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sirirutchatorn\Desktop\2025\SPG\0.SET File\"/>
    </mc:Choice>
  </mc:AlternateContent>
  <xr:revisionPtr revIDLastSave="0" documentId="13_ncr:1_{D19DEB5D-1654-44B8-863E-97AA991A21B3}" xr6:coauthVersionLast="47" xr6:coauthVersionMax="47" xr10:uidLastSave="{00000000-0000-0000-0000-000000000000}"/>
  <bookViews>
    <workbookView xWindow="-110" yWindow="-110" windowWidth="19420" windowHeight="10300" tabRatio="720" activeTab="3" xr2:uid="{00000000-000D-0000-FFFF-FFFF00000000}"/>
  </bookViews>
  <sheets>
    <sheet name="F1-F3" sheetId="1" r:id="rId1"/>
    <sheet name="SH รวม" sheetId="2" r:id="rId2"/>
    <sheet name="SH เฉพาะ" sheetId="3" r:id="rId3"/>
    <sheet name="CF" sheetId="4" r:id="rId4"/>
    <sheet name="DS_INTERNAL_SETTINGS_STORAGE" sheetId="5" state="veryHidden" r:id="rId5"/>
    <sheet name="DS_INTERNAL_DOCGROUP_STORAGE" sheetId="6" state="veryHidden" r:id="rId6"/>
    <sheet name="DS_INTERNAL_DOCUMENT_STORAGE" sheetId="7" state="veryHidden" r:id="rId7"/>
    <sheet name="DS_INTERNAL_SNIP_STORAGE" sheetId="8" state="very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#REF!</definedName>
    <definedName name="\c">#REF!</definedName>
    <definedName name="\d">#REF!</definedName>
    <definedName name="\m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KL379">#REF!</definedName>
    <definedName name="_Order1" hidden="1">255</definedName>
    <definedName name="_Order2" hidden="1">255</definedName>
    <definedName name="_Sort" hidden="1">#REF!</definedName>
    <definedName name="A">#N/A</definedName>
    <definedName name="A268A1">#REF!</definedName>
    <definedName name="AS2DocOpenMode" hidden="1">"AS2DocumentEdit"</definedName>
    <definedName name="BSsheet">#REF!</definedName>
    <definedName name="BuiltIn_Print_Area">'[1]13_15adjustentry'!#REF!</definedName>
    <definedName name="BuiltIn_Print_Area___11">#REF!</definedName>
    <definedName name="BuiltIn_Print_Area___12">"$#REF!.$#REF!$1:$#REF!.$#REF!$2"</definedName>
    <definedName name="BuiltIn_Print_Area___13">"$#REF!.$#REF!$#REF!:$#REF!.$#REF!$#REF!"</definedName>
    <definedName name="BuiltIn_Print_Area___14">"$#REF!.$#REF!$#REF!:$#REF!.$#REF!$#REF!"</definedName>
    <definedName name="BuiltIn_Print_Area___15">"$#REF!.$#REF!$#REF!:$#REF!.$#REF!$#REF!"</definedName>
    <definedName name="BuiltIn_Print_Area___2">#REF!</definedName>
    <definedName name="BuiltIn_Print_Area___3">"$#REF!.$#REF!$#REF!:$#REF!.$#REF!$#REF!"</definedName>
    <definedName name="BuiltIn_Print_Area___4">"$#REF!.$#REF!$#REF!:$#REF!.$#REF!$#REF!"</definedName>
    <definedName name="BuiltIn_Print_Area___5">"$#REF!.$A$1:$#REF!.$A$2"</definedName>
    <definedName name="BuiltIn_Print_Area___6">#REF!</definedName>
    <definedName name="BuiltIn_Print_Area___7">"$#REF!.$A$#REF!:$#REF!.$D$#REF!"</definedName>
    <definedName name="BuiltIn_Print_Area___8">"$#REF!.$#REF!$#REF!:$#REF!.$#REF!$#REF!"</definedName>
    <definedName name="BuiltIn_Print_Titles___1">#REF!</definedName>
    <definedName name="cellIsStratified">#REF!</definedName>
    <definedName name="cellProjectedMisstatementWarning">#REF!</definedName>
    <definedName name="cellSampleSize">#REF!</definedName>
    <definedName name="cellSampleSizeWarning">#REF!</definedName>
    <definedName name="cellSSF">#REF!</definedName>
    <definedName name="CF">'[2]10-1 Media:10-cut'!$A$1:$IV$5</definedName>
    <definedName name="cfe">'[3]10-1 Media:10-cut'!$A$1:$IV$5</definedName>
    <definedName name="cff">'[3]10-1 Media:10-cut'!$A$1:$IV$5</definedName>
    <definedName name="CHART">#REF!</definedName>
    <definedName name="Code">#REF!</definedName>
    <definedName name="cost">#REF!</definedName>
    <definedName name="Cover">#REF!</definedName>
    <definedName name="_xlnm.Criteria">[4]SEA!#REF!</definedName>
    <definedName name="Current">#REF!</definedName>
    <definedName name="d" hidden="1">{"'Eng (page2)'!$A$1:$D$52"}</definedName>
    <definedName name="da">#REF!</definedName>
    <definedName name="dao">#N/A</definedName>
    <definedName name="DATA">#REF!</definedName>
    <definedName name="DATA2">[5]CST1198!#REF!</definedName>
    <definedName name="_xlnm.Database">[4]SEA!#REF!</definedName>
    <definedName name="dd">'[3]10-1 Media:10-cut'!$A$1:$IV$5</definedName>
    <definedName name="de">#REF!</definedName>
    <definedName name="df">'[6]10-1 Media:10-cut'!#REF!</definedName>
    <definedName name="dItemsToTest">#REF!</definedName>
    <definedName name="dName">#REF!</definedName>
    <definedName name="dPlanningMateriality">#REF!</definedName>
    <definedName name="dProjectedBookValue">#REF!</definedName>
    <definedName name="dProjectedBookValueStratified">#REF!</definedName>
    <definedName name="dProjectedNumbersOfItems">#REF!</definedName>
    <definedName name="dProjectedNumbersOfItemsStratified">#REF!</definedName>
    <definedName name="dSampleSize">#REF!</definedName>
    <definedName name="dTotalPopulationBookValue">#REF!</definedName>
    <definedName name="dTotalProjectedBookValue">#REF!</definedName>
    <definedName name="dTotalProjectedNumbersOfItems">#REF!</definedName>
    <definedName name="dTotIndSignItems">#REF!</definedName>
    <definedName name="fd">'[6]10-1 Media:10-cut'!$A$1:$IV$5</definedName>
    <definedName name="ff">'[3]10-1 Media:10-cut'!$A$1:$IV$5</definedName>
    <definedName name="fg">'[6]10-1 Media:10-cut'!#REF!</definedName>
    <definedName name="FNAME">#REF!</definedName>
    <definedName name="gf">'[6]10-1 Media:10-cut'!$A$1:$IV$5</definedName>
    <definedName name="Group">#REF!</definedName>
    <definedName name="GroupChk">#REF!</definedName>
    <definedName name="h">#REF!</definedName>
    <definedName name="hsa">'[2]10-1 Media:10-cut'!$A$1:$IV$5</definedName>
    <definedName name="HTML_CodePage" hidden="1">874</definedName>
    <definedName name="HTML_Control" hidden="1">{"'Eng (page2)'!$A$1:$D$52"}</definedName>
    <definedName name="HTML_Description" hidden="1">""</definedName>
    <definedName name="HTML_Email" hidden="1">""</definedName>
    <definedName name="HTML_Header" hidden="1">"Foreign Exchange Rates (Page 2)"</definedName>
    <definedName name="HTML_LastUpdate" hidden="1">"5/6/00"</definedName>
    <definedName name="HTML_LineAfter" hidden="1">FALSE</definedName>
    <definedName name="HTML_LineBefore" hidden="1">FALSE</definedName>
    <definedName name="HTML_Name" hidden="1">"Banking Department, Bank of Thailand Tel.(662) 283-5454"</definedName>
    <definedName name="HTML_OBDlg2" hidden="1">TRUE</definedName>
    <definedName name="HTML_OBDlg4" hidden="1">TRUE</definedName>
    <definedName name="HTML_OS" hidden="1">0</definedName>
    <definedName name="HTML_PathFile" hidden="1">"c:\fer2.html"</definedName>
    <definedName name="HTML_Title" hidden="1">""</definedName>
    <definedName name="IDChoice">'[7]part-import'!#REF!</definedName>
    <definedName name="India">[8]SEA!#REF!</definedName>
    <definedName name="india1">[9]SEA!#REF!</definedName>
    <definedName name="IndiaOct01">[9]SEA!#REF!</definedName>
    <definedName name="IZCL020">#REF!</definedName>
    <definedName name="k">'[10]10-1 Media:10-cut'!#REF!</definedName>
    <definedName name="kl">'[3]10-1 Media:10-cut'!$A$1:$IV$5</definedName>
    <definedName name="lINE">#REF!</definedName>
    <definedName name="Line1">#REF!</definedName>
    <definedName name="ll">'[3]10-1 Media:10-cut'!$A$1:$IV$5</definedName>
    <definedName name="Location">[11]Lookups!$A$9:$A$53</definedName>
    <definedName name="mat">'[2]10-1 Media:10-cut'!$A$1:$IV$5</definedName>
    <definedName name="model">#REF!</definedName>
    <definedName name="n">#REF!</definedName>
    <definedName name="Notes">#REF!</definedName>
    <definedName name="Nov">[9]SEA!#REF!</definedName>
    <definedName name="NOV2003_A">#REF!</definedName>
    <definedName name="Oct">[12]SEA!#REF!</definedName>
    <definedName name="Order">#REF!</definedName>
    <definedName name="p">#N/A</definedName>
    <definedName name="PLstment">#REF!</definedName>
    <definedName name="pom">#REF!</definedName>
    <definedName name="_xlnm.Print_Area" localSheetId="3">CF!$A$1:$I$101</definedName>
    <definedName name="_xlnm.Print_Area" localSheetId="0">'F1-F3'!$A$1:$I$173</definedName>
    <definedName name="_xlnm.Print_Area" localSheetId="2">'SH เฉพาะ'!$A$1:$O$46</definedName>
    <definedName name="_xlnm.Print_Area" localSheetId="1">'SH รวม'!$A$1:$W$59</definedName>
    <definedName name="_xlnm.Print_Area">'[6]10-1 Media:10-cut'!#REF!</definedName>
    <definedName name="Print_Area_MI">#REF!</definedName>
    <definedName name="_xlnm.Print_Titles">'[6]10-1 Media:10-cut'!$A$1:$IV$5</definedName>
    <definedName name="Print_Titles_MI">#REF!</definedName>
    <definedName name="Prior">#REF!</definedName>
    <definedName name="qs">'[6]10-1 Media:10-cut'!#REF!</definedName>
    <definedName name="qw">'[3]10-1 Media:10-cut'!$A$1:$IV$5</definedName>
    <definedName name="re">'[6]10-1 Media:10-cut'!#REF!</definedName>
    <definedName name="recamount">'[7]part-import'!#REF!</definedName>
    <definedName name="recchoice">'[7]part-import'!#REF!</definedName>
    <definedName name="recqty">'[7]part-import'!#REF!</definedName>
    <definedName name="Report">#REF!</definedName>
    <definedName name="Report_Inventory_01_03_05___Batch_B">#REF!</definedName>
    <definedName name="Report_Inventory_01_03_05___Batch_C">#REF!</definedName>
    <definedName name="rt">'[6]10-1 Media:10-cut'!$A$1:$IV$5</definedName>
    <definedName name="s">[13]S33!$EC$7</definedName>
    <definedName name="Sale">#REF!</definedName>
    <definedName name="se" hidden="1">{"'Eng (page2)'!$A$1:$D$52"}</definedName>
    <definedName name="Sept">[9]SEA!#REF!</definedName>
    <definedName name="sf">'[14]10-1 Media:10-cut'!$A$1:$IV$5</definedName>
    <definedName name="sm">'[14]10-1 Media:10-cut'!$A$1:$IV$5</definedName>
    <definedName name="software" hidden="1">{"'Eng (page2)'!$A$1:$D$52"}</definedName>
    <definedName name="Spec">[15]BS!#REF!</definedName>
    <definedName name="Status">#REF!</definedName>
    <definedName name="Status_code">#REF!</definedName>
    <definedName name="t">'[3]10-1 Media:10-cut'!$A$1:$IV$5</definedName>
    <definedName name="TABLE">#REF!</definedName>
    <definedName name="tao">#REF!</definedName>
    <definedName name="Tax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HKEY">#REF!</definedName>
    <definedName name="TESTKEYS">#REF!</definedName>
    <definedName name="TESTVKEY">#REF!</definedName>
    <definedName name="Thai">[8]SEA!#REF!</definedName>
    <definedName name="Thailand">[9]SEA!#REF!</definedName>
    <definedName name="toodtee">#REF!</definedName>
    <definedName name="total_Duty">#REF!</definedName>
    <definedName name="Total_Landed_Cost">#REF!</definedName>
    <definedName name="TYPE_INV">[16]GIVTR00P!$AJ$3:$AM$960</definedName>
    <definedName name="UK_Fee_Baht">#REF!</definedName>
    <definedName name="UK_Paid">#REF!</definedName>
    <definedName name="UKfee">#REF!</definedName>
    <definedName name="unnamed">#REF!</definedName>
    <definedName name="usechoice">'[7]part-import'!#REF!</definedName>
    <definedName name="usedamount">'[7]part-import'!#REF!</definedName>
    <definedName name="usedqty">'[7]part-import'!#REF!</definedName>
    <definedName name="uy">'[3]10-1 Media:10-cut'!$A$1:$IV$5</definedName>
    <definedName name="Variance">[12]SEA!#REF!</definedName>
    <definedName name="w">#REF!</definedName>
    <definedName name="walk">'[10]10-1 Media:10-cut'!$A$1:$IV$5</definedName>
    <definedName name="walkthrough" hidden="1">{"'Eng (page2)'!$A$1:$D$52"}</definedName>
    <definedName name="x">#REF!</definedName>
    <definedName name="y">'[3]10-1 Media:10-cut'!$A$1:$IV$5</definedName>
    <definedName name="zzz">#REF!</definedName>
    <definedName name="ﾊ101">'[7]part-local'!#REF!</definedName>
    <definedName name="ﾊ413">'[7]part-local'!#REF!</definedName>
    <definedName name="แ420">#REF!</definedName>
    <definedName name="แ749">#REF!</definedName>
    <definedName name="โ4305">'[17]Raw Material'!#REF!</definedName>
    <definedName name="ส1117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" i="4" l="1"/>
  <c r="C41" i="4"/>
  <c r="C122" i="1" l="1"/>
  <c r="C123" i="1"/>
  <c r="C52" i="1"/>
  <c r="C51" i="1"/>
  <c r="G42" i="4"/>
  <c r="C42" i="4"/>
  <c r="C40" i="4"/>
  <c r="G37" i="4"/>
  <c r="C39" i="4"/>
  <c r="G36" i="4"/>
  <c r="G21" i="1" l="1"/>
  <c r="U55" i="2"/>
  <c r="U57" i="2" s="1"/>
  <c r="E161" i="1"/>
  <c r="C29" i="1"/>
  <c r="G28" i="1"/>
  <c r="G16" i="1"/>
  <c r="S56" i="2"/>
  <c r="W56" i="2" s="1"/>
  <c r="G16" i="4"/>
  <c r="G123" i="1"/>
  <c r="G48" i="1"/>
  <c r="I48" i="1"/>
  <c r="E48" i="1"/>
  <c r="C94" i="4" l="1"/>
  <c r="G94" i="4"/>
  <c r="K26" i="2"/>
  <c r="S26" i="2" s="1"/>
  <c r="U26" i="2"/>
  <c r="W26" i="2" l="1"/>
  <c r="C166" i="1" l="1"/>
  <c r="G170" i="1"/>
  <c r="G117" i="1"/>
  <c r="S49" i="2" l="1"/>
  <c r="W49" i="2" s="1"/>
  <c r="S44" i="2"/>
  <c r="W44" i="2" s="1"/>
  <c r="S10" i="2"/>
  <c r="W10" i="2" s="1"/>
  <c r="S14" i="2"/>
  <c r="G87" i="4" l="1"/>
  <c r="G75" i="4"/>
  <c r="K55" i="2" l="1"/>
  <c r="K57" i="2" s="1"/>
  <c r="I170" i="1"/>
  <c r="E170" i="1"/>
  <c r="C170" i="1"/>
  <c r="C169" i="1" s="1"/>
  <c r="S55" i="2" l="1"/>
  <c r="W55" i="2" s="1"/>
  <c r="I169" i="1"/>
  <c r="G22" i="1" l="1"/>
  <c r="D172" i="1" l="1"/>
  <c r="F172" i="1"/>
  <c r="E169" i="1"/>
  <c r="G33" i="1"/>
  <c r="I43" i="3"/>
  <c r="G43" i="3"/>
  <c r="E43" i="3"/>
  <c r="I38" i="3"/>
  <c r="G38" i="3"/>
  <c r="E38" i="3"/>
  <c r="I20" i="3"/>
  <c r="G20" i="3"/>
  <c r="E20" i="3"/>
  <c r="K15" i="3"/>
  <c r="I15" i="3"/>
  <c r="G15" i="3"/>
  <c r="E15" i="3"/>
  <c r="O14" i="3"/>
  <c r="O15" i="3" s="1"/>
  <c r="O10" i="3"/>
  <c r="I27" i="2"/>
  <c r="G27" i="2"/>
  <c r="E27" i="2"/>
  <c r="U25" i="2"/>
  <c r="K25" i="2"/>
  <c r="M22" i="2"/>
  <c r="N22" i="2"/>
  <c r="O22" i="2"/>
  <c r="P22" i="2"/>
  <c r="Q22" i="2"/>
  <c r="R22" i="2"/>
  <c r="U20" i="2"/>
  <c r="K20" i="2"/>
  <c r="I20" i="2"/>
  <c r="I22" i="2" s="1"/>
  <c r="G20" i="2"/>
  <c r="G22" i="2" s="1"/>
  <c r="E20" i="2"/>
  <c r="E22" i="2" s="1"/>
  <c r="S19" i="2"/>
  <c r="W19" i="2" s="1"/>
  <c r="W20" i="2" s="1"/>
  <c r="U15" i="2"/>
  <c r="K15" i="2"/>
  <c r="W14" i="2"/>
  <c r="W15" i="2" s="1"/>
  <c r="C117" i="1"/>
  <c r="O37" i="3"/>
  <c r="O38" i="3" s="1"/>
  <c r="C140" i="1"/>
  <c r="C124" i="1"/>
  <c r="I87" i="4"/>
  <c r="I75" i="4"/>
  <c r="E87" i="4"/>
  <c r="E75" i="4"/>
  <c r="U50" i="2"/>
  <c r="K50" i="2"/>
  <c r="S50" i="2" s="1"/>
  <c r="U45" i="2"/>
  <c r="K45" i="2"/>
  <c r="S45" i="2" s="1"/>
  <c r="E166" i="1"/>
  <c r="E172" i="1" s="1"/>
  <c r="I140" i="1"/>
  <c r="K19" i="3" s="1"/>
  <c r="O19" i="3" s="1"/>
  <c r="I124" i="1"/>
  <c r="I117" i="1"/>
  <c r="E140" i="1"/>
  <c r="E124" i="1"/>
  <c r="E117" i="1"/>
  <c r="I94" i="1"/>
  <c r="I96" i="1" s="1"/>
  <c r="E94" i="1"/>
  <c r="E96" i="1" s="1"/>
  <c r="I61" i="1"/>
  <c r="I54" i="1"/>
  <c r="E61" i="1"/>
  <c r="E54" i="1"/>
  <c r="I33" i="1"/>
  <c r="I22" i="1"/>
  <c r="E33" i="1"/>
  <c r="E22" i="1"/>
  <c r="K38" i="3"/>
  <c r="C61" i="1"/>
  <c r="G61" i="1"/>
  <c r="I174" i="1"/>
  <c r="C54" i="1"/>
  <c r="C87" i="4"/>
  <c r="C75" i="4"/>
  <c r="G54" i="1"/>
  <c r="F100" i="1"/>
  <c r="H100" i="1"/>
  <c r="G124" i="1"/>
  <c r="G140" i="1"/>
  <c r="C161" i="1"/>
  <c r="G94" i="1"/>
  <c r="C94" i="1"/>
  <c r="C96" i="1" s="1"/>
  <c r="I166" i="1"/>
  <c r="I172" i="1" s="1"/>
  <c r="I161" i="1"/>
  <c r="G22" i="3" l="1"/>
  <c r="G33" i="3" s="1"/>
  <c r="I22" i="3"/>
  <c r="I33" i="3" s="1"/>
  <c r="I29" i="2"/>
  <c r="E29" i="2"/>
  <c r="E40" i="2" s="1"/>
  <c r="E59" i="2" s="1"/>
  <c r="G29" i="2"/>
  <c r="G40" i="2" s="1"/>
  <c r="I40" i="2"/>
  <c r="I59" i="2" s="1"/>
  <c r="W45" i="2"/>
  <c r="W50" i="2"/>
  <c r="K22" i="2"/>
  <c r="K42" i="3"/>
  <c r="O42" i="3" s="1"/>
  <c r="G96" i="1"/>
  <c r="S15" i="2"/>
  <c r="U22" i="2"/>
  <c r="W22" i="2"/>
  <c r="K52" i="2"/>
  <c r="S20" i="2"/>
  <c r="C172" i="1"/>
  <c r="G45" i="3"/>
  <c r="I45" i="3"/>
  <c r="E22" i="3"/>
  <c r="E33" i="3" s="1"/>
  <c r="G174" i="1"/>
  <c r="C174" i="1"/>
  <c r="U52" i="2"/>
  <c r="K27" i="2"/>
  <c r="I63" i="1"/>
  <c r="I98" i="1" s="1"/>
  <c r="I126" i="1"/>
  <c r="U27" i="2"/>
  <c r="E35" i="1"/>
  <c r="I35" i="1"/>
  <c r="E63" i="1"/>
  <c r="E98" i="1" s="1"/>
  <c r="E126" i="1"/>
  <c r="C126" i="1"/>
  <c r="G126" i="1"/>
  <c r="G128" i="1" s="1"/>
  <c r="G131" i="1" s="1"/>
  <c r="G159" i="1" s="1"/>
  <c r="G63" i="1"/>
  <c r="C63" i="1"/>
  <c r="C98" i="1" s="1"/>
  <c r="C33" i="1"/>
  <c r="C22" i="1"/>
  <c r="G35" i="1"/>
  <c r="S25" i="2"/>
  <c r="S52" i="2" l="1"/>
  <c r="W52" i="2" s="1"/>
  <c r="U29" i="2"/>
  <c r="U40" i="2" s="1"/>
  <c r="U59" i="2" s="1"/>
  <c r="G169" i="1"/>
  <c r="G161" i="1"/>
  <c r="E45" i="3"/>
  <c r="K29" i="2"/>
  <c r="K40" i="2" s="1"/>
  <c r="S40" i="2" s="1"/>
  <c r="G59" i="2"/>
  <c r="K41" i="3"/>
  <c r="G98" i="1"/>
  <c r="S22" i="2"/>
  <c r="S57" i="2"/>
  <c r="W57" i="2" s="1"/>
  <c r="I128" i="1"/>
  <c r="I131" i="1" s="1"/>
  <c r="K18" i="3" s="1"/>
  <c r="E128" i="1"/>
  <c r="E131" i="1" s="1"/>
  <c r="E12" i="4" s="1"/>
  <c r="E34" i="4" s="1"/>
  <c r="E47" i="4" s="1"/>
  <c r="E49" i="4" s="1"/>
  <c r="G142" i="1"/>
  <c r="G164" i="1" s="1"/>
  <c r="G166" i="1" s="1"/>
  <c r="C128" i="1"/>
  <c r="C131" i="1" s="1"/>
  <c r="C35" i="1"/>
  <c r="W25" i="2"/>
  <c r="W27" i="2" s="1"/>
  <c r="W29" i="2" s="1"/>
  <c r="S27" i="2"/>
  <c r="K59" i="2" l="1"/>
  <c r="C142" i="1"/>
  <c r="H172" i="1" s="1"/>
  <c r="W40" i="2"/>
  <c r="G172" i="1"/>
  <c r="E174" i="1"/>
  <c r="S59" i="2"/>
  <c r="O41" i="3"/>
  <c r="K43" i="3"/>
  <c r="E90" i="4"/>
  <c r="E93" i="4" s="1"/>
  <c r="E95" i="4" s="1"/>
  <c r="S29" i="2"/>
  <c r="O18" i="3"/>
  <c r="O20" i="3" s="1"/>
  <c r="O22" i="3" s="1"/>
  <c r="K20" i="3"/>
  <c r="K22" i="3" s="1"/>
  <c r="K33" i="3" s="1"/>
  <c r="I142" i="1"/>
  <c r="I12" i="4"/>
  <c r="I34" i="4" s="1"/>
  <c r="I47" i="4" s="1"/>
  <c r="I49" i="4" s="1"/>
  <c r="E142" i="1"/>
  <c r="C12" i="4"/>
  <c r="C34" i="4" s="1"/>
  <c r="G12" i="4"/>
  <c r="G34" i="4" s="1"/>
  <c r="G47" i="4" s="1"/>
  <c r="G49" i="4" s="1"/>
  <c r="K45" i="3" l="1"/>
  <c r="O33" i="3"/>
  <c r="O43" i="3"/>
  <c r="I90" i="4"/>
  <c r="I93" i="4" s="1"/>
  <c r="I95" i="4" s="1"/>
  <c r="W59" i="2"/>
  <c r="G90" i="4"/>
  <c r="G93" i="4" s="1"/>
  <c r="G95" i="4" s="1"/>
  <c r="C47" i="4"/>
  <c r="C49" i="4" s="1"/>
  <c r="C90" i="4" s="1"/>
  <c r="C93" i="4" l="1"/>
  <c r="C95" i="4" s="1"/>
  <c r="O45" i="3"/>
</calcChain>
</file>

<file path=xl/sharedStrings.xml><?xml version="1.0" encoding="utf-8"?>
<sst xmlns="http://schemas.openxmlformats.org/spreadsheetml/2006/main" count="489" uniqueCount="247">
  <si>
    <r>
      <t xml:space="preserve">บริษัท สยามภัณฑ์กรุ๊ป จำกัด </t>
    </r>
    <r>
      <rPr>
        <b/>
        <sz val="16"/>
        <rFont val="Angsana New"/>
        <family val="1"/>
        <charset val="222"/>
      </rPr>
      <t>(</t>
    </r>
    <r>
      <rPr>
        <b/>
        <sz val="16"/>
        <rFont val="Angsana New"/>
        <family val="1"/>
      </rPr>
      <t>มหาชน</t>
    </r>
    <r>
      <rPr>
        <b/>
        <sz val="16"/>
        <rFont val="Angsana New"/>
        <family val="1"/>
        <charset val="222"/>
      </rPr>
      <t xml:space="preserve">) </t>
    </r>
    <r>
      <rPr>
        <b/>
        <sz val="16"/>
        <rFont val="Angsana New"/>
        <family val="1"/>
      </rPr>
      <t>และบริษัทย่อย</t>
    </r>
  </si>
  <si>
    <t>งบแสดงฐานะการเงิน</t>
  </si>
  <si>
    <t>ณ วันที่ 31 ธันวาคม 2555 และ 2554</t>
  </si>
  <si>
    <t>งบการเงินรวม</t>
  </si>
  <si>
    <t>งบการเงินเฉพาะกิจการ</t>
  </si>
  <si>
    <t>31 ธันวาคม</t>
  </si>
  <si>
    <t>สินทรัพย์</t>
  </si>
  <si>
    <t>หมายเหตุ</t>
  </si>
  <si>
    <t>(บาท)</t>
  </si>
  <si>
    <t>สินทรัพย์หมุนเวียน</t>
  </si>
  <si>
    <t>เงินสดและรายการเทียบเท่าเงินสด</t>
  </si>
  <si>
    <t>สินทรัพย์ทางการเงินหมุนเวียนอื่น</t>
  </si>
  <si>
    <t>เงินฝากประจำกับสถาบันการเงิน</t>
  </si>
  <si>
    <t xml:space="preserve">     ที่ครบกำหนดภายในหนึ่งปี</t>
  </si>
  <si>
    <t>พันธบัตรรัฐบาลที่ติดภาระผูกพัน</t>
  </si>
  <si>
    <t>ลูกหนี้หมุนเวียนอื่น</t>
  </si>
  <si>
    <t>เงินให้กู้ยืมระยะสั้นแก่กิจการที่เกี่ยวข้องกัน</t>
  </si>
  <si>
    <t xml:space="preserve">สินค้าคงเหลือ </t>
  </si>
  <si>
    <t>ลูกหนี้เงินชดเชยจากการประกันภัย</t>
  </si>
  <si>
    <t>สินทรัพย์หมุนเวียนอื่น</t>
  </si>
  <si>
    <t>รวมสินทรัพย์หมุนเวียน</t>
  </si>
  <si>
    <t>สินทรัพย์ไม่หมุนเวียน</t>
  </si>
  <si>
    <t>สินทรัพย์ทางการเงินไม่หมุนเวียนอื่น</t>
  </si>
  <si>
    <t>เงินลงทุนในบริษัทย่อย</t>
  </si>
  <si>
    <t>อสังหาริมทรัพย์เพื่อการลงทุน</t>
  </si>
  <si>
    <t xml:space="preserve">ที่ดิน อาคารและอุปกรณ์ </t>
  </si>
  <si>
    <t>สินทรัพย์สิทธิการใช้</t>
  </si>
  <si>
    <t>สินทรัพย์ไม่มีตัวตน</t>
  </si>
  <si>
    <t>สินทรัพย์ภาษีเงินได้รอการตัดบัญชี</t>
  </si>
  <si>
    <t>สินทรัพย์ไม่หมุนเวียนอื่น</t>
  </si>
  <si>
    <t>รวมสินทรัพย์ไม่หมุนเวียน</t>
  </si>
  <si>
    <t>รวมสินทรัพย์</t>
  </si>
  <si>
    <t>หนี้สินและส่วนของผู้ถือหุ้น</t>
  </si>
  <si>
    <t>หนี้สินหมุนเวียน</t>
  </si>
  <si>
    <t>เงินกู้ยืมระยะสั้นจากสถาบันการเงิน</t>
  </si>
  <si>
    <t>เจ้าหนี้การค้า</t>
  </si>
  <si>
    <t>เจ้าหนี้หมุนเวียนอื่น</t>
  </si>
  <si>
    <t>หนี้สินที่เกิดจากสัญญา - หมุนเวียน</t>
  </si>
  <si>
    <t>ส่วนของหนี้สินตามสัญญาเช่าที่ถึงกำหนด</t>
  </si>
  <si>
    <t xml:space="preserve">   ชำระภายในหนึ่งปี</t>
  </si>
  <si>
    <t>ภาษีเงินได้นิติบุคคลค้างจ่าย</t>
  </si>
  <si>
    <t>ภาษีหัก ณ ที่จ่ายค้างจ่าย</t>
  </si>
  <si>
    <t>รวมหนี้สินหมุนเวียน</t>
  </si>
  <si>
    <t>หนี้สินไม่หมุนเวียน</t>
  </si>
  <si>
    <t>หนี้สินตามสัญญาเช่า</t>
  </si>
  <si>
    <t>ประมาณการหนี้สินไม่หมุนเวียนสำหรับ</t>
  </si>
  <si>
    <t xml:space="preserve">    ผลประโยชน์พนักงาน</t>
  </si>
  <si>
    <t>หนี้สินไม่หมุนเวียนอื่น</t>
  </si>
  <si>
    <t>-</t>
  </si>
  <si>
    <t>รวมหนี้สินไม่หมุนเวียน</t>
  </si>
  <si>
    <t>รวมหนี้สิน</t>
  </si>
  <si>
    <t xml:space="preserve">หนี้สินและส่วนของผู้ถือหุ้น </t>
  </si>
  <si>
    <t>ส่วนของผู้ถือหุ้น</t>
  </si>
  <si>
    <t>ทุนเรือนหุ้น</t>
  </si>
  <si>
    <t xml:space="preserve">     ทุนจดทะเบียน</t>
  </si>
  <si>
    <t xml:space="preserve">    (หุ้นสามัญจำนวน 345,000,000 หุ้น มูลค่า 1 บาทต่อหุ้น)</t>
  </si>
  <si>
    <t xml:space="preserve">     ทุนที่ออกและชำระแล้ว</t>
  </si>
  <si>
    <t>ส่วนเกินมูลค่าหุ้นสามัญ</t>
  </si>
  <si>
    <t>กำไรสะสม</t>
  </si>
  <si>
    <t xml:space="preserve">     จัดสรรแล้ว</t>
  </si>
  <si>
    <t xml:space="preserve">        ทุนสำรองตามกฎหมาย</t>
  </si>
  <si>
    <t xml:space="preserve">     ยังไม่ได้จัดสรร</t>
  </si>
  <si>
    <t>องค์ประกอบอื่นของส่วนของผู้ถือหุ้น</t>
  </si>
  <si>
    <t xml:space="preserve">     ผลต่างจากการเปลี่ยนแปลงในมูลค่ายุติธรรมของ</t>
  </si>
  <si>
    <t xml:space="preserve">     เงินลงทุนเผื่อขาย</t>
  </si>
  <si>
    <t>ส่วนได้เสียที่ไม่มีอำนาจควบคุม</t>
  </si>
  <si>
    <t xml:space="preserve"> </t>
  </si>
  <si>
    <t>รวมส่วนของผู้ถือหุ้น</t>
  </si>
  <si>
    <t>รวมหนี้สินและส่วนของผู้ถือหุ้น</t>
  </si>
  <si>
    <t>งบกำไรขาดทุนเบ็ดเสร็จ</t>
  </si>
  <si>
    <t>สำหรับแต่ละปีสิ้นสุดวันที่ 31 ธันวาคม 2555 และ 2554</t>
  </si>
  <si>
    <t>สำหรับปีสิ้นสุดวันที่</t>
  </si>
  <si>
    <t>รายได้</t>
  </si>
  <si>
    <t>รายได้จากการขาย</t>
  </si>
  <si>
    <t>เงินปันผลรับ</t>
  </si>
  <si>
    <t>รายได้จากการลงทุน</t>
  </si>
  <si>
    <t>รายได้เงินชดเชยจากการประกันภัยสุทธิ</t>
  </si>
  <si>
    <t>กำไรจากอัตราแลกเปลี่ยนสุทธิ</t>
  </si>
  <si>
    <t>รายได้อื่น</t>
  </si>
  <si>
    <t>รวมรายได้</t>
  </si>
  <si>
    <t>ค่าใช้จ่าย</t>
  </si>
  <si>
    <t>ต้นทุนขาย</t>
  </si>
  <si>
    <t>ต้นทุนในการจัดจำหน่าย</t>
  </si>
  <si>
    <t>ค่าใช้จ่ายในการบริหาร</t>
  </si>
  <si>
    <t>ต้นทุนทางการเงิน</t>
  </si>
  <si>
    <t>รวมค่าใช้จ่าย</t>
  </si>
  <si>
    <t>กำไรก่อนภาษีเงินได้</t>
  </si>
  <si>
    <t>ค่าใช้จ่ายภาษีเงินได้</t>
  </si>
  <si>
    <t xml:space="preserve">   - สุทธิจากภาษีเงินได้</t>
  </si>
  <si>
    <t>กำไรสำหรับปี</t>
  </si>
  <si>
    <t xml:space="preserve">กำไรขาดทุนเบ็ดเสร็จอื่น </t>
  </si>
  <si>
    <t>รายการที่จะไม่ถูกจัดประเภทใหม่ไว้ในกำไรหรือขาดทุน</t>
  </si>
  <si>
    <t xml:space="preserve">    ในภายหลัง</t>
  </si>
  <si>
    <t xml:space="preserve">    ผลประโยชน์พนักงานที่กำหนดไว้</t>
  </si>
  <si>
    <t>ภาษีเงินได้ของรายการที่จะไม่ถูกจัดประเภทใหม่</t>
  </si>
  <si>
    <t>กำไรขาดทุนเบ็ดเสร็จอื่นสำหรับปี - สุทธิจากภาษี</t>
  </si>
  <si>
    <t>กำไรขาดทุนเบ็ดเสร็จรวมสำหรับปี</t>
  </si>
  <si>
    <t>กำไรขาดทุนเบ็ดเสร็จอื่น</t>
  </si>
  <si>
    <t>การเปลี่ยนแปลงในมูลค่ายุติธรรมสุทธิของเงินลงทุนเผื่อขาย</t>
  </si>
  <si>
    <t>การแบ่งปันกำไร</t>
  </si>
  <si>
    <t xml:space="preserve">   ส่วนที่เป็นของส่วนได้เสียที่ไม่มีอำนาจควบคุม</t>
  </si>
  <si>
    <t>การแบ่งปันกำไรขาดทุนเบ็ดเสร็จรวม</t>
  </si>
  <si>
    <t xml:space="preserve">    การดำเนินงานต่อเนื่อง</t>
  </si>
  <si>
    <t xml:space="preserve">    การดำเนินงานที่ยกเลิก</t>
  </si>
  <si>
    <t>กำไรต่อหุ้นขั้นพื้นฐาน - การดำเนินงานต่อเนื่อง (บาท)</t>
  </si>
  <si>
    <t>บริษัท สยามภัณฑ์กรุ๊ป จำกัด (มหาชน) และบริษัทย่อย</t>
  </si>
  <si>
    <t>เปลี่ยนแปลง</t>
  </si>
  <si>
    <t>การป้องกัน</t>
  </si>
  <si>
    <t>(ขาดทุน)</t>
  </si>
  <si>
    <t>รวมส่วนของ</t>
  </si>
  <si>
    <t>ส่วนได้เสีย</t>
  </si>
  <si>
    <t>ส่วนเกินมูลค่า</t>
  </si>
  <si>
    <t>ทุนสำรอง</t>
  </si>
  <si>
    <t>ยังไม่ได้</t>
  </si>
  <si>
    <t>ในมูลค่ายุติธรรมของ</t>
  </si>
  <si>
    <t>ความเสี่ยง</t>
  </si>
  <si>
    <t>เบ็ดเสร็จอื่นจาก</t>
  </si>
  <si>
    <t>ผู้ถือหุ้น</t>
  </si>
  <si>
    <t>ที่ไม่มีอำนาจ</t>
  </si>
  <si>
    <t>ชำระแล้ว</t>
  </si>
  <si>
    <t>หุ้นสามัญ</t>
  </si>
  <si>
    <t>ตามกฎหมาย</t>
  </si>
  <si>
    <t>จัดสรร</t>
  </si>
  <si>
    <t>เงินลงทุนเผื่อขาย</t>
  </si>
  <si>
    <t>กระแสเงินสด</t>
  </si>
  <si>
    <t>บริษัทร่วม</t>
  </si>
  <si>
    <t>ควบคุม</t>
  </si>
  <si>
    <t>รายการกับผู้ถือหุ้นที่บันทึกโดยตรงเข้าส่วนของผู้ถือหุ้น</t>
  </si>
  <si>
    <t xml:space="preserve">     การจัดสรรส่วนทุนให้ผู้ถือหุ้น</t>
  </si>
  <si>
    <t xml:space="preserve">     เงินปันผลให้ผู้ถือหุ้นของบริษัท</t>
  </si>
  <si>
    <t xml:space="preserve">    รวมการจัดสรรส่วนทุนให้ผู้ถือหุ้น</t>
  </si>
  <si>
    <t xml:space="preserve">     การเปลี่ยนแปลงในส่วนได้เสียในบริษัทย่อย </t>
  </si>
  <si>
    <t xml:space="preserve">     การได้มาซึ่งส่วนได้เสียที่ไม่มีอำนาจควบคุม</t>
  </si>
  <si>
    <t xml:space="preserve">        โดยอำนาจควบคุมไม่เปลี่ยนแปลง</t>
  </si>
  <si>
    <t xml:space="preserve">     รวมการเปลี่ยนแปลงในส่วนได้เสียในบริษัทย่อย</t>
  </si>
  <si>
    <t>รวมรายการกับผู้ถือหุ้นที่บันทึกโดยตรงเข้าส่วนของผู้ถือหุ้น</t>
  </si>
  <si>
    <t>กำไรขาดทุนเบ็ดเสร็จสำหรับปี</t>
  </si>
  <si>
    <t xml:space="preserve">     กำไร</t>
  </si>
  <si>
    <t xml:space="preserve">     กำไรขาดทุนเบ็ดเสร็จอื่น</t>
  </si>
  <si>
    <t>รวมกำไรขาดทุนเบ็ดเสร็จสำหรับปี</t>
  </si>
  <si>
    <t>งบกระแสเงินสด</t>
  </si>
  <si>
    <t>กระแสเงินสดจากกิจกรรมดำเนินงาน</t>
  </si>
  <si>
    <t>ปรับรายการที่กระทบกำไรเป็นเงินสดรับ (จ่าย)</t>
  </si>
  <si>
    <t>ประมาณการหนี้สินไม่หมุนเวียนสำหรับผลประโยชน์พนักงาน</t>
  </si>
  <si>
    <t xml:space="preserve">   ล่วงหน้าที่ยังไม่เกิดขึ้น</t>
  </si>
  <si>
    <t>กำไรจากการปรับมูลค่ายุติธรรม</t>
  </si>
  <si>
    <t xml:space="preserve">   และสินทรัพย์หมุนเวียนอื่น</t>
  </si>
  <si>
    <t>กำไรจากการจำหน่ายอุปกรณ์</t>
  </si>
  <si>
    <t>ดอกเบี้ยรับ</t>
  </si>
  <si>
    <t>กลับรายการหนี้สงสัยจะสูญ</t>
  </si>
  <si>
    <t>รายได้เงินชดเชยจากการประกันภัย</t>
  </si>
  <si>
    <t>ขาดทุนจากการด้อยค่าของทรัพย์สินจากน้ำท่วม</t>
  </si>
  <si>
    <t>กลับรายการค่าเผื่อผลขาดทุนจากการด้อยค่าอาคาร</t>
  </si>
  <si>
    <t xml:space="preserve">   และอุปกรณ์</t>
  </si>
  <si>
    <t>ขาดทุนจากการขายเงินลงทุนระยะยาวอื่น</t>
  </si>
  <si>
    <t>การเปลี่ยนแปลงในสินทรัพย์และหนี้สินดำเนินงาน</t>
  </si>
  <si>
    <t>หนี้สินหมุนเวียนอื่น</t>
  </si>
  <si>
    <t>ประมาณการหนี้สินสำหรับผลประโยชน์พนักงานจ่าย</t>
  </si>
  <si>
    <t xml:space="preserve">กระแสเงินสดสุทธิได้มาจากการดำเนินงาน </t>
  </si>
  <si>
    <t>ภาษีเงินได้จ่ายออก</t>
  </si>
  <si>
    <t xml:space="preserve">กระแสเงินสดสุทธิได้มาจากกิจกรรมดำเนินงาน </t>
  </si>
  <si>
    <t>กระแสเงินสดจากกิจกรรมลงทุน</t>
  </si>
  <si>
    <t>เงินสดรับจากการขายอุปกรณ์</t>
  </si>
  <si>
    <t>เงินสดจ่ายเพื่อซื้ออุปกรณ์</t>
  </si>
  <si>
    <t>เงินสดจ่ายเพื่อซื้อสินทรัพย์ไม่มีตัวตน</t>
  </si>
  <si>
    <t>เงินจ่ายสุทธิจากการซื้อส่วนได้เสียที่ไม่มีอำนาจควบคุม</t>
  </si>
  <si>
    <t xml:space="preserve">     ในบริษัทย่อย</t>
  </si>
  <si>
    <t>เงินลงทุนชั่วคราวลดลง</t>
  </si>
  <si>
    <t>ขายเงินลงทุนระยะยาวอื่น</t>
  </si>
  <si>
    <t>กระแสเงินสดจากกิจกรรมจัดหาเงิน</t>
  </si>
  <si>
    <t>เงินสดรับจากเงินกู้ยืมระยะสั้นจากกิจการที่เกี่ยวข้องกัน</t>
  </si>
  <si>
    <t>เงินสดจ่ายเพื่อชำระคืนเงินกู้ยืมระยะสั้น</t>
  </si>
  <si>
    <t xml:space="preserve">    จากกิจการที่เกี่ยวข้องกัน</t>
  </si>
  <si>
    <t>เงินสดจ่ายชำระหนี้ตามสัญญาเช่า</t>
  </si>
  <si>
    <t>เงินปันผลจ่ายให้ผู้ถือหุ้นของบริษัท</t>
  </si>
  <si>
    <t>เงินสดจ่ายจากการเปลี่ยนแปลงส่วนได้เสียในความเป็นเจ้าของ</t>
  </si>
  <si>
    <t xml:space="preserve">     ในบริษัทย่อยที่ไม่ได้มีผลทำให้สูญเสียการควบคุม</t>
  </si>
  <si>
    <t>เงินปันผลจ่ายให้ส่วนได้เสียที่ไม่มีอำนาจควบคุม</t>
  </si>
  <si>
    <t>ชำระคืนเงินกู้ยืมระยะสั้นจากสถาบันการเงิน</t>
  </si>
  <si>
    <t>กระแสเงินสดสุทธิใช้ไปในกิจกรรมจัดหาเงิน</t>
  </si>
  <si>
    <t xml:space="preserve">     ก่อนผลกระทบของอัตราแลกเปลี่ยน</t>
  </si>
  <si>
    <t>ผลกระทบของอัตราแลกเปลี่ยนที่มีต่อเงินสดและ</t>
  </si>
  <si>
    <t xml:space="preserve">     รายการเทียบเท่าเงินสด</t>
  </si>
  <si>
    <t>เงินสดและรายการเทียบเท่าเงินสด ณ วันที่ 1 มกราคม</t>
  </si>
  <si>
    <t>เงินสดและรายการเทียบเท่าเงินสด ณ วันที่ 31 ธันวาคม</t>
  </si>
  <si>
    <t>รายการที่ไม่ใช่เงินสด</t>
  </si>
  <si>
    <t>เจ้าหนี้จากการซื้ออุปกรณ์</t>
  </si>
  <si>
    <t>กำไรสำหรับปีจากการดำเนินงานต่อเนื่อง</t>
  </si>
  <si>
    <t>ที่ดินที่โอนไปอสังหาริมทรัพย์เพื่อการลงทุน</t>
  </si>
  <si>
    <t>กำไร (ขาดทุน) ต่อหุ้นขั้นพื้นฐาน</t>
  </si>
  <si>
    <t>ทุนที่ออกและ</t>
  </si>
  <si>
    <t>งบฐานะการเงิน</t>
  </si>
  <si>
    <t>งบการเปลี่ยนแปลงส่วนของผู้ถือหุ้น</t>
  </si>
  <si>
    <t>สำหรับปีสิ้นสุดวันที่ 31 ธันวาคม 2567</t>
  </si>
  <si>
    <t>ยอดคงเหลือ ณ วันที่ 1 มกราคม 2567</t>
  </si>
  <si>
    <t>ยอดคงเหลือ ณ วันที่ 31 ธันวาคม 2567</t>
  </si>
  <si>
    <t>บริษัทใหญ่</t>
  </si>
  <si>
    <t>ขาดทุนสำหรับปีจากการดำเนินงานที่ยกเลิก</t>
  </si>
  <si>
    <t xml:space="preserve">    ไว้ในกำไรหรือขาดทุนในภายหลัง</t>
  </si>
  <si>
    <t xml:space="preserve">   ส่วนที่เป็นของบริษัทใหญ่</t>
  </si>
  <si>
    <t>รวมส่วนของบริษัทใหญ่</t>
  </si>
  <si>
    <t xml:space="preserve">     กำไร (ขาดทุน) เบ็ดเสร็จอื่น</t>
  </si>
  <si>
    <t>ค่าเสื่อมราคาและค่าตัดจำหน่าย</t>
  </si>
  <si>
    <t>ลูกหนี้การค้า</t>
  </si>
  <si>
    <t>4,15</t>
  </si>
  <si>
    <t>4,9</t>
  </si>
  <si>
    <t>4,17</t>
  </si>
  <si>
    <t>10,12</t>
  </si>
  <si>
    <t>10,11,12</t>
  </si>
  <si>
    <t>ผลขาดทุนจากการด้อยค่าของสินทรัพย์</t>
  </si>
  <si>
    <t xml:space="preserve">     เงินปันผล</t>
  </si>
  <si>
    <t>สำหรับปีสิ้นสุดวันที่ 31 ธันวาคม 2568</t>
  </si>
  <si>
    <t>ยอดคงเหลือ ณ วันที่ 1 มกราคม 2568</t>
  </si>
  <si>
    <t>ยอดคงเหลือ ณ วันที่ 31 ธันวาคม 2568</t>
  </si>
  <si>
    <t>เงินสดรับสุทธิจากสินทรัพย์ทางการเงินไม่หมุนเวียนอื่น</t>
  </si>
  <si>
    <t>4,21</t>
  </si>
  <si>
    <t>13,21</t>
  </si>
  <si>
    <t>4,8,17</t>
  </si>
  <si>
    <t>81J5WPKDV5BXRYPCGRKJ3M637JRRB5VBSK6WT6VWN7Q258366H0G</t>
  </si>
  <si>
    <t>Kuntika, Pedyim</t>
  </si>
  <si>
    <t>Create</t>
  </si>
  <si>
    <t>f0b339ea-d731-4803-a2d1-2386b4e5f68c</t>
  </si>
  <si>
    <t>{"id":"f0b339ea-d731-4803-a2d1-2386b4e5f68c","type":1,"name":"workbookId","value":"0bafde4e-85a6-4934-a2f1-32a8eecbea57"}</t>
  </si>
  <si>
    <t>ef144cea-1927-49d2-b615-3b724a2c1683</t>
  </si>
  <si>
    <t>{"id":"ef144cea-1927-49d2-b615-3b724a2c1683","type":0,"name":"dataSnipperSheetDeleted","value":"false"}</t>
  </si>
  <si>
    <t>ca4403c3-47ad-47e3-b194-47c77c6136d5</t>
  </si>
  <si>
    <t>{"id":"ca4403c3-47ad-47e3-b194-47c77c6136d5","type":0,"name":"embed-documents","value":"false"}</t>
  </si>
  <si>
    <t>0ba7bdab-f8ce-4f4a-8175-aef1d6d7c15a</t>
  </si>
  <si>
    <t>{"id":"0ba7bdab-f8ce-4f4a-8175-aef1d6d7c15a","type":0,"name":"table-snip-suggestions","value":"true"}</t>
  </si>
  <si>
    <t>938c8db1-0e31-4a27-bdc0-e32a25b8e9fb</t>
  </si>
  <si>
    <t>{"id":"938c8db1-0e31-4a27-bdc0-e32a25b8e9fb","type":1,"name":"migratedFssProjectId","value":""}</t>
  </si>
  <si>
    <t>4,16</t>
  </si>
  <si>
    <t>Update</t>
  </si>
  <si>
    <t>{"id":"f0b339ea-d731-4803-a2d1-2386b4e5f68c","type":1,"name":"workbookId","value":"ce1843fa-893b-4030-a61c-18dd2ac6fc15"}</t>
  </si>
  <si>
    <t>{"id":"ca4403c3-47ad-47e3-b194-47c77c6136d5","type":0,"name":"embed-documents","value":"true"}</t>
  </si>
  <si>
    <t>16,18</t>
  </si>
  <si>
    <t>ขาดทุน (กำไร) จากสัญญาซื้อขายเงินตราต่างประเทศ</t>
  </si>
  <si>
    <t>ขาดทุน (กลับรายการ) จากการปรับมูลค่าสินค้า</t>
  </si>
  <si>
    <t>กระแสเงินสดสุทธิ (ใช้ไปใน) ได้มาจากกิจกรรมลงทุน</t>
  </si>
  <si>
    <t>เงินสดและรายการเทียบเท่าเงินสด (ลดลง) เพิ่มขึ้นสุทธิ</t>
  </si>
  <si>
    <t>(ขาดทุน) กำไรเบ็ดเสร็จอื่นสำหรับปี - สุทธิจากภาษี</t>
  </si>
  <si>
    <t xml:space="preserve">     (เงินฝากประจำระยะสั้นกับสถาบันการเงิน)</t>
  </si>
  <si>
    <t>เงินสด (จ่าย) รับสุทธิจากสินทรัพย์ทางการเงินหมุนเวียนอื่น</t>
  </si>
  <si>
    <r>
      <t>(กำไร) ขาดทุน</t>
    </r>
    <r>
      <rPr>
        <sz val="15"/>
        <color indexed="8"/>
        <rFont val="Angsana New"/>
        <family val="1"/>
      </rPr>
      <t>จากอัตราแลกเปลี่ยนที่ยังไม่เกิดขึ้น</t>
    </r>
  </si>
  <si>
    <t>ผล (ขาดทุน) กำไรจากการวัดมูลค่าใหม่ของ</t>
  </si>
  <si>
    <t xml:space="preserve">     (เงินลงทุนในพันธบัตรรัฐบาล)</t>
  </si>
  <si>
    <t>4,7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</si>
</sst>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\-_);_(@_)"/>
    <numFmt numFmtId="165" formatCode="_(* #,##0.00_);_(* \(#,##0.00\);_(* \-??_);_(@_)"/>
    <numFmt numFmtId="166" formatCode="_(* #,##0_);_(* \(#,##0\);_(* \-??_);_(@_)"/>
    <numFmt numFmtId="167" formatCode="#,##0\ ;\(#,##0\)"/>
    <numFmt numFmtId="168" formatCode="_(* #,##0.00_);_(* \(#,##0.00\);_(* \-_);_(@_)"/>
    <numFmt numFmtId="169" formatCode="_(* #,##0_);_(* \(#,##0\);_(* &quot;-&quot;??_);_(@_)"/>
    <numFmt numFmtId="170" formatCode="_-* #,##0_-;\-* #,##0_-;_-* &quot;-&quot;_-;_-@_-"/>
    <numFmt numFmtId="171" formatCode="_-* #,##0.00_-;\-* #,##0.00_-;_-* &quot;-&quot;??_-;_-@_-"/>
    <numFmt numFmtId="172" formatCode="#,##0.0%;[Red]\(#,##0.0%\)"/>
    <numFmt numFmtId="173" formatCode="0.00000&quot;  &quot;"/>
    <numFmt numFmtId="174" formatCode="#,##0.0_);\(#,##0.0\)"/>
    <numFmt numFmtId="175" formatCode="_(* #,##0.0000_);_(* \(#,##0.0000\);_(* &quot;-&quot;??_);_(@_)"/>
    <numFmt numFmtId="176" formatCode="_-&quot;$&quot;* #,##0.00_-;\-&quot;$&quot;* #,##0.00_-;_-&quot;$&quot;* &quot;-&quot;??_-;_-@_-"/>
    <numFmt numFmtId="177" formatCode="0.0%;\(0.0%\)"/>
    <numFmt numFmtId="178" formatCode="#,##0;\(#,##0\)"/>
    <numFmt numFmtId="179" formatCode="_-&quot;$&quot;* #,##0_-;\-&quot;$&quot;* #,##0_-;_-&quot;$&quot;* &quot;-&quot;_-;_-@_-"/>
    <numFmt numFmtId="180" formatCode="&quot;$&quot;#,##0_);\(&quot;$&quot;#,##0.0\)"/>
    <numFmt numFmtId="181" formatCode="\$#,##0.00;\(\$#,##0.00\)"/>
    <numFmt numFmtId="182" formatCode="\$#,##0;\(\$#,##0\)"/>
    <numFmt numFmtId="183" formatCode="#,##0\ \ ;\(#,##0\)\ ;\—\ \ \ \ "/>
    <numFmt numFmtId="184" formatCode="0."/>
    <numFmt numFmtId="185" formatCode="#,##0.0_);[Red]\(#,##0.0\)"/>
    <numFmt numFmtId="186" formatCode="#,##0&quot;£&quot;_);[Red]\(#,##0&quot;£&quot;\)"/>
    <numFmt numFmtId="187" formatCode="General_)"/>
    <numFmt numFmtId="188" formatCode="#,##0.00\ ;\-#,##0.00\ ;&quot; -&quot;#\ ;@\ "/>
    <numFmt numFmtId="189" formatCode="0&quot;.)&quot;"/>
    <numFmt numFmtId="190" formatCode="_-&quot;Dfl.&quot;\ * #,##0.00_-;_-&quot;Dfl.&quot;\ * #,##0.00\-;_-&quot;Dfl.&quot;\ * &quot;-&quot;??_-;_-@_-"/>
    <numFmt numFmtId="191" formatCode="_-* #,##0.00_-;_-* #,##0.00\-;_-* &quot;-&quot;??_-;_-@_-"/>
    <numFmt numFmtId="192" formatCode="_-&quot;?&quot;* #,##0_-;\-&quot;?&quot;* #,##0_-;_-&quot;?&quot;* &quot;-&quot;_-;_-@_-"/>
    <numFmt numFmtId="193" formatCode="_-&quot;?&quot;* #,##0.00_-;\-&quot;?&quot;* #,##0.00_-;_-&quot;?&quot;* &quot;-&quot;??_-;_-@_-"/>
    <numFmt numFmtId="194" formatCode="_-&quot;฿&quot;* #,##0_-;\-&quot;฿&quot;* #,##0_-;_-&quot;฿&quot;* &quot;-&quot;_-;_-@_-"/>
    <numFmt numFmtId="195" formatCode="0.0_)\%;\(0.0\)\%;0.0_)\%;@_)_%"/>
    <numFmt numFmtId="196" formatCode="#,##0.0_)_%;\(#,##0.0\)_%;0.0_)_%;@_)_%"/>
    <numFmt numFmtId="197" formatCode="_ * #,##0_)\ _฿_ ;_ * \(#,##0\)\ _฿_ ;_ * &quot;-&quot;_)\ _฿_ ;_ @_ "/>
    <numFmt numFmtId="198" formatCode="#,##0.0_);\(#,##0.0\);#,##0.0_);@_)"/>
    <numFmt numFmtId="199" formatCode="&quot;$&quot;_(#,##0.00_);&quot;$&quot;\(#,##0.00\);&quot;$&quot;_(0.00_);@_)"/>
    <numFmt numFmtId="200" formatCode="#,##0.00_);\(#,##0.00\);0.00_);@_)"/>
    <numFmt numFmtId="201" formatCode="\€_(#,##0.00_);\€\(#,##0.00\);\€_(0.00_);@_)"/>
    <numFmt numFmtId="202" formatCode="#,##0_)\x;\(#,##0\)\x;0_)\x;@_)_x"/>
    <numFmt numFmtId="203" formatCode="#,##0_)_x;\(#,##0\)_x;0_)_x;@_)_x"/>
    <numFmt numFmtId="204" formatCode="&quot;\&quot;#,##0;[Red]&quot;\&quot;\-#,##0"/>
    <numFmt numFmtId="205" formatCode="&quot;\&quot;#,##0.00;[Red]&quot;\&quot;\-#,##0.00"/>
    <numFmt numFmtId="206" formatCode="&quot;฿&quot;#,##0.00_);[Red]\(&quot;฿&quot;#,##0.00\)"/>
    <numFmt numFmtId="207" formatCode="&quot;=&quot;_(* #,##0_);_(* \(#,##0\);_(* &quot;-&quot;??_);_(@_)"/>
    <numFmt numFmtId="208" formatCode="#."/>
    <numFmt numFmtId="209" formatCode="0.00&quot;  บาท/US$&quot;"/>
    <numFmt numFmtId="210" formatCode="&quot;฿&quot;#,##0.00_);\(&quot;฿&quot;#,##0.00\)"/>
    <numFmt numFmtId="211" formatCode="#.\ \ "/>
    <numFmt numFmtId="212" formatCode="##.\ \ "/>
    <numFmt numFmtId="213" formatCode="###0_);[Red]\(###0\)"/>
    <numFmt numFmtId="214" formatCode="\t#\ ?/?"/>
    <numFmt numFmtId="215" formatCode="0.000"/>
    <numFmt numFmtId="216" formatCode="#,##0.000_);\(#,##0.000\)"/>
    <numFmt numFmtId="217" formatCode="_(* #,##0.0_);_(* \(#,##0.00\);_(* &quot;-&quot;??_);_(@_)"/>
    <numFmt numFmtId="218" formatCode="&quot;$&quot;#,\);\(&quot;$&quot;#,##0\)"/>
    <numFmt numFmtId="219" formatCode="_(&quot;฿&quot;* \t#,##0_);_(&quot;฿&quot;* \(\t#,##0\);_(&quot;฿&quot;* &quot;-&quot;_);_(@_)"/>
    <numFmt numFmtId="220" formatCode="_-* #,##0.00_-;\-* #,##0.00_-;_-* &quot;-&quot;_-;_-@_-"/>
    <numFmt numFmtId="221" formatCode="_(* #,##0.000_);[Red]\ \(#,##0.000\);_(* &quot;-&quot;_)\ ;_(@_)"/>
    <numFmt numFmtId="222" formatCode="#,##0\ ;[Red]\-#,##0\ "/>
    <numFmt numFmtId="223" formatCode="&quot;(&quot;0.&quot;)&quot;"/>
    <numFmt numFmtId="224" formatCode="_(* #,##0_);[Red]\ \(#,##0\);_(* &quot;-&quot;_)\ ;_(@_)"/>
    <numFmt numFmtId="225" formatCode="* #,##0\ _ ;[Red]* \-#,##0\ \ ;_(* &quot;-&quot;??\ \ _);_(@_)"/>
    <numFmt numFmtId="226" formatCode="_(* #,##0_)\ ;_(* \(#,##0\)\ ;_(* &quot;-&quot;??_)\ \ ;_(@_)"/>
    <numFmt numFmtId="227" formatCode="_ * #,##0.00_ ;_ * \-#,##0.00_ ;_ * &quot;-&quot;??_ ;_ @_ "/>
    <numFmt numFmtId="228" formatCode="#,##0&quot; Ton&quot;;[Red]\-#,##0&quot; Ton&quot;"/>
    <numFmt numFmtId="229" formatCode="#,##0.0,"/>
    <numFmt numFmtId="230" formatCode="#,##0&quot; พันบาท&quot;"/>
    <numFmt numFmtId="231" formatCode="&quot;(&quot;\ #,##0&quot; ล้านบาท )&quot;"/>
    <numFmt numFmtId="232" formatCode="* \(#,##0\);* #,##0_);&quot;-&quot;??_);@"/>
    <numFmt numFmtId="233" formatCode="&quot;฿&quot;#,##0.00;[Red]\-&quot;฿&quot;#,##0.00"/>
    <numFmt numFmtId="234" formatCode="_(&quot; &quot;* #,##0.00_);_(&quot; &quot;* \(#,##0.00\);_(&quot; &quot;* &quot;-&quot;??_);_(@_)"/>
    <numFmt numFmtId="235" formatCode="&quot;$&quot;#,##0\ ;\(&quot;$&quot;#,##0\)"/>
    <numFmt numFmtId="236" formatCode="d\ \ด\ด\ด\ด\ \b\b\b\b"/>
    <numFmt numFmtId="237" formatCode="#,##0.00&quot; F&quot;_);\(#,##0.00&quot; F&quot;\)"/>
    <numFmt numFmtId="238" formatCode="* #,##0_);* \(#,##0\);&quot;-&quot;??_);@"/>
    <numFmt numFmtId="239" formatCode="\t#\ ??/??"/>
    <numFmt numFmtId="240" formatCode="\ช\:\น\น"/>
    <numFmt numFmtId="241" formatCode="_-[$€]* #,##0.00_-;\-[$€]* #,##0.00_-;_-[$€]* &quot;-&quot;&quot;?&quot;&quot;?&quot;_-;_-@_-"/>
    <numFmt numFmtId="242" formatCode="&quot;0&quot;#.0"/>
    <numFmt numFmtId="243" formatCode="&quot;0&quot;#"/>
    <numFmt numFmtId="244" formatCode=";;;"/>
    <numFmt numFmtId="245" formatCode="&quot;?&quot;#,##0;[Red]\-&quot;?&quot;#,##0"/>
    <numFmt numFmtId="246" formatCode="0.0&quot;  &quot;"/>
    <numFmt numFmtId="247" formatCode="0.0%"/>
    <numFmt numFmtId="248" formatCode="&quot;฿&quot;\t#,##0_);[Red]\(&quot;฿&quot;\t#,##0\)"/>
    <numFmt numFmtId="249" formatCode="#,##0\ &quot;kr&quot;;\-#,##0\ &quot;kr&quot;"/>
    <numFmt numFmtId="250" formatCode="_-* #,##0.000_-;\-* #,##0.000_-;_-* &quot;-&quot;??_-;_-@_-"/>
    <numFmt numFmtId="251" formatCode="\t&quot;$&quot;#,##0_);\(\t&quot;$&quot;#,##0\)"/>
    <numFmt numFmtId="252" formatCode="0.00_)"/>
    <numFmt numFmtId="253" formatCode="0.000000"/>
    <numFmt numFmtId="254" formatCode="#,##0&quot; F&quot;_);[Red]\(#,##0&quot; F&quot;\)"/>
    <numFmt numFmtId="255" formatCode="&quot;US$&quot;#,##0_);[Red]\(&quot;US$&quot;#,##0\)"/>
    <numFmt numFmtId="256" formatCode="0_)%;\(0\)%"/>
    <numFmt numFmtId="257" formatCode="0%_);\(0%\)"/>
    <numFmt numFmtId="258" formatCode="\60\4\7\:"/>
    <numFmt numFmtId="259" formatCode="#,##0.000_ ;[Red]\-#,##0.000\ "/>
    <numFmt numFmtId="260" formatCode="[$฿-41E]#,##0.00;[Red]&quot;-&quot;[$฿-41E]#,##0.00"/>
    <numFmt numFmtId="261" formatCode="0.0"/>
    <numFmt numFmtId="262" formatCode="&quot;$&quot;#,\);\(&quot;$&quot;#,\)"/>
    <numFmt numFmtId="263" formatCode="d\ \ด\ด\ด\ด\ &quot;พ.ศ.&quot;\ \b\b\b\b"/>
    <numFmt numFmtId="264" formatCode="&quot;$&quot;#,;\(&quot;$&quot;#,\)"/>
    <numFmt numFmtId="265" formatCode="\ว\ \ด\ด\ด\ด\ &quot;ค.ศ.&quot;\ \ค\ค\ค\ค"/>
    <numFmt numFmtId="266" formatCode="#,##0&quot; Ton&quot;;[Red]\-#,##0\ &quot;Ton&quot;"/>
    <numFmt numFmtId="267" formatCode="_-* #,##0\ &quot;DM&quot;_-;\-* #,##0\ &quot;DM&quot;_-;_-* &quot;-&quot;\ &quot;DM&quot;_-;_-@_-"/>
    <numFmt numFmtId="268" formatCode="_-* #,##0.00\ &quot;DM&quot;_-;\-* #,##0.00\ &quot;DM&quot;_-;_-* &quot;-&quot;??\ &quot;DM&quot;_-;_-@_-"/>
    <numFmt numFmtId="269" formatCode="_ * #,##0_ ;_ * \-#,##0_ ;_ * &quot;-&quot;_ ;_ @_ "/>
    <numFmt numFmtId="270" formatCode="_ &quot;\&quot;* #,##0_ ;_ &quot;\&quot;* \-#,##0_ ;_ &quot;\&quot;* &quot;-&quot;_ ;_ @_ "/>
    <numFmt numFmtId="271" formatCode="_ &quot;\&quot;* #,##0.00_ ;_ &quot;\&quot;* \-#,##0.00_ ;_ &quot;\&quot;* &quot;-&quot;??_ ;_ @_ "/>
    <numFmt numFmtId="272" formatCode="_-&quot;฿&quot;* #,##0.00_-;\-&quot;฿&quot;* #,##0.00_-;_-&quot;฿&quot;* &quot;-&quot;??_-;_-@_-"/>
    <numFmt numFmtId="273" formatCode="_-&quot;\&quot;* #,##0_-;\-&quot;\&quot;* #,##0_-;_-&quot;\&quot;* &quot;-&quot;_-;_-@_-"/>
    <numFmt numFmtId="274" formatCode="_-&quot;\&quot;* #,##0.00_-;\-&quot;\&quot;* #,##0.00_-;_-&quot;\&quot;* &quot;-&quot;??_-;_-@_-"/>
    <numFmt numFmtId="275" formatCode="dd\-mmm\-yy_)"/>
    <numFmt numFmtId="276" formatCode="0000&quot; e&quot;"/>
    <numFmt numFmtId="277" formatCode="0%_);[Red]\(0%\)"/>
    <numFmt numFmtId="278" formatCode="0.00%_);[Red]\(0.00%\)"/>
    <numFmt numFmtId="279" formatCode="&quot;(&quot;0%&quot;)   &quot;;[Red]\-&quot;(&quot;0%&quot;)   &quot;;&quot;－    &quot;"/>
    <numFmt numFmtId="280" formatCode="&quot;(&quot;0.00%&quot;)   &quot;;[Red]\-&quot;(&quot;0.00%&quot;)   &quot;;&quot;－    &quot;"/>
    <numFmt numFmtId="281" formatCode="0.00%;[Red]\-0.00%;&quot;－&quot;"/>
    <numFmt numFmtId="282" formatCode="#,##0.000;[Red]\(#,##0.000\)"/>
    <numFmt numFmtId="283" formatCode="\t&quot;$&quot;#,##0.00_);[Red]\(\t&quot;$&quot;#,##0.00\)"/>
    <numFmt numFmtId="284" formatCode="\t&quot;$&quot;#,##0.00_);\(\t&quot;$&quot;#,##0.00\)"/>
    <numFmt numFmtId="285" formatCode="_([$€]* #,##0.00_);_([$€]* \(#,##0.00\);_([$€]* &quot;-&quot;??_);_(@_)"/>
    <numFmt numFmtId="286" formatCode="#,##0.00\ ;&quot; (&quot;#,##0.00\);&quot; -&quot;#\ ;@\ "/>
    <numFmt numFmtId="287" formatCode="_(* #,##0.0_);_(* \(#,##0.0\);_(* &quot;-&quot;??_);_(@_)"/>
    <numFmt numFmtId="288" formatCode="[$ß-41E]#,##0.00;[Red]&quot;-&quot;[$ß-41E]#,##0.00"/>
    <numFmt numFmtId="289" formatCode="#,##0.00&quot; &quot;;&quot; (&quot;#,##0.00&quot;)&quot;;&quot; -&quot;#&quot; &quot;;@&quot; &quot;"/>
    <numFmt numFmtId="290" formatCode="[$$-409]#,##0.00;[Red]&quot;(&quot;[$$-409]#,##0.00&quot;)&quot;"/>
    <numFmt numFmtId="291" formatCode="_([$€-2]* #,##0.00_);_([$€-2]* \(#,##0.00\);_([$€-2]* &quot;-&quot;??_)"/>
    <numFmt numFmtId="292" formatCode="_-[$€-2]* #,##0.00_-;\-[$€-2]* #,##0.00_-;_-[$€-2]* &quot;-&quot;??_-"/>
    <numFmt numFmtId="293" formatCode="#,##0.00;[Red]\(#,##0.00\)"/>
    <numFmt numFmtId="294" formatCode="mmmm\ dd&quot;,&quot;\ yyyy"/>
    <numFmt numFmtId="295" formatCode="#,##0.00\ &quot;F&quot;;\-#,##0.00\ &quot;F&quot;"/>
    <numFmt numFmtId="296" formatCode="&quot;$&quot;\t#,##0_);\(&quot;$&quot;\t#,##0\)"/>
    <numFmt numFmtId="297" formatCode="_-[$€]* #,##0.00_-;\-[$€]* #,##0.00_-;_-[$€]* &quot;-&quot;??_-;_-@_-"/>
    <numFmt numFmtId="298" formatCode="0.0000"/>
    <numFmt numFmtId="299" formatCode="\t#,##0"/>
    <numFmt numFmtId="300" formatCode="0.0\ &quot;x&quot;"/>
    <numFmt numFmtId="301" formatCode="\t#,##0.00_);[Red]\(\t#,##0.00\)"/>
    <numFmt numFmtId="302" formatCode="_-* #,##0.00_-;\-* #,##0.00_-;_-* \-??_-;_-@_-"/>
    <numFmt numFmtId="303" formatCode="#,##0;[Red]\-#,##0;\-"/>
    <numFmt numFmtId="304" formatCode="#,##0_ "/>
    <numFmt numFmtId="305" formatCode="&quot;$&quot;#,##0.00;[Red]\-&quot;$&quot;#,##0.00"/>
    <numFmt numFmtId="306" formatCode="#,##0.0;[Red]\-#,##0.0"/>
    <numFmt numFmtId="307" formatCode="0.00_);[Red]\(0.00\)"/>
    <numFmt numFmtId="308" formatCode="#,###\ ;\(#,###\);\-\ \ "/>
    <numFmt numFmtId="309" formatCode="_(&quot;￥&quot;* #,##0_);_(&quot;￥&quot;* \(#,##0\);_(&quot;￥&quot;* &quot;-&quot;_);_(@_)"/>
    <numFmt numFmtId="310" formatCode="_(&quot;￥&quot;* #,##0.00_);_(&quot;￥&quot;* \(#,##0.00\);_(&quot;￥&quot;* &quot;-&quot;??_);_(@_)"/>
    <numFmt numFmtId="311" formatCode="#,##0.00;\(#,##0.00\)"/>
    <numFmt numFmtId="312" formatCode="\t0.00"/>
    <numFmt numFmtId="313" formatCode="_-* #,##0_-;\-* #,##0_-;_-* &quot;-&quot;??_-;_-@_-"/>
    <numFmt numFmtId="314" formatCode="_-* #,##0_-;_-* #,##0\-;_-* &quot;-&quot;??_-;_-@_-"/>
    <numFmt numFmtId="315" formatCode="#,##0.00&quot; F&quot;;\-#,##0.00&quot; F&quot;"/>
    <numFmt numFmtId="316" formatCode="#,##0.0"/>
    <numFmt numFmtId="317" formatCode="_-* #,##0.00\ _L_t_-;\-* #,##0.00\ _L_t_-;_-* &quot;-&quot;??\ _L_t_-;_-@_-"/>
    <numFmt numFmtId="318" formatCode="#,##0.00&quot; F&quot;_);\(#,##0.00&quot; F)&quot;"/>
    <numFmt numFmtId="319" formatCode="_-* #,##0.00\ &quot;Lt&quot;_-;\-* #,##0.00\ &quot;Lt&quot;_-;_-* &quot;-&quot;??\ &quot;Lt&quot;_-;_-@_-"/>
    <numFmt numFmtId="320" formatCode="#,##0&quot; F&quot;_);[Red]\(#,##0&quot; F)&quot;"/>
    <numFmt numFmtId="321" formatCode="#,##0\ \ \ ;[Red]\(#,##0\)\ \ ;\—\ \ \ \ "/>
    <numFmt numFmtId="322" formatCode="\$#,##0_);&quot;($&quot;#,##0\)"/>
    <numFmt numFmtId="323" formatCode="0_)"/>
    <numFmt numFmtId="324" formatCode="0&quot;  &quot;"/>
    <numFmt numFmtId="325" formatCode="&quot;ฃ&quot;#,##0;\-&quot;ฃ&quot;#,##0"/>
    <numFmt numFmtId="326" formatCode="#,##0\ ;[Red]\(#,##0\);\ &quot;-&quot;\ \ \ ;"/>
    <numFmt numFmtId="327" formatCode="#,##0.0;[Red]\(#,##0.0\)"/>
    <numFmt numFmtId="328" formatCode="&quot;$&quot;#.;\(&quot;$&quot;#,\)"/>
    <numFmt numFmtId="329" formatCode="0.000_)"/>
    <numFmt numFmtId="330" formatCode="#,##0.00&quot;£&quot;_);[Red]\(#,##0.00&quot;£&quot;\)"/>
    <numFmt numFmtId="331" formatCode="_-[$$-409]* #,##0.00_ ;_-[$$-409]* \(#,##0.00\)\ ;_-[$$-409]* &quot;-&quot;??_ ;_-@_ "/>
    <numFmt numFmtId="332" formatCode="[$$-409]#,##0.00_);\([$$-409]#,##0.00\)"/>
    <numFmt numFmtId="333" formatCode="0.000_);[Red]\(0.000\)"/>
    <numFmt numFmtId="334" formatCode="_-[$€-2]\ * #,##0.00_-;\-[$€-2]\ * #,##0.00_-;_-[$€-2]\ * &quot;-&quot;??_-"/>
    <numFmt numFmtId="335" formatCode="_-* #,##0\ _P_t_s_-;\-* #,##0\ _P_t_s_-;_-* &quot;-&quot;\ _P_t_s_-;_-@_-"/>
    <numFmt numFmtId="336" formatCode="_-* #,##0.00\ _P_t_s_-;\-* #,##0.00\ _P_t_s_-;_-* &quot;-&quot;??\ _P_t_s_-;_-@_-"/>
    <numFmt numFmtId="337" formatCode="_-* #,##0\ &quot;Pts&quot;_-;\-* #,##0\ &quot;Pts&quot;_-;_-* &quot;-&quot;\ &quot;Pts&quot;_-;_-@_-"/>
    <numFmt numFmtId="338" formatCode="_-* #,##0.00\ &quot;Pts&quot;_-;\-* #,##0.00\ &quot;Pts&quot;_-;_-* &quot;-&quot;??\ &quot;Pts&quot;_-;_-@_-"/>
    <numFmt numFmtId="339" formatCode="&quot;ฃ&quot;#,##0;[Red]\-&quot;ฃ&quot;#,##0"/>
    <numFmt numFmtId="340" formatCode="&quot;$&quot;#,##0;&quot;$&quot;\-#,##0"/>
    <numFmt numFmtId="341" formatCode="\t0.00E+00"/>
    <numFmt numFmtId="342" formatCode="[$-41E]General"/>
  </numFmts>
  <fonts count="510">
    <font>
      <sz val="15"/>
      <color theme="1"/>
      <name val="Angsana New"/>
      <family val="1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5"/>
      <name val="Angsana New"/>
      <family val="1"/>
    </font>
    <font>
      <b/>
      <sz val="16"/>
      <name val="Angsana New"/>
      <family val="1"/>
    </font>
    <font>
      <b/>
      <sz val="16"/>
      <name val="Angsana New"/>
      <family val="1"/>
      <charset val="222"/>
    </font>
    <font>
      <sz val="16"/>
      <name val="Arial"/>
      <family val="2"/>
    </font>
    <font>
      <b/>
      <sz val="15"/>
      <name val="Angsana New"/>
      <family val="1"/>
    </font>
    <font>
      <i/>
      <sz val="15"/>
      <name val="Angsana New"/>
      <family val="1"/>
    </font>
    <font>
      <sz val="9"/>
      <name val="Arial"/>
      <family val="2"/>
    </font>
    <font>
      <i/>
      <sz val="15"/>
      <name val="Angsana New"/>
      <family val="1"/>
      <charset val="222"/>
    </font>
    <font>
      <b/>
      <i/>
      <sz val="15"/>
      <name val="Angsana New"/>
      <family val="1"/>
    </font>
    <font>
      <sz val="15"/>
      <name val="Angsana New"/>
      <family val="1"/>
      <charset val="222"/>
    </font>
    <font>
      <b/>
      <sz val="15"/>
      <name val="Angsana New"/>
      <family val="1"/>
      <charset val="222"/>
    </font>
    <font>
      <sz val="12"/>
      <name val="Angsana New"/>
      <family val="1"/>
    </font>
    <font>
      <b/>
      <sz val="12"/>
      <name val="Angsana New"/>
      <family val="1"/>
    </font>
    <font>
      <sz val="9"/>
      <name val="Angsana New"/>
      <family val="1"/>
    </font>
    <font>
      <sz val="14"/>
      <name val="Angsana New"/>
      <family val="1"/>
    </font>
    <font>
      <sz val="10"/>
      <name val="Arial"/>
      <family val="2"/>
    </font>
    <font>
      <b/>
      <i/>
      <sz val="16"/>
      <name val="Angsana New"/>
      <family val="1"/>
    </font>
    <font>
      <sz val="14"/>
      <name val="?? ??"/>
      <charset val="222"/>
    </font>
    <font>
      <sz val="14"/>
      <name val="AngsanaUPC"/>
      <family val="1"/>
    </font>
    <font>
      <sz val="8"/>
      <name val="Times New Roman"/>
      <family val="1"/>
    </font>
    <font>
      <sz val="12"/>
      <name val="Tms Rmn"/>
    </font>
    <font>
      <b/>
      <sz val="10"/>
      <name val="MS Sans Serif"/>
      <family val="2"/>
      <charset val="222"/>
    </font>
    <font>
      <sz val="10"/>
      <name val="Helv"/>
      <family val="2"/>
    </font>
    <font>
      <sz val="10"/>
      <color indexed="8"/>
      <name val="Impact"/>
      <family val="2"/>
    </font>
    <font>
      <sz val="12"/>
      <name val="Helv"/>
      <charset val="222"/>
    </font>
    <font>
      <b/>
      <sz val="10"/>
      <name val="Arial"/>
      <family val="2"/>
    </font>
    <font>
      <sz val="10"/>
      <name val="Times New Roman"/>
      <family val="1"/>
    </font>
    <font>
      <sz val="14"/>
      <name val="Cordia New"/>
      <family val="2"/>
    </font>
    <font>
      <sz val="10"/>
      <name val="MS Serif"/>
      <family val="1"/>
    </font>
    <font>
      <b/>
      <sz val="10"/>
      <name val="Times New Roman"/>
      <family val="1"/>
    </font>
    <font>
      <sz val="10"/>
      <color indexed="8"/>
      <name val="Arial"/>
      <family val="2"/>
    </font>
    <font>
      <sz val="10"/>
      <color indexed="16"/>
      <name val="MS Serif"/>
      <family val="1"/>
    </font>
    <font>
      <sz val="11"/>
      <name val="Times New Roman"/>
      <family val="1"/>
    </font>
    <font>
      <sz val="8"/>
      <name val="Arial"/>
      <family val="2"/>
    </font>
    <font>
      <b/>
      <sz val="12"/>
      <color indexed="9"/>
      <name val="Tms Rmn"/>
    </font>
    <font>
      <b/>
      <sz val="12"/>
      <name val="Arial"/>
      <family val="2"/>
    </font>
    <font>
      <b/>
      <sz val="12"/>
      <name val="Tahoma"/>
      <family val="2"/>
    </font>
    <font>
      <b/>
      <sz val="8"/>
      <name val="MS Sans Serif"/>
      <family val="2"/>
      <charset val="222"/>
    </font>
    <font>
      <sz val="10"/>
      <name val="Tahoma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4"/>
      <name val="Helv"/>
    </font>
    <font>
      <sz val="12"/>
      <name val="Helv"/>
    </font>
    <font>
      <sz val="24"/>
      <name val="Helv"/>
    </font>
    <font>
      <sz val="10"/>
      <name val="Geneva"/>
      <family val="2"/>
    </font>
    <font>
      <sz val="7"/>
      <name val="Small Fonts"/>
      <family val="2"/>
    </font>
    <font>
      <sz val="15"/>
      <name val="CordiaUPC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sz val="12"/>
      <name val="Times New Roman"/>
      <family val="1"/>
    </font>
    <font>
      <sz val="8"/>
      <name val="Wingdings"/>
      <charset val="2"/>
    </font>
    <font>
      <sz val="8"/>
      <name val="MS Sans Serif"/>
      <family val="2"/>
      <charset val="222"/>
    </font>
    <font>
      <b/>
      <sz val="10"/>
      <name val="Tahoma"/>
      <family val="2"/>
    </font>
    <font>
      <b/>
      <sz val="8"/>
      <color indexed="8"/>
      <name val="Helv"/>
      <family val="2"/>
    </font>
    <font>
      <sz val="11"/>
      <name val="ＭＳ Ｐゴシック"/>
      <charset val="128"/>
    </font>
    <font>
      <sz val="12"/>
      <name val="นูลมรผ"/>
      <charset val="129"/>
    </font>
    <font>
      <sz val="12"/>
      <name val="นูลมรผ"/>
    </font>
    <font>
      <sz val="14"/>
      <name val="ＭＳ 明朝"/>
      <family val="1"/>
      <charset val="128"/>
    </font>
    <font>
      <sz val="8"/>
      <name val="Calibri"/>
      <family val="2"/>
    </font>
    <font>
      <sz val="15"/>
      <color indexed="10"/>
      <name val="Angsana New"/>
      <family val="1"/>
    </font>
    <font>
      <b/>
      <sz val="15"/>
      <color indexed="10"/>
      <name val="Angsana New"/>
      <family val="1"/>
    </font>
    <font>
      <sz val="15"/>
      <color indexed="8"/>
      <name val="Angsana New"/>
      <family val="1"/>
    </font>
    <font>
      <b/>
      <sz val="14"/>
      <name val="Angsana New"/>
      <family val="1"/>
    </font>
    <font>
      <sz val="15"/>
      <color theme="1"/>
      <name val="Angsana New"/>
      <family val="1"/>
    </font>
    <font>
      <sz val="11"/>
      <color theme="1"/>
      <name val="Calibri"/>
      <family val="2"/>
      <scheme val="minor"/>
    </font>
    <font>
      <b/>
      <sz val="15"/>
      <color theme="1"/>
      <name val="Angsana New"/>
      <family val="1"/>
    </font>
    <font>
      <sz val="10"/>
      <name val="Angsana New"/>
      <family val="1"/>
    </font>
    <font>
      <sz val="10"/>
      <color rgb="FFFF0000"/>
      <name val="Angsana New"/>
      <family val="1"/>
    </font>
    <font>
      <sz val="15"/>
      <color theme="8" tint="-0.499984740745262"/>
      <name val="Angsana New"/>
      <family val="1"/>
    </font>
    <font>
      <b/>
      <sz val="15"/>
      <color theme="8" tint="-0.499984740745262"/>
      <name val="Angsana New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CordiaUPC"/>
      <family val="2"/>
    </font>
    <font>
      <b/>
      <sz val="10"/>
      <color indexed="8"/>
      <name val="Tahoma"/>
      <family val="2"/>
    </font>
    <font>
      <sz val="16"/>
      <name val="Cordia New"/>
      <family val="2"/>
    </font>
    <font>
      <sz val="10"/>
      <name val="Courier"/>
      <family val="3"/>
    </font>
    <font>
      <sz val="12"/>
      <name val="????"/>
    </font>
    <font>
      <u/>
      <sz val="8.4"/>
      <color indexed="12"/>
      <name val="Arial"/>
      <family val="2"/>
    </font>
    <font>
      <u/>
      <sz val="10.5"/>
      <color indexed="36"/>
      <name val="Cordia New"/>
      <family val="2"/>
    </font>
    <font>
      <sz val="11"/>
      <name val="Helv"/>
      <charset val="22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?l?r ?o?S?V?b?N"/>
      <family val="1"/>
    </font>
    <font>
      <sz val="16"/>
      <name val="AngsanaUPC"/>
      <family val="1"/>
    </font>
    <font>
      <sz val="1"/>
      <color indexed="16"/>
      <name val="Courier"/>
      <family val="3"/>
    </font>
    <font>
      <sz val="11"/>
      <color indexed="8"/>
      <name val="Calibri"/>
      <family val="2"/>
      <charset val="222"/>
    </font>
    <font>
      <sz val="11"/>
      <color indexed="8"/>
      <name val="ＭＳ Ｐゴシック"/>
      <family val="3"/>
      <charset val="128"/>
    </font>
    <font>
      <sz val="11"/>
      <color indexed="8"/>
      <name val="Tahoma"/>
      <family val="2"/>
      <charset val="222"/>
    </font>
    <font>
      <sz val="16"/>
      <name val="CordiaUPC"/>
      <family val="1"/>
    </font>
    <font>
      <sz val="11"/>
      <color indexed="9"/>
      <name val="Calibri"/>
      <family val="2"/>
      <charset val="222"/>
    </font>
    <font>
      <sz val="11"/>
      <color indexed="9"/>
      <name val="ＭＳ Ｐゴシック"/>
      <family val="3"/>
      <charset val="128"/>
    </font>
    <font>
      <sz val="11"/>
      <color indexed="9"/>
      <name val="Tahoma"/>
      <family val="2"/>
      <charset val="222"/>
    </font>
    <font>
      <sz val="10"/>
      <name val="Book Antiqua"/>
      <family val="1"/>
    </font>
    <font>
      <b/>
      <sz val="10"/>
      <name val="Book Antiqua"/>
      <family val="1"/>
    </font>
    <font>
      <b/>
      <i/>
      <sz val="24"/>
      <color indexed="49"/>
      <name val="Arial Narrow"/>
      <family val="2"/>
    </font>
    <font>
      <sz val="11"/>
      <color indexed="20"/>
      <name val="Calibri"/>
      <family val="2"/>
      <charset val="222"/>
    </font>
    <font>
      <b/>
      <u/>
      <sz val="12"/>
      <name val="Helv"/>
    </font>
    <font>
      <b/>
      <sz val="12"/>
      <name val="Helv"/>
    </font>
    <font>
      <sz val="14"/>
      <name val="BrowalliaUPC"/>
      <family val="2"/>
      <charset val="222"/>
    </font>
    <font>
      <sz val="9"/>
      <name val="Times New Roman"/>
      <family val="1"/>
    </font>
    <font>
      <sz val="14"/>
      <name val="AngsanaUPC"/>
      <family val="1"/>
      <charset val="22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  <charset val="222"/>
    </font>
    <font>
      <b/>
      <sz val="8"/>
      <name val="Arial"/>
      <family val="2"/>
    </font>
    <font>
      <sz val="16"/>
      <name val="Angsana New"/>
      <family val="1"/>
      <charset val="222"/>
    </font>
    <font>
      <sz val="14"/>
      <color indexed="8"/>
      <name val="DilleniaUPC"/>
      <family val="1"/>
      <charset val="222"/>
    </font>
    <font>
      <sz val="14"/>
      <name val="Cordia New"/>
      <family val="2"/>
      <charset val="222"/>
    </font>
    <font>
      <sz val="16"/>
      <color indexed="18"/>
      <name val="Angsana New"/>
      <family val="1"/>
      <charset val="222"/>
    </font>
    <font>
      <sz val="10"/>
      <name val="SimSun"/>
      <family val="2"/>
      <charset val="222"/>
    </font>
    <font>
      <b/>
      <sz val="16"/>
      <name val="Times New Roman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sz val="10"/>
      <name val="MS Sans Serif"/>
      <family val="2"/>
      <charset val="222"/>
    </font>
    <font>
      <b/>
      <sz val="10"/>
      <name val="Tms Rmn"/>
      <family val="1"/>
    </font>
    <font>
      <sz val="12"/>
      <name val="Arial"/>
      <family val="2"/>
    </font>
    <font>
      <i/>
      <sz val="11"/>
      <color indexed="23"/>
      <name val="Calibri"/>
      <family val="2"/>
      <charset val="222"/>
    </font>
    <font>
      <sz val="1"/>
      <color indexed="18"/>
      <name val="Courier"/>
      <family val="3"/>
    </font>
    <font>
      <u/>
      <sz val="1"/>
      <color indexed="16"/>
      <name val="Courier"/>
      <family val="3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sz val="11"/>
      <color indexed="17"/>
      <name val="Calibri"/>
      <family val="2"/>
      <charset val="222"/>
    </font>
    <font>
      <sz val="6"/>
      <name val="Palatino"/>
      <family val="1"/>
    </font>
    <font>
      <b/>
      <sz val="15"/>
      <color indexed="56"/>
      <name val="Calibri"/>
      <family val="2"/>
      <charset val="222"/>
    </font>
    <font>
      <sz val="10"/>
      <name val="Helvetica-Black"/>
    </font>
    <font>
      <sz val="28"/>
      <name val="Helvetica-Black"/>
    </font>
    <font>
      <b/>
      <sz val="13"/>
      <color indexed="56"/>
      <name val="Calibri"/>
      <family val="2"/>
      <charset val="222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Calibri"/>
      <family val="2"/>
      <charset val="222"/>
    </font>
    <font>
      <i/>
      <sz val="14"/>
      <name val="Palatino"/>
      <family val="1"/>
    </font>
    <font>
      <b/>
      <sz val="10"/>
      <name val="Helv"/>
    </font>
    <font>
      <b/>
      <i/>
      <sz val="11"/>
      <name val="Helv"/>
    </font>
    <font>
      <b/>
      <sz val="18"/>
      <name val="Arial"/>
      <family val="2"/>
    </font>
    <font>
      <b/>
      <sz val="8"/>
      <name val="MS Sans Serif"/>
      <family val="2"/>
    </font>
    <font>
      <sz val="11"/>
      <name val="Arial"/>
      <family val="2"/>
    </font>
    <font>
      <u/>
      <sz val="14"/>
      <color indexed="12"/>
      <name val="Cordia New"/>
      <family val="2"/>
    </font>
    <font>
      <sz val="11"/>
      <color indexed="62"/>
      <name val="Calibri"/>
      <family val="2"/>
      <charset val="222"/>
    </font>
    <font>
      <sz val="7"/>
      <color indexed="17"/>
      <name val="Helv"/>
    </font>
    <font>
      <sz val="8"/>
      <color indexed="12"/>
      <name val="Helv"/>
      <charset val="222"/>
    </font>
    <font>
      <sz val="11"/>
      <color indexed="52"/>
      <name val="Calibri"/>
      <family val="2"/>
      <charset val="222"/>
    </font>
    <font>
      <b/>
      <sz val="12"/>
      <name val="Book Antiqua"/>
      <family val="1"/>
    </font>
    <font>
      <sz val="10"/>
      <name val="MS Sans Serif"/>
      <family val="2"/>
    </font>
    <font>
      <sz val="12"/>
      <name val="CordiaUPC"/>
      <family val="2"/>
      <charset val="222"/>
    </font>
    <font>
      <sz val="11"/>
      <color indexed="60"/>
      <name val="Calibri"/>
      <family val="2"/>
      <charset val="222"/>
    </font>
    <font>
      <b/>
      <i/>
      <sz val="16"/>
      <name val="Helv"/>
    </font>
    <font>
      <sz val="8"/>
      <name val="Century Gothic"/>
      <family val="2"/>
    </font>
    <font>
      <sz val="10"/>
      <name val="Arial"/>
      <family val="2"/>
      <charset val="222"/>
    </font>
    <font>
      <b/>
      <sz val="11"/>
      <color indexed="63"/>
      <name val="Calibri"/>
      <family val="2"/>
      <charset val="22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2"/>
      <name val="Helvetica-Black"/>
    </font>
    <font>
      <sz val="8"/>
      <name val="Helv"/>
      <charset val="222"/>
    </font>
    <font>
      <b/>
      <u/>
      <sz val="10"/>
      <name val="Helv"/>
      <charset val="222"/>
    </font>
    <font>
      <sz val="12"/>
      <color indexed="8"/>
      <name val="Times New Roman"/>
      <family val="1"/>
    </font>
    <font>
      <b/>
      <sz val="11"/>
      <name val="Arial"/>
      <family val="2"/>
    </font>
    <font>
      <sz val="28"/>
      <name val="Angsana New"/>
      <family val="1"/>
      <charset val="222"/>
    </font>
    <font>
      <sz val="10"/>
      <color indexed="9"/>
      <name val="Arial"/>
      <family val="2"/>
    </font>
    <font>
      <b/>
      <i/>
      <u/>
      <sz val="10"/>
      <name val="Arial"/>
      <family val="2"/>
      <charset val="22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sz val="10"/>
      <color indexed="10"/>
      <name val="Arial"/>
      <family val="2"/>
    </font>
    <font>
      <u/>
      <sz val="9"/>
      <name val="Helv"/>
    </font>
    <font>
      <sz val="8"/>
      <name val="MS Sans Serif"/>
      <family val="2"/>
    </font>
    <font>
      <sz val="9"/>
      <name val="Geneva"/>
      <family val="2"/>
    </font>
    <font>
      <b/>
      <sz val="11"/>
      <color indexed="39"/>
      <name val="Arial"/>
      <family val="2"/>
    </font>
    <font>
      <b/>
      <sz val="10"/>
      <color indexed="39"/>
      <name val="Arial"/>
      <family val="2"/>
    </font>
    <font>
      <sz val="9"/>
      <color indexed="39"/>
      <name val="Arial"/>
      <family val="2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b/>
      <sz val="10"/>
      <color indexed="33"/>
      <name val="Arial"/>
      <family val="2"/>
    </font>
    <font>
      <sz val="9"/>
      <color indexed="33"/>
      <name val="Arial"/>
      <family val="2"/>
    </font>
    <font>
      <b/>
      <sz val="11"/>
      <name val="Helv"/>
      <family val="2"/>
    </font>
    <font>
      <b/>
      <sz val="10"/>
      <name val="Palatino"/>
      <family val="1"/>
    </font>
    <font>
      <sz val="11"/>
      <name val="Terminal"/>
      <family val="3"/>
      <charset val="255"/>
    </font>
    <font>
      <sz val="12"/>
      <name val="Palatino"/>
      <family val="1"/>
    </font>
    <font>
      <sz val="11"/>
      <name val="Helvetica-Black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  <charset val="222"/>
    </font>
    <font>
      <sz val="14"/>
      <name val="Times New Roman"/>
      <family val="1"/>
    </font>
    <font>
      <sz val="11"/>
      <color indexed="10"/>
      <name val="Calibri"/>
      <family val="2"/>
      <charset val="222"/>
    </font>
    <font>
      <u/>
      <sz val="9"/>
      <color indexed="36"/>
      <name val="ＭＳ Ｐゴシック"/>
      <family val="3"/>
      <charset val="128"/>
    </font>
    <font>
      <sz val="12"/>
      <name val="ｹﾙﾅﾁﾃｼ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name val="ｵｸｿ "/>
      <family val="3"/>
      <charset val="128"/>
    </font>
    <font>
      <sz val="11"/>
      <color indexed="60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9"/>
      <name val="Microsoft Sans Serif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  <charset val="222"/>
    </font>
    <font>
      <b/>
      <sz val="11"/>
      <color indexed="9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1"/>
      <color indexed="52"/>
      <name val="Tahoma"/>
      <family val="2"/>
      <charset val="222"/>
    </font>
    <font>
      <sz val="11"/>
      <color indexed="10"/>
      <name val="Tahoma"/>
      <family val="2"/>
      <charset val="222"/>
    </font>
    <font>
      <i/>
      <sz val="11"/>
      <color indexed="23"/>
      <name val="Tahoma"/>
      <family val="2"/>
      <charset val="222"/>
    </font>
    <font>
      <b/>
      <sz val="18"/>
      <color indexed="56"/>
      <name val="Tahoma"/>
      <family val="2"/>
      <charset val="222"/>
    </font>
    <font>
      <sz val="11"/>
      <color indexed="17"/>
      <name val="Tahoma"/>
      <family val="2"/>
      <charset val="222"/>
    </font>
    <font>
      <u/>
      <sz val="10"/>
      <color indexed="36"/>
      <name val="Arial"/>
      <family val="2"/>
    </font>
    <font>
      <u/>
      <sz val="14"/>
      <color indexed="36"/>
      <name val="Cordia New"/>
      <family val="2"/>
    </font>
    <font>
      <u/>
      <sz val="10"/>
      <color indexed="14"/>
      <name val="MS Sans Serif"/>
      <family val="2"/>
      <charset val="222"/>
    </font>
    <font>
      <sz val="11"/>
      <color indexed="6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name val="ตธฟ๒"/>
      <family val="3"/>
      <charset val="129"/>
    </font>
    <font>
      <sz val="11"/>
      <name val="ตธฟ "/>
      <family val="3"/>
      <charset val="128"/>
    </font>
    <font>
      <b/>
      <sz val="16"/>
      <name val="BrowalliaUPC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2"/>
      <name val="바탕체"/>
      <family val="3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u/>
      <sz val="12"/>
      <color indexed="36"/>
      <name val="宋体"/>
      <charset val="134"/>
    </font>
    <font>
      <sz val="11"/>
      <color indexed="20"/>
      <name val="ＭＳ Ｐゴシック"/>
      <family val="3"/>
      <charset val="128"/>
    </font>
    <font>
      <u/>
      <sz val="9"/>
      <color indexed="1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u/>
      <sz val="8.25"/>
      <color indexed="36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u/>
      <sz val="12"/>
      <color indexed="12"/>
      <name val="宋体"/>
      <charset val="134"/>
    </font>
    <font>
      <b/>
      <sz val="11"/>
      <color indexed="8"/>
      <name val="ＭＳ Ｐゴシック"/>
      <family val="3"/>
      <charset val="128"/>
    </font>
    <font>
      <u/>
      <sz val="11"/>
      <color indexed="36"/>
      <name val="‚l‚r ‚oƒSƒVƒbƒN"/>
      <family val="3"/>
      <charset val="128"/>
    </font>
    <font>
      <sz val="10"/>
      <name val="굴림체"/>
      <family val="3"/>
      <charset val="129"/>
    </font>
    <font>
      <sz val="8"/>
      <name val="Tahoma"/>
      <family val="2"/>
    </font>
    <font>
      <sz val="8"/>
      <name val="Verdana"/>
      <family val="2"/>
    </font>
    <font>
      <sz val="10"/>
      <name val="Helv"/>
      <family val="2"/>
      <charset val="222"/>
    </font>
    <font>
      <u/>
      <sz val="11"/>
      <color indexed="12"/>
      <name val="‚l‚r ‚oƒSƒVƒbƒN"/>
      <family val="3"/>
      <charset val="128"/>
    </font>
    <font>
      <b/>
      <sz val="9"/>
      <name val="Arial"/>
      <family val="2"/>
    </font>
    <font>
      <b/>
      <sz val="8"/>
      <color indexed="8"/>
      <name val="Tahoma"/>
      <family val="2"/>
    </font>
    <font>
      <b/>
      <sz val="14"/>
      <color indexed="9"/>
      <name val="Arial"/>
      <family val="2"/>
    </font>
    <font>
      <b/>
      <sz val="8"/>
      <color indexed="23"/>
      <name val="Verdana"/>
      <family val="2"/>
    </font>
    <font>
      <sz val="10"/>
      <color indexed="8"/>
      <name val="MS Sans Serif"/>
      <family val="2"/>
    </font>
    <font>
      <sz val="10"/>
      <color indexed="10"/>
      <name val="Helv"/>
      <family val="2"/>
      <charset val="222"/>
    </font>
    <font>
      <sz val="16"/>
      <color indexed="9"/>
      <name val="Tahoma"/>
      <family val="2"/>
    </font>
    <font>
      <i/>
      <sz val="10"/>
      <color indexed="12"/>
      <name val="Tms Rmn"/>
      <family val="1"/>
    </font>
    <font>
      <b/>
      <sz val="10"/>
      <color indexed="8"/>
      <name val="Tms Rmn"/>
      <family val="1"/>
    </font>
    <font>
      <sz val="11"/>
      <name val="ＭＳ ゴシック"/>
      <family val="3"/>
      <charset val="128"/>
    </font>
    <font>
      <sz val="10"/>
      <color indexed="8"/>
      <name val="Calibri"/>
      <family val="2"/>
    </font>
    <font>
      <b/>
      <sz val="14"/>
      <name val="ＭＳ Ｐゴシック"/>
      <family val="3"/>
      <charset val="128"/>
    </font>
    <font>
      <sz val="10"/>
      <color theme="0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charset val="222"/>
      <scheme val="minor"/>
    </font>
    <font>
      <sz val="11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name val="Tahoma"/>
      <family val="2"/>
      <charset val="222"/>
    </font>
    <font>
      <u/>
      <sz val="10"/>
      <name val="SimSun"/>
      <family val="2"/>
      <charset val="222"/>
    </font>
    <font>
      <u/>
      <sz val="10"/>
      <name val="Arial"/>
      <family val="2"/>
      <charset val="222"/>
    </font>
    <font>
      <sz val="11"/>
      <color rgb="FF000000"/>
      <name val="Arial"/>
      <family val="2"/>
    </font>
    <font>
      <u/>
      <sz val="14"/>
      <color theme="10"/>
      <name val="CordiaUPC"/>
      <family val="2"/>
      <charset val="222"/>
    </font>
    <font>
      <sz val="14"/>
      <name val="CordiaUPC"/>
      <family val="2"/>
      <charset val="222"/>
    </font>
    <font>
      <b/>
      <i/>
      <sz val="16"/>
      <color theme="1"/>
      <name val="Arial"/>
      <family val="2"/>
    </font>
    <font>
      <sz val="11"/>
      <color rgb="FF000000"/>
      <name val="Tahoma"/>
      <family val="2"/>
    </font>
    <font>
      <b/>
      <i/>
      <sz val="16"/>
      <color rgb="FF000000"/>
      <name val="Arial"/>
      <family val="2"/>
    </font>
    <font>
      <sz val="14"/>
      <color rgb="FF000000"/>
      <name val="Cordia New"/>
      <family val="2"/>
    </font>
    <font>
      <sz val="10"/>
      <color rgb="FF000000"/>
      <name val="Arial1"/>
    </font>
    <font>
      <b/>
      <i/>
      <u/>
      <sz val="11"/>
      <color rgb="FF000000"/>
      <name val="Arial"/>
      <family val="2"/>
    </font>
    <font>
      <u/>
      <sz val="10"/>
      <color rgb="FF000000"/>
      <name val="SimSun"/>
    </font>
    <font>
      <u/>
      <sz val="12"/>
      <color indexed="12"/>
      <name val="??"/>
      <charset val="134"/>
    </font>
    <font>
      <u/>
      <sz val="12"/>
      <color indexed="36"/>
      <name val="??"/>
      <charset val="134"/>
    </font>
    <font>
      <u/>
      <sz val="10.5"/>
      <color indexed="12"/>
      <name val="Cordia New"/>
      <family val="2"/>
    </font>
    <font>
      <sz val="12"/>
      <name val="??"/>
      <charset val="134"/>
    </font>
    <font>
      <sz val="8"/>
      <name val="Helv"/>
    </font>
    <font>
      <u/>
      <sz val="14"/>
      <color indexed="36"/>
      <name val="Cordia New"/>
      <family val="3"/>
      <charset val="222"/>
    </font>
    <font>
      <u/>
      <sz val="14"/>
      <color indexed="12"/>
      <name val="Cordia New"/>
      <family val="3"/>
      <charset val="222"/>
    </font>
    <font>
      <sz val="11"/>
      <color indexed="8"/>
      <name val="Tahoma"/>
      <family val="2"/>
    </font>
    <font>
      <sz val="11"/>
      <color indexed="9"/>
      <name val="Calibri"/>
      <family val="2"/>
    </font>
    <font>
      <sz val="11"/>
      <color indexed="9"/>
      <name val="Tahoma"/>
      <family val="2"/>
    </font>
    <font>
      <sz val="11"/>
      <color indexed="20"/>
      <name val="Calibri"/>
      <family val="2"/>
    </font>
    <font>
      <b/>
      <sz val="10"/>
      <name val="MS Sans Serif"/>
      <family val="2"/>
    </font>
    <font>
      <b/>
      <sz val="11"/>
      <color indexed="52"/>
      <name val="Calibri"/>
      <family val="2"/>
    </font>
    <font>
      <b/>
      <sz val="10"/>
      <name val="Helv"/>
      <family val="2"/>
    </font>
    <font>
      <sz val="14"/>
      <name val="FreesiaUPC"/>
      <family val="2"/>
      <charset val="222"/>
    </font>
    <font>
      <b/>
      <sz val="11"/>
      <color indexed="9"/>
      <name val="Calibri"/>
      <family val="2"/>
    </font>
    <font>
      <sz val="11"/>
      <name val="DUTCH-1"/>
      <charset val="222"/>
    </font>
    <font>
      <sz val="10"/>
      <name val="BERNHARD"/>
    </font>
    <font>
      <sz val="10"/>
      <name val="Helv"/>
    </font>
    <font>
      <sz val="10"/>
      <color indexed="0"/>
      <name val="MS Sans Serif"/>
      <family val="2"/>
      <charset val="22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8"/>
      <color indexed="12"/>
      <name val="Helv"/>
    </font>
    <font>
      <sz val="10"/>
      <name val="ＭＳ ゴシック"/>
      <family val="3"/>
      <charset val="128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  <charset val="222"/>
    </font>
    <font>
      <b/>
      <sz val="11"/>
      <color indexed="63"/>
      <name val="Calibri"/>
      <family val="2"/>
    </font>
    <font>
      <b/>
      <u/>
      <sz val="10"/>
      <name val="Helv"/>
    </font>
    <font>
      <sz val="8"/>
      <color indexed="16"/>
      <name val="Century Schoolbook"/>
      <family val="1"/>
    </font>
    <font>
      <sz val="8"/>
      <name val="Century Schoolbook"/>
      <family val="1"/>
    </font>
    <font>
      <b/>
      <i/>
      <sz val="10"/>
      <name val="Times New Roman"/>
      <family val="1"/>
    </font>
    <font>
      <b/>
      <sz val="14"/>
      <color indexed="16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i/>
      <sz val="12"/>
      <color indexed="12"/>
      <name val="Arial"/>
      <family val="2"/>
    </font>
    <font>
      <b/>
      <i/>
      <sz val="11"/>
      <color indexed="12"/>
      <name val="Arial"/>
      <family val="2"/>
    </font>
    <font>
      <sz val="10"/>
      <name val="Univers"/>
      <family val="2"/>
    </font>
    <font>
      <b/>
      <sz val="18"/>
      <color indexed="56"/>
      <name val="Cambria"/>
      <family val="2"/>
    </font>
    <font>
      <sz val="22"/>
      <name val="AngsanaUPC"/>
      <family val="1"/>
    </font>
    <font>
      <sz val="11"/>
      <color indexed="10"/>
      <name val="Calibri"/>
      <family val="2"/>
    </font>
    <font>
      <sz val="12"/>
      <name val="바탕체"/>
      <family val="1"/>
      <charset val="129"/>
    </font>
    <font>
      <sz val="12"/>
      <name val="ＭＳ 明朝"/>
      <family val="1"/>
      <charset val="128"/>
    </font>
    <font>
      <sz val="28"/>
      <name val="Helvetica-Black"/>
      <charset val="222"/>
    </font>
    <font>
      <sz val="9"/>
      <name val="Futura Lt BT"/>
      <family val="2"/>
    </font>
    <font>
      <sz val="11"/>
      <name val="Univers (WN)"/>
    </font>
    <font>
      <sz val="14"/>
      <name val="Cordia New"/>
      <family val="1"/>
    </font>
    <font>
      <sz val="12"/>
      <name val="ทsฒำฉ๚ล้"/>
      <family val="1"/>
      <charset val="136"/>
    </font>
    <font>
      <sz val="14"/>
      <name val="ＭＳ ・団"/>
      <family val="1"/>
      <charset val="128"/>
    </font>
    <font>
      <sz val="11"/>
      <name val="ＭＳ Ｐゴシック"/>
      <family val="1"/>
      <charset val="136"/>
    </font>
    <font>
      <sz val="14"/>
      <name val="·s²Ó©úÅ "/>
      <family val="3"/>
      <charset val="136"/>
    </font>
    <font>
      <sz val="12"/>
      <color indexed="8"/>
      <name val="·s²Ó©úÅ "/>
      <family val="3"/>
      <charset val="136"/>
    </font>
    <font>
      <sz val="12"/>
      <name val="·s²Ó©úÅé"/>
      <family val="1"/>
    </font>
    <font>
      <sz val="11"/>
      <name val="‚l‚r ‚oƒSƒVƒbƒN"/>
      <family val="3"/>
      <charset val="128"/>
    </font>
    <font>
      <sz val="11"/>
      <name val="lr oSVbN"/>
      <family val="3"/>
    </font>
    <font>
      <sz val="12"/>
      <name val="FreesiaUPC"/>
      <family val="2"/>
      <charset val="222"/>
    </font>
    <font>
      <sz val="12"/>
      <name val="¹UAAA¼"/>
      <family val="3"/>
      <charset val="255"/>
    </font>
    <font>
      <sz val="9"/>
      <color indexed="27"/>
      <name val="明朝"/>
      <family val="1"/>
      <charset val="128"/>
    </font>
    <font>
      <sz val="11"/>
      <name val="Century"/>
      <family val="1"/>
    </font>
    <font>
      <sz val="10"/>
      <name val="Tms Rmn"/>
    </font>
    <font>
      <sz val="12"/>
      <name val="Tms Rmn"/>
      <charset val="222"/>
    </font>
    <font>
      <sz val="8"/>
      <name val="Arial"/>
      <family val="2"/>
      <charset val="222"/>
    </font>
    <font>
      <sz val="6"/>
      <name val="Palatino"/>
      <family val="1"/>
      <charset val="222"/>
    </font>
    <font>
      <sz val="10"/>
      <name val="Courier New"/>
      <family val="3"/>
      <charset val="222"/>
    </font>
    <font>
      <b/>
      <sz val="16"/>
      <color indexed="23"/>
      <name val="Arial"/>
      <family val="2"/>
    </font>
    <font>
      <b/>
      <i/>
      <sz val="8"/>
      <name val="Arial"/>
      <family val="2"/>
    </font>
    <font>
      <b/>
      <sz val="8"/>
      <color indexed="8"/>
      <name val="Helv"/>
    </font>
    <font>
      <u/>
      <sz val="10"/>
      <name val="Arial Condensed Bold"/>
      <family val="2"/>
    </font>
    <font>
      <sz val="11"/>
      <color indexed="8"/>
      <name val="｢ﾛ｢・｢ﾞ????"/>
      <family val="3"/>
      <charset val="136"/>
    </font>
    <font>
      <sz val="11"/>
      <name val="ＭＳ Ｐ明朝"/>
      <family val="1"/>
      <charset val="128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1"/>
      <color indexed="8"/>
      <name val="ＭＳ Ｐゴシック"/>
      <family val="1"/>
      <charset val="136"/>
    </font>
    <font>
      <sz val="10"/>
      <color rgb="FF000000"/>
      <name val="Times New Roman"/>
      <family val="1"/>
    </font>
    <font>
      <sz val="10"/>
      <name val="ApFont"/>
    </font>
    <font>
      <i/>
      <sz val="10"/>
      <name val="Arial"/>
      <family val="2"/>
    </font>
    <font>
      <b/>
      <i/>
      <sz val="16"/>
      <name val="Helv"/>
      <family val="2"/>
    </font>
    <font>
      <b/>
      <sz val="24"/>
      <name val="AngsanaUPC"/>
      <family val="1"/>
    </font>
    <font>
      <sz val="10"/>
      <name val="Moderne"/>
    </font>
    <font>
      <sz val="10"/>
      <name val="Verdana"/>
      <family val="2"/>
    </font>
    <font>
      <sz val="10"/>
      <name val="Geneva"/>
    </font>
    <font>
      <sz val="14"/>
      <color indexed="57"/>
      <name val="Arial"/>
      <family val="2"/>
    </font>
    <font>
      <sz val="9"/>
      <color indexed="50"/>
      <name val="Arial"/>
      <family val="2"/>
    </font>
    <font>
      <sz val="6.5"/>
      <name val="Arial"/>
      <family val="2"/>
    </font>
    <font>
      <b/>
      <sz val="7"/>
      <color indexed="57"/>
      <name val="Arial"/>
      <family val="2"/>
    </font>
    <font>
      <sz val="12"/>
      <color indexed="50"/>
      <name val="Arial"/>
      <family val="2"/>
    </font>
    <font>
      <sz val="7"/>
      <name val="Arial"/>
      <family val="2"/>
    </font>
    <font>
      <vertAlign val="superscript"/>
      <sz val="8"/>
      <name val="Arial"/>
      <family val="2"/>
    </font>
    <font>
      <sz val="7.5"/>
      <name val="Arial"/>
      <family val="2"/>
    </font>
    <font>
      <sz val="7.5"/>
      <color indexed="57"/>
      <name val="Arial"/>
      <family val="2"/>
    </font>
    <font>
      <sz val="10"/>
      <name val="Arial"/>
      <family val="2"/>
      <charset val="186"/>
    </font>
    <font>
      <sz val="15"/>
      <name val="Arial"/>
      <family val="2"/>
      <charset val="186"/>
    </font>
    <font>
      <sz val="8"/>
      <color indexed="41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3"/>
      <name val="Calibri"/>
      <family val="2"/>
    </font>
    <font>
      <b/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39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Tahoma"/>
      <family val="2"/>
      <charset val="222"/>
    </font>
    <font>
      <b/>
      <sz val="15"/>
      <color indexed="62"/>
      <name val="Tahoma"/>
      <family val="2"/>
      <charset val="222"/>
    </font>
    <font>
      <b/>
      <sz val="13"/>
      <color indexed="62"/>
      <name val="Tahoma"/>
      <family val="2"/>
      <charset val="222"/>
    </font>
    <font>
      <b/>
      <sz val="11"/>
      <color indexed="62"/>
      <name val="Tahoma"/>
      <family val="2"/>
      <charset val="222"/>
    </font>
    <font>
      <sz val="8"/>
      <name val="Book Antiqua"/>
      <family val="1"/>
    </font>
    <font>
      <sz val="11"/>
      <color indexed="28"/>
      <name val="Calibri"/>
      <family val="2"/>
    </font>
    <font>
      <i/>
      <sz val="14"/>
      <name val="Arial"/>
      <family val="2"/>
    </font>
    <font>
      <sz val="12"/>
      <name val="SWISS"/>
    </font>
    <font>
      <sz val="24"/>
      <color indexed="13"/>
      <name val="SWISS"/>
    </font>
    <font>
      <i/>
      <sz val="1"/>
      <color indexed="8"/>
      <name val="Courier"/>
      <family val="3"/>
    </font>
    <font>
      <b/>
      <sz val="14"/>
      <name val="SWISS"/>
    </font>
    <font>
      <sz val="11"/>
      <color indexed="58"/>
      <name val="Calibri"/>
      <family val="2"/>
    </font>
    <font>
      <sz val="9"/>
      <name val="Lucida Console"/>
      <family val="3"/>
    </font>
    <font>
      <b/>
      <sz val="14"/>
      <name val="Helv"/>
    </font>
    <font>
      <sz val="12"/>
      <name val="Helv"/>
      <family val="2"/>
    </font>
    <font>
      <sz val="12"/>
      <name val="Amerigo BT"/>
    </font>
    <font>
      <b/>
      <i/>
      <u/>
      <sz val="10"/>
      <name val="Arial"/>
      <family val="2"/>
    </font>
    <font>
      <sz val="24"/>
      <color indexed="13"/>
      <name val="Helv"/>
    </font>
    <font>
      <sz val="14"/>
      <name val="Arial"/>
      <family val="2"/>
    </font>
    <font>
      <sz val="11"/>
      <color indexed="16"/>
      <name val="Calibri"/>
      <family val="2"/>
    </font>
    <font>
      <sz val="12"/>
      <name val="Courier"/>
      <family val="3"/>
    </font>
    <font>
      <sz val="9"/>
      <color indexed="8"/>
      <name val="Helv"/>
      <charset val="222"/>
    </font>
    <font>
      <b/>
      <sz val="10"/>
      <name val="Tms Rmn"/>
    </font>
    <font>
      <sz val="10"/>
      <name val="Palatino"/>
    </font>
    <font>
      <b/>
      <sz val="16"/>
      <name val="Arial Narrow"/>
      <family val="2"/>
    </font>
    <font>
      <b/>
      <sz val="12"/>
      <name val="Arial Narrow"/>
      <family val="2"/>
    </font>
    <font>
      <b/>
      <sz val="9"/>
      <color indexed="8"/>
      <name val="Arial"/>
      <family val="2"/>
    </font>
    <font>
      <b/>
      <sz val="9.9499999999999993"/>
      <color indexed="8"/>
      <name val="Arial"/>
      <family val="2"/>
    </font>
    <font>
      <sz val="8.0500000000000007"/>
      <color indexed="8"/>
      <name val="Microsoft Sans Serif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9"/>
      <name val="Arial MT"/>
      <family val="2"/>
    </font>
    <font>
      <sz val="10"/>
      <name val="Helv"/>
      <charset val="204"/>
    </font>
    <font>
      <sz val="14"/>
      <name val="System"/>
      <family val="2"/>
      <charset val="134"/>
    </font>
    <font>
      <sz val="14"/>
      <name val="BrowalliaUPC"/>
      <family val="1"/>
    </font>
    <font>
      <sz val="9"/>
      <color indexed="8"/>
      <name val="Arial"/>
      <family val="2"/>
      <charset val="22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8"/>
      <name val="Cordia New"/>
      <family val="2"/>
    </font>
    <font>
      <sz val="11"/>
      <color indexed="9"/>
      <name val="Cordia New"/>
      <family val="2"/>
    </font>
    <font>
      <b/>
      <i/>
      <sz val="10"/>
      <color indexed="9"/>
      <name val="Arial"/>
      <family val="2"/>
    </font>
    <font>
      <b/>
      <i/>
      <sz val="12"/>
      <color indexed="9"/>
      <name val="Arial"/>
      <family val="2"/>
    </font>
    <font>
      <b/>
      <sz val="12"/>
      <name val="Times New Roman"/>
      <family val="1"/>
    </font>
    <font>
      <sz val="14"/>
      <name val="FreesiaUPC"/>
      <family val="2"/>
    </font>
    <font>
      <sz val="11"/>
      <name val="Tms Rmn"/>
      <family val="1"/>
    </font>
    <font>
      <sz val="10"/>
      <name val="Times New (W1)"/>
      <charset val="222"/>
    </font>
    <font>
      <b/>
      <sz val="11"/>
      <color indexed="8"/>
      <name val="Arial"/>
      <family val="2"/>
    </font>
    <font>
      <sz val="6"/>
      <name val="Arial"/>
      <family val="2"/>
    </font>
    <font>
      <b/>
      <sz val="11"/>
      <color indexed="8"/>
      <name val="Cordia New"/>
      <family val="2"/>
    </font>
    <font>
      <b/>
      <sz val="8"/>
      <color indexed="9"/>
      <name val="Tahoma"/>
      <family val="2"/>
    </font>
    <font>
      <sz val="10"/>
      <color indexed="12"/>
      <name val="Arial"/>
      <family val="2"/>
    </font>
    <font>
      <b/>
      <sz val="14"/>
      <name val="Helv"/>
      <family val="2"/>
    </font>
    <font>
      <b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name val="Courier New"/>
      <family val="3"/>
    </font>
    <font>
      <sz val="11"/>
      <color indexed="8"/>
      <name val="FreesiaUPC"/>
      <family val="2"/>
    </font>
    <font>
      <sz val="10"/>
      <color indexed="39"/>
      <name val="Arial"/>
      <family val="2"/>
    </font>
    <font>
      <b/>
      <sz val="18"/>
      <color indexed="62"/>
      <name val="Angsana New"/>
      <family val="2"/>
    </font>
    <font>
      <b/>
      <sz val="11"/>
      <name val="Times New Roman"/>
      <family val="1"/>
    </font>
    <font>
      <sz val="24"/>
      <color indexed="13"/>
      <name val="Helv"/>
      <family val="2"/>
    </font>
    <font>
      <sz val="9.5"/>
      <name val="TMS RMMN"/>
    </font>
    <font>
      <b/>
      <sz val="11"/>
      <color indexed="9"/>
      <name val="Tahoma"/>
      <family val="2"/>
    </font>
    <font>
      <sz val="11"/>
      <color indexed="52"/>
      <name val="Tahoma"/>
      <family val="2"/>
    </font>
    <font>
      <sz val="11"/>
      <color indexed="20"/>
      <name val="Tahoma"/>
      <family val="2"/>
    </font>
    <font>
      <b/>
      <sz val="11"/>
      <color indexed="63"/>
      <name val="Tahoma"/>
      <family val="2"/>
    </font>
    <font>
      <b/>
      <sz val="11"/>
      <color indexed="52"/>
      <name val="Tahoma"/>
      <family val="2"/>
    </font>
    <font>
      <sz val="11"/>
      <color indexed="10"/>
      <name val="Tahoma"/>
      <family val="2"/>
    </font>
    <font>
      <i/>
      <sz val="11"/>
      <color indexed="23"/>
      <name val="Tahoma"/>
      <family val="2"/>
    </font>
    <font>
      <b/>
      <sz val="18"/>
      <color indexed="56"/>
      <name val="Tahoma"/>
      <family val="2"/>
    </font>
    <font>
      <sz val="11"/>
      <color indexed="17"/>
      <name val="Tahoma"/>
      <family val="2"/>
    </font>
    <font>
      <sz val="11"/>
      <color indexed="62"/>
      <name val="Tahoma"/>
      <family val="2"/>
    </font>
    <font>
      <sz val="11"/>
      <color indexed="60"/>
      <name val="Tahoma"/>
      <family val="2"/>
    </font>
    <font>
      <b/>
      <sz val="11"/>
      <color indexed="8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name val="Geneva"/>
      <family val="3"/>
      <charset val="128"/>
    </font>
    <font>
      <sz val="12"/>
      <name val="Osaka"/>
      <family val="1"/>
      <charset val="128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u/>
      <sz val="11"/>
      <color indexed="36"/>
      <name val="ＭＳ Ｐゴシック"/>
      <family val="3"/>
      <charset val="128"/>
    </font>
    <font>
      <u/>
      <sz val="12"/>
      <color indexed="12"/>
      <name val="細明體"/>
      <family val="3"/>
      <charset val="136"/>
    </font>
    <font>
      <sz val="11"/>
      <color indexed="8"/>
      <name val="BrowalliaUPC"/>
      <family val="2"/>
    </font>
    <font>
      <sz val="10"/>
      <color theme="1"/>
      <name val="Tahoma"/>
      <family val="2"/>
      <charset val="222"/>
    </font>
    <font>
      <u/>
      <sz val="10"/>
      <color theme="10"/>
      <name val="Tahoma"/>
      <family val="2"/>
      <charset val="222"/>
    </font>
    <font>
      <sz val="11"/>
      <color theme="1"/>
      <name val="Calibri"/>
      <family val="2"/>
      <charset val="128"/>
      <scheme val="minor"/>
    </font>
    <font>
      <sz val="11"/>
      <color rgb="FFFF3333"/>
      <name val="Arial"/>
      <family val="2"/>
    </font>
    <font>
      <u/>
      <sz val="10"/>
      <color theme="10"/>
      <name val="Calibri"/>
      <family val="2"/>
    </font>
    <font>
      <sz val="10"/>
      <color rgb="FF000000"/>
      <name val="Calibri"/>
      <family val="2"/>
    </font>
    <font>
      <sz val="14"/>
      <color theme="1"/>
      <name val="Cordia New"/>
      <family val="2"/>
    </font>
    <font>
      <sz val="10"/>
      <color theme="1"/>
      <name val="Arial1"/>
    </font>
    <font>
      <sz val="11"/>
      <color rgb="FF000000"/>
      <name val="Calibri"/>
      <family val="2"/>
    </font>
    <font>
      <u/>
      <sz val="10"/>
      <color theme="1"/>
      <name val="SimSun"/>
    </font>
  </fonts>
  <fills count="14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darkVertical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gray0625">
        <f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3"/>
        <bgColor indexed="13"/>
      </patternFill>
    </fill>
    <fill>
      <patternFill patternType="darkGray">
        <fgColor indexed="22"/>
        <bgColor indexed="13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22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31"/>
        <bgColor indexed="41"/>
      </patternFill>
    </fill>
    <fill>
      <patternFill patternType="solid">
        <fgColor indexed="44"/>
        <bgColor indexed="43"/>
      </patternFill>
    </fill>
    <fill>
      <patternFill patternType="solid">
        <fgColor indexed="44"/>
        <bgColor indexed="4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3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3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  <fill>
      <patternFill patternType="solid"/>
    </fill>
    <fill>
      <patternFill patternType="solid">
        <fgColor indexed="14"/>
        <bgColor indexed="64"/>
      </patternFill>
    </fill>
    <fill>
      <patternFill patternType="mediumGray">
        <fgColor indexed="8"/>
        <bgColor indexed="37"/>
      </patternFill>
    </fill>
    <fill>
      <patternFill patternType="solid">
        <fgColor indexed="9"/>
      </patternFill>
    </fill>
    <fill>
      <patternFill patternType="solid">
        <fgColor indexed="29"/>
        <b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63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21"/>
      </patternFill>
    </fill>
    <fill>
      <patternFill patternType="solid">
        <fgColor indexed="21"/>
        <bgColor indexed="57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16"/>
      </patternFill>
    </fill>
    <fill>
      <patternFill patternType="solid">
        <fgColor indexed="16"/>
        <bgColor indexed="1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24"/>
      </patternFill>
    </fill>
    <fill>
      <patternFill patternType="solid">
        <fgColor indexed="55"/>
        <bgColor indexed="23"/>
      </patternFill>
    </fill>
    <fill>
      <patternFill patternType="solid">
        <fgColor indexed="5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2"/>
        <bgColor indexed="46"/>
      </patternFill>
    </fill>
    <fill>
      <patternFill patternType="solid">
        <fgColor indexed="24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13"/>
      </patternFill>
    </fill>
    <fill>
      <patternFill patternType="solid">
        <fgColor indexed="43"/>
        <b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55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8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22"/>
        <bgColor indexed="35"/>
      </patternFill>
    </fill>
  </fills>
  <borders count="56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</borders>
  <cellStyleXfs count="43621">
    <xf numFmtId="0" fontId="0" fillId="0" borderId="0"/>
    <xf numFmtId="44" fontId="18" fillId="0" borderId="0" applyFont="0" applyFill="0" applyBorder="0" applyAlignment="0" applyProtection="0"/>
    <xf numFmtId="0" fontId="20" fillId="0" borderId="0"/>
    <xf numFmtId="172" fontId="18" fillId="0" borderId="0" applyProtection="0">
      <protection locked="0"/>
    </xf>
    <xf numFmtId="9" fontId="21" fillId="0" borderId="0"/>
    <xf numFmtId="0" fontId="22" fillId="0" borderId="0">
      <alignment horizontal="center" wrapText="1"/>
      <protection locked="0"/>
    </xf>
    <xf numFmtId="0" fontId="23" fillId="0" borderId="0" applyNumberFormat="0" applyFill="0" applyBorder="0" applyAlignment="0" applyProtection="0"/>
    <xf numFmtId="5" fontId="24" fillId="0" borderId="1" applyAlignment="0" applyProtection="0"/>
    <xf numFmtId="173" fontId="18" fillId="0" borderId="0" applyFill="0" applyBorder="0" applyAlignment="0"/>
    <xf numFmtId="174" fontId="25" fillId="0" borderId="0" applyFill="0" applyBorder="0" applyAlignment="0"/>
    <xf numFmtId="175" fontId="25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176" fontId="25" fillId="0" borderId="0" applyFill="0" applyBorder="0" applyAlignment="0"/>
    <xf numFmtId="177" fontId="25" fillId="0" borderId="0" applyFill="0" applyBorder="0" applyAlignment="0"/>
    <xf numFmtId="174" fontId="25" fillId="0" borderId="0" applyFill="0" applyBorder="0" applyAlignment="0"/>
    <xf numFmtId="0" fontId="26" fillId="2" borderId="2">
      <alignment horizontal="center" wrapText="1"/>
    </xf>
    <xf numFmtId="43" fontId="18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6" fontId="25" fillId="0" borderId="0" applyFont="0" applyFill="0" applyBorder="0" applyAlignment="0" applyProtection="0"/>
    <xf numFmtId="43" fontId="28" fillId="0" borderId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3" fillId="0" borderId="0" applyFill="0" applyBorder="0" applyAlignment="0" applyProtection="0"/>
    <xf numFmtId="178" fontId="29" fillId="0" borderId="0"/>
    <xf numFmtId="0" fontId="31" fillId="0" borderId="0" applyNumberFormat="0" applyAlignment="0">
      <alignment horizontal="left"/>
    </xf>
    <xf numFmtId="179" fontId="32" fillId="0" borderId="3" applyBorder="0"/>
    <xf numFmtId="174" fontId="25" fillId="0" borderId="0" applyFont="0" applyFill="0" applyBorder="0" applyAlignment="0" applyProtection="0"/>
    <xf numFmtId="180" fontId="18" fillId="0" borderId="0">
      <protection locked="0"/>
    </xf>
    <xf numFmtId="181" fontId="29" fillId="0" borderId="0"/>
    <xf numFmtId="0" fontId="28" fillId="3" borderId="0" applyNumberFormat="0" applyFont="0" applyFill="0" applyBorder="0" applyProtection="0">
      <alignment horizontal="left"/>
    </xf>
    <xf numFmtId="15" fontId="18" fillId="0" borderId="0"/>
    <xf numFmtId="14" fontId="33" fillId="0" borderId="0" applyFill="0" applyBorder="0" applyAlignment="0"/>
    <xf numFmtId="182" fontId="29" fillId="0" borderId="0"/>
    <xf numFmtId="176" fontId="25" fillId="0" borderId="0" applyFill="0" applyBorder="0" applyAlignment="0"/>
    <xf numFmtId="174" fontId="25" fillId="0" borderId="0" applyFill="0" applyBorder="0" applyAlignment="0"/>
    <xf numFmtId="176" fontId="25" fillId="0" borderId="0" applyFill="0" applyBorder="0" applyAlignment="0"/>
    <xf numFmtId="177" fontId="25" fillId="0" borderId="0" applyFill="0" applyBorder="0" applyAlignment="0"/>
    <xf numFmtId="174" fontId="25" fillId="0" borderId="0" applyFill="0" applyBorder="0" applyAlignment="0"/>
    <xf numFmtId="0" fontId="34" fillId="0" borderId="0" applyNumberFormat="0" applyAlignment="0">
      <alignment horizontal="left"/>
    </xf>
    <xf numFmtId="183" fontId="35" fillId="0" borderId="0">
      <alignment horizontal="right"/>
    </xf>
    <xf numFmtId="38" fontId="36" fillId="3" borderId="0" applyNumberFormat="0" applyBorder="0" applyAlignment="0" applyProtection="0"/>
    <xf numFmtId="0" fontId="37" fillId="4" borderId="0"/>
    <xf numFmtId="0" fontId="38" fillId="0" borderId="4" applyNumberFormat="0" applyAlignment="0" applyProtection="0">
      <alignment horizontal="left" vertical="center"/>
    </xf>
    <xf numFmtId="0" fontId="38" fillId="0" borderId="5">
      <alignment horizontal="left" vertical="center"/>
    </xf>
    <xf numFmtId="184" fontId="39" fillId="2" borderId="0">
      <alignment horizontal="left" vertical="top"/>
    </xf>
    <xf numFmtId="0" fontId="40" fillId="0" borderId="6">
      <alignment horizontal="center"/>
    </xf>
    <xf numFmtId="0" fontId="40" fillId="0" borderId="0">
      <alignment horizontal="center"/>
    </xf>
    <xf numFmtId="0" fontId="41" fillId="2" borderId="0">
      <alignment horizontal="left" wrapText="1" indent="2"/>
    </xf>
    <xf numFmtId="10" fontId="36" fillId="2" borderId="7" applyNumberFormat="0" applyBorder="0" applyAlignment="0" applyProtection="0"/>
    <xf numFmtId="38" fontId="42" fillId="0" borderId="0"/>
    <xf numFmtId="38" fontId="43" fillId="0" borderId="0"/>
    <xf numFmtId="38" fontId="44" fillId="0" borderId="0"/>
    <xf numFmtId="38" fontId="45" fillId="0" borderId="0"/>
    <xf numFmtId="0" fontId="35" fillId="0" borderId="0"/>
    <xf numFmtId="0" fontId="35" fillId="0" borderId="0"/>
    <xf numFmtId="0" fontId="29" fillId="0" borderId="0" applyNumberFormat="0" applyFont="0" applyFill="0" applyBorder="0" applyProtection="0">
      <alignment horizontal="left" vertical="center"/>
    </xf>
    <xf numFmtId="176" fontId="25" fillId="0" borderId="0" applyFill="0" applyBorder="0" applyAlignment="0"/>
    <xf numFmtId="174" fontId="25" fillId="0" borderId="0" applyFill="0" applyBorder="0" applyAlignment="0"/>
    <xf numFmtId="176" fontId="25" fillId="0" borderId="0" applyFill="0" applyBorder="0" applyAlignment="0"/>
    <xf numFmtId="177" fontId="25" fillId="0" borderId="0" applyFill="0" applyBorder="0" applyAlignment="0"/>
    <xf numFmtId="174" fontId="25" fillId="0" borderId="0" applyFill="0" applyBorder="0" applyAlignment="0"/>
    <xf numFmtId="0" fontId="46" fillId="0" borderId="0"/>
    <xf numFmtId="0" fontId="47" fillId="0" borderId="0"/>
    <xf numFmtId="0" fontId="46" fillId="0" borderId="0"/>
    <xf numFmtId="0" fontId="47" fillId="0" borderId="0"/>
    <xf numFmtId="0" fontId="48" fillId="0" borderId="0"/>
    <xf numFmtId="37" fontId="50" fillId="0" borderId="0"/>
    <xf numFmtId="0" fontId="46" fillId="0" borderId="0"/>
    <xf numFmtId="0" fontId="47" fillId="0" borderId="0"/>
    <xf numFmtId="0" fontId="47" fillId="0" borderId="0"/>
    <xf numFmtId="185" fontId="51" fillId="0" borderId="0"/>
    <xf numFmtId="0" fontId="70" fillId="0" borderId="0"/>
    <xf numFmtId="0" fontId="18" fillId="0" borderId="0"/>
    <xf numFmtId="0" fontId="3" fillId="0" borderId="0"/>
    <xf numFmtId="0" fontId="35" fillId="0" borderId="0"/>
    <xf numFmtId="40" fontId="52" fillId="5" borderId="0">
      <alignment horizontal="right"/>
    </xf>
    <xf numFmtId="0" fontId="53" fillId="5" borderId="0">
      <alignment horizontal="right"/>
    </xf>
    <xf numFmtId="0" fontId="54" fillId="5" borderId="8"/>
    <xf numFmtId="14" fontId="22" fillId="0" borderId="0">
      <alignment horizontal="center" wrapText="1"/>
      <protection locked="0"/>
    </xf>
    <xf numFmtId="0" fontId="18" fillId="0" borderId="0" applyFont="0" applyFill="0" applyBorder="0" applyAlignment="0" applyProtection="0"/>
    <xf numFmtId="0" fontId="9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6" fontId="25" fillId="0" borderId="0" applyFill="0" applyBorder="0" applyAlignment="0"/>
    <xf numFmtId="174" fontId="25" fillId="0" borderId="0" applyFill="0" applyBorder="0" applyAlignment="0"/>
    <xf numFmtId="176" fontId="25" fillId="0" borderId="0" applyFill="0" applyBorder="0" applyAlignment="0"/>
    <xf numFmtId="177" fontId="25" fillId="0" borderId="0" applyFill="0" applyBorder="0" applyAlignment="0"/>
    <xf numFmtId="174" fontId="25" fillId="0" borderId="0" applyFill="0" applyBorder="0" applyAlignment="0"/>
    <xf numFmtId="0" fontId="29" fillId="0" borderId="0" applyNumberFormat="0" applyFill="0" applyBorder="0" applyAlignment="0" applyProtection="0">
      <alignment horizontal="left"/>
    </xf>
    <xf numFmtId="0" fontId="32" fillId="0" borderId="6" applyBorder="0">
      <alignment horizontal="center"/>
    </xf>
    <xf numFmtId="37" fontId="55" fillId="0" borderId="0"/>
    <xf numFmtId="1" fontId="18" fillId="0" borderId="9" applyNumberFormat="0" applyFill="0" applyAlignment="0" applyProtection="0">
      <alignment horizontal="center" vertical="center"/>
    </xf>
    <xf numFmtId="0" fontId="56" fillId="6" borderId="0" applyNumberFormat="0" applyFont="0" applyBorder="0" applyAlignment="0">
      <alignment horizontal="center"/>
    </xf>
    <xf numFmtId="186" fontId="18" fillId="0" borderId="0" applyNumberFormat="0" applyFill="0" applyBorder="0" applyAlignment="0" applyProtection="0">
      <alignment horizontal="left"/>
    </xf>
    <xf numFmtId="38" fontId="29" fillId="0" borderId="0" applyNumberFormat="0" applyFont="0" applyFill="0" applyBorder="0" applyAlignment="0"/>
    <xf numFmtId="0" fontId="56" fillId="1" borderId="5" applyNumberFormat="0" applyFont="0" applyAlignment="0">
      <alignment horizontal="center"/>
    </xf>
    <xf numFmtId="0" fontId="57" fillId="0" borderId="0" applyNumberFormat="0" applyFill="0" applyBorder="0" applyAlignment="0">
      <alignment horizontal="center"/>
    </xf>
    <xf numFmtId="39" fontId="25" fillId="0" borderId="0"/>
    <xf numFmtId="0" fontId="33" fillId="0" borderId="0">
      <alignment vertical="top"/>
    </xf>
    <xf numFmtId="0" fontId="58" fillId="2" borderId="0">
      <alignment wrapText="1"/>
    </xf>
    <xf numFmtId="40" fontId="59" fillId="0" borderId="0" applyBorder="0">
      <alignment horizontal="right"/>
    </xf>
    <xf numFmtId="49" fontId="33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0" fontId="49" fillId="0" borderId="0" applyNumberFormat="0" applyFont="0" applyFill="0" applyBorder="0" applyProtection="0">
      <alignment horizontal="center" vertical="center" wrapText="1"/>
    </xf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61" fillId="0" borderId="0"/>
    <xf numFmtId="0" fontId="63" fillId="0" borderId="0"/>
    <xf numFmtId="179" fontId="5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80" fillId="7" borderId="0" applyNumberFormat="0" applyBorder="0" applyAlignment="0" applyProtection="0"/>
    <xf numFmtId="0" fontId="81" fillId="8" borderId="0" applyNumberFormat="0" applyBorder="0" applyAlignment="0" applyProtection="0"/>
    <xf numFmtId="0" fontId="82" fillId="9" borderId="0" applyNumberFormat="0" applyBorder="0" applyAlignment="0" applyProtection="0"/>
    <xf numFmtId="0" fontId="83" fillId="10" borderId="22" applyNumberFormat="0" applyAlignment="0" applyProtection="0"/>
    <xf numFmtId="0" fontId="84" fillId="11" borderId="23" applyNumberFormat="0" applyAlignment="0" applyProtection="0"/>
    <xf numFmtId="0" fontId="85" fillId="11" borderId="22" applyNumberFormat="0" applyAlignment="0" applyProtection="0"/>
    <xf numFmtId="0" fontId="86" fillId="0" borderId="24" applyNumberFormat="0" applyFill="0" applyAlignment="0" applyProtection="0"/>
    <xf numFmtId="0" fontId="87" fillId="12" borderId="25" applyNumberFormat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27" applyNumberFormat="0" applyFill="0" applyAlignment="0" applyProtection="0"/>
    <xf numFmtId="0" fontId="9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9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9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9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9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8" fillId="0" borderId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189" fontId="21" fillId="0" borderId="0" applyFont="0" applyFill="0" applyBorder="0" applyAlignment="0" applyProtection="0">
      <alignment horizontal="right"/>
    </xf>
    <xf numFmtId="8" fontId="94" fillId="0" borderId="0" applyFont="0" applyFill="0" applyBorder="0" applyAlignment="0" applyProtection="0"/>
    <xf numFmtId="0" fontId="18" fillId="0" borderId="0"/>
    <xf numFmtId="0" fontId="95" fillId="0" borderId="0"/>
    <xf numFmtId="190" fontId="18" fillId="0" borderId="0" applyFont="0" applyFill="0" applyBorder="0" applyAlignment="0" applyProtection="0"/>
    <xf numFmtId="179" fontId="9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5" fillId="0" borderId="0"/>
    <xf numFmtId="191" fontId="18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170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61" fillId="0" borderId="0" applyFont="0" applyFill="0" applyBorder="0" applyAlignment="0" applyProtection="0"/>
    <xf numFmtId="193" fontId="21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21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9" fontId="21" fillId="0" borderId="0"/>
    <xf numFmtId="9" fontId="21" fillId="0" borderId="0"/>
    <xf numFmtId="9" fontId="21" fillId="0" borderId="0"/>
    <xf numFmtId="9" fontId="21" fillId="0" borderId="0"/>
    <xf numFmtId="0" fontId="25" fillId="0" borderId="0"/>
    <xf numFmtId="0" fontId="25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37" fontId="99" fillId="0" borderId="0"/>
    <xf numFmtId="9" fontId="21" fillId="0" borderId="0"/>
    <xf numFmtId="9" fontId="21" fillId="0" borderId="0"/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0" fontId="33" fillId="0" borderId="0">
      <alignment vertical="top"/>
    </xf>
    <xf numFmtId="0" fontId="25" fillId="0" borderId="0"/>
    <xf numFmtId="0" fontId="25" fillId="0" borderId="0"/>
    <xf numFmtId="0" fontId="25" fillId="0" borderId="0"/>
    <xf numFmtId="17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0" fontId="18" fillId="0" borderId="0"/>
    <xf numFmtId="0" fontId="18" fillId="0" borderId="0" applyNumberFormat="0" applyFill="0" applyBorder="0" applyAlignment="0" applyProtection="0"/>
    <xf numFmtId="0" fontId="25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55" fillId="0" borderId="0"/>
    <xf numFmtId="0" fontId="18" fillId="0" borderId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0" fontId="18" fillId="0" borderId="0"/>
    <xf numFmtId="0" fontId="100" fillId="0" borderId="0" applyNumberFormat="0" applyFill="0" applyBorder="0" applyAlignment="0" applyProtection="0"/>
    <xf numFmtId="0" fontId="18" fillId="38" borderId="0" applyNumberFormat="0" applyFont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55" fillId="0" borderId="0"/>
    <xf numFmtId="0" fontId="55" fillId="0" borderId="0"/>
    <xf numFmtId="0" fontId="18" fillId="0" borderId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18" fillId="0" borderId="0" applyFont="0" applyFill="0" applyBorder="0" applyProtection="0">
      <alignment horizontal="right"/>
    </xf>
    <xf numFmtId="0" fontId="33" fillId="0" borderId="0">
      <alignment vertical="top"/>
    </xf>
    <xf numFmtId="37" fontId="99" fillId="0" borderId="0"/>
    <xf numFmtId="37" fontId="99" fillId="0" borderId="0"/>
    <xf numFmtId="197" fontId="21" fillId="0" borderId="0" applyFont="0" applyFill="0" applyBorder="0" applyAlignment="0" applyProtection="0"/>
    <xf numFmtId="0" fontId="18" fillId="0" borderId="0"/>
    <xf numFmtId="0" fontId="28" fillId="0" borderId="0" applyNumberFormat="0" applyFill="0" applyBorder="0" applyAlignment="0" applyProtection="0"/>
    <xf numFmtId="0" fontId="18" fillId="0" borderId="0"/>
    <xf numFmtId="0" fontId="18" fillId="0" borderId="0"/>
    <xf numFmtId="0" fontId="55" fillId="0" borderId="0"/>
    <xf numFmtId="0" fontId="18" fillId="0" borderId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3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0" fontId="18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25" fillId="0" borderId="0"/>
    <xf numFmtId="170" fontId="18" fillId="0" borderId="0" applyFont="0" applyFill="0" applyBorder="0" applyAlignment="0" applyProtection="0"/>
    <xf numFmtId="0" fontId="101" fillId="0" borderId="0" applyNumberFormat="0" applyFill="0" applyBorder="0" applyProtection="0">
      <alignment vertical="top"/>
    </xf>
    <xf numFmtId="0" fontId="55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02" fillId="0" borderId="32" applyNumberFormat="0" applyFill="0" applyAlignment="0" applyProtection="0"/>
    <xf numFmtId="0" fontId="103" fillId="0" borderId="33" applyNumberFormat="0" applyFill="0" applyProtection="0">
      <alignment horizontal="center"/>
    </xf>
    <xf numFmtId="0" fontId="103" fillId="0" borderId="0" applyNumberFormat="0" applyFill="0" applyBorder="0" applyProtection="0">
      <alignment horizontal="left"/>
    </xf>
    <xf numFmtId="0" fontId="104" fillId="0" borderId="0" applyNumberFormat="0" applyFill="0" applyBorder="0" applyProtection="0">
      <alignment horizontal="centerContinuous"/>
    </xf>
    <xf numFmtId="0" fontId="18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33" fillId="0" borderId="0">
      <alignment vertical="top"/>
    </xf>
    <xf numFmtId="0" fontId="28" fillId="0" borderId="0" applyNumberFormat="0" applyFill="0" applyBorder="0" applyAlignment="0" applyProtection="0"/>
    <xf numFmtId="0" fontId="25" fillId="0" borderId="0"/>
    <xf numFmtId="0" fontId="25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0" fontId="18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61" fillId="0" borderId="0" applyFont="0" applyFill="0" applyBorder="0" applyAlignment="0" applyProtection="0"/>
    <xf numFmtId="204" fontId="105" fillId="0" borderId="0" applyFont="0" applyFill="0" applyBorder="0" applyAlignment="0" applyProtection="0"/>
    <xf numFmtId="205" fontId="10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17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6" fontId="94" fillId="0" borderId="0" applyFont="0" applyFill="0" applyBorder="0" applyAlignment="0" applyProtection="0"/>
    <xf numFmtId="207" fontId="21" fillId="0" borderId="0" applyFont="0" applyFill="0" applyBorder="0" applyAlignment="0" applyProtection="0"/>
    <xf numFmtId="208" fontId="107" fillId="0" borderId="0"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105" fillId="0" borderId="0"/>
    <xf numFmtId="0" fontId="18" fillId="0" borderId="0"/>
    <xf numFmtId="0" fontId="55" fillId="0" borderId="0"/>
    <xf numFmtId="209" fontId="21" fillId="0" borderId="0" applyFont="0" applyFill="0" applyBorder="0" applyAlignment="0" applyProtection="0"/>
    <xf numFmtId="210" fontId="94" fillId="0" borderId="0" applyFont="0" applyFill="0" applyBorder="0" applyProtection="0">
      <alignment vertical="center"/>
    </xf>
    <xf numFmtId="0" fontId="21" fillId="0" borderId="0" applyFont="0" applyFill="0" applyBorder="0" applyAlignment="0" applyProtection="0"/>
    <xf numFmtId="0" fontId="108" fillId="39" borderId="0" applyNumberFormat="0" applyBorder="0" applyAlignment="0" applyProtection="0"/>
    <xf numFmtId="0" fontId="108" fillId="39" borderId="0" applyNumberFormat="0" applyBorder="0" applyAlignment="0" applyProtection="0"/>
    <xf numFmtId="0" fontId="108" fillId="39" borderId="0" applyNumberFormat="0" applyBorder="0" applyAlignment="0" applyProtection="0"/>
    <xf numFmtId="0" fontId="108" fillId="39" borderId="0" applyNumberFormat="0" applyBorder="0" applyAlignment="0" applyProtection="0"/>
    <xf numFmtId="0" fontId="108" fillId="39" borderId="0" applyNumberFormat="0" applyBorder="0" applyAlignment="0" applyProtection="0"/>
    <xf numFmtId="0" fontId="108" fillId="39" borderId="0" applyNumberFormat="0" applyBorder="0" applyAlignment="0" applyProtection="0"/>
    <xf numFmtId="0" fontId="108" fillId="39" borderId="0" applyNumberFormat="0" applyBorder="0" applyAlignment="0" applyProtection="0"/>
    <xf numFmtId="0" fontId="108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3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8" fillId="44" borderId="0" applyNumberFormat="0" applyBorder="0" applyAlignment="0" applyProtection="0"/>
    <xf numFmtId="0" fontId="109" fillId="39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3" borderId="0" applyNumberFormat="0" applyBorder="0" applyAlignment="0" applyProtection="0">
      <alignment vertical="center"/>
    </xf>
    <xf numFmtId="0" fontId="109" fillId="44" borderId="0" applyNumberFormat="0" applyBorder="0" applyAlignment="0" applyProtection="0">
      <alignment vertical="center"/>
    </xf>
    <xf numFmtId="0" fontId="110" fillId="39" borderId="0" applyNumberFormat="0" applyBorder="0" applyAlignment="0" applyProtection="0"/>
    <xf numFmtId="0" fontId="110" fillId="40" borderId="0" applyNumberFormat="0" applyBorder="0" applyAlignment="0" applyProtection="0"/>
    <xf numFmtId="0" fontId="110" fillId="41" borderId="0" applyNumberFormat="0" applyBorder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110" fillId="44" borderId="0" applyNumberFormat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7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8" fillId="48" borderId="0" applyNumberFormat="0" applyBorder="0" applyAlignment="0" applyProtection="0"/>
    <xf numFmtId="0" fontId="109" fillId="45" borderId="0" applyNumberFormat="0" applyBorder="0" applyAlignment="0" applyProtection="0">
      <alignment vertical="center"/>
    </xf>
    <xf numFmtId="0" fontId="109" fillId="46" borderId="0" applyNumberFormat="0" applyBorder="0" applyAlignment="0" applyProtection="0">
      <alignment vertical="center"/>
    </xf>
    <xf numFmtId="0" fontId="109" fillId="47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5" borderId="0" applyNumberFormat="0" applyBorder="0" applyAlignment="0" applyProtection="0">
      <alignment vertical="center"/>
    </xf>
    <xf numFmtId="0" fontId="109" fillId="48" borderId="0" applyNumberFormat="0" applyBorder="0" applyAlignment="0" applyProtection="0">
      <alignment vertical="center"/>
    </xf>
    <xf numFmtId="0" fontId="110" fillId="45" borderId="0" applyNumberFormat="0" applyBorder="0" applyAlignment="0" applyProtection="0"/>
    <xf numFmtId="0" fontId="110" fillId="46" borderId="0" applyNumberFormat="0" applyBorder="0" applyAlignment="0" applyProtection="0"/>
    <xf numFmtId="0" fontId="110" fillId="47" borderId="0" applyNumberFormat="0" applyBorder="0" applyAlignment="0" applyProtection="0"/>
    <xf numFmtId="0" fontId="110" fillId="42" borderId="0" applyNumberFormat="0" applyBorder="0" applyAlignment="0" applyProtection="0"/>
    <xf numFmtId="0" fontId="110" fillId="45" borderId="0" applyNumberFormat="0" applyBorder="0" applyAlignment="0" applyProtection="0"/>
    <xf numFmtId="0" fontId="110" fillId="48" borderId="0" applyNumberFormat="0" applyBorder="0" applyAlignment="0" applyProtection="0"/>
    <xf numFmtId="43" fontId="111" fillId="0" borderId="34">
      <alignment horizontal="right" vertical="center"/>
    </xf>
    <xf numFmtId="0" fontId="112" fillId="49" borderId="0" applyNumberFormat="0" applyBorder="0" applyAlignment="0" applyProtection="0"/>
    <xf numFmtId="0" fontId="112" fillId="49" borderId="0" applyNumberFormat="0" applyBorder="0" applyAlignment="0" applyProtection="0"/>
    <xf numFmtId="0" fontId="112" fillId="49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7" borderId="0" applyNumberFormat="0" applyBorder="0" applyAlignment="0" applyProtection="0"/>
    <xf numFmtId="0" fontId="112" fillId="47" borderId="0" applyNumberFormat="0" applyBorder="0" applyAlignment="0" applyProtection="0"/>
    <xf numFmtId="0" fontId="112" fillId="47" borderId="0" applyNumberFormat="0" applyBorder="0" applyAlignment="0" applyProtection="0"/>
    <xf numFmtId="0" fontId="112" fillId="50" borderId="0" applyNumberFormat="0" applyBorder="0" applyAlignment="0" applyProtection="0"/>
    <xf numFmtId="0" fontId="112" fillId="50" borderId="0" applyNumberFormat="0" applyBorder="0" applyAlignment="0" applyProtection="0"/>
    <xf numFmtId="0" fontId="112" fillId="50" borderId="0" applyNumberFormat="0" applyBorder="0" applyAlignment="0" applyProtection="0"/>
    <xf numFmtId="0" fontId="112" fillId="51" borderId="0" applyNumberFormat="0" applyBorder="0" applyAlignment="0" applyProtection="0"/>
    <xf numFmtId="0" fontId="112" fillId="51" borderId="0" applyNumberFormat="0" applyBorder="0" applyAlignment="0" applyProtection="0"/>
    <xf numFmtId="0" fontId="112" fillId="51" borderId="0" applyNumberFormat="0" applyBorder="0" applyAlignment="0" applyProtection="0"/>
    <xf numFmtId="0" fontId="112" fillId="52" borderId="0" applyNumberFormat="0" applyBorder="0" applyAlignment="0" applyProtection="0"/>
    <xf numFmtId="0" fontId="112" fillId="52" borderId="0" applyNumberFormat="0" applyBorder="0" applyAlignment="0" applyProtection="0"/>
    <xf numFmtId="0" fontId="112" fillId="52" borderId="0" applyNumberFormat="0" applyBorder="0" applyAlignment="0" applyProtection="0"/>
    <xf numFmtId="0" fontId="113" fillId="49" borderId="0" applyNumberFormat="0" applyBorder="0" applyAlignment="0" applyProtection="0">
      <alignment vertical="center"/>
    </xf>
    <xf numFmtId="0" fontId="113" fillId="46" borderId="0" applyNumberFormat="0" applyBorder="0" applyAlignment="0" applyProtection="0">
      <alignment vertical="center"/>
    </xf>
    <xf numFmtId="0" fontId="113" fillId="47" borderId="0" applyNumberFormat="0" applyBorder="0" applyAlignment="0" applyProtection="0">
      <alignment vertical="center"/>
    </xf>
    <xf numFmtId="0" fontId="113" fillId="50" borderId="0" applyNumberFormat="0" applyBorder="0" applyAlignment="0" applyProtection="0">
      <alignment vertical="center"/>
    </xf>
    <xf numFmtId="0" fontId="113" fillId="51" borderId="0" applyNumberFormat="0" applyBorder="0" applyAlignment="0" applyProtection="0">
      <alignment vertical="center"/>
    </xf>
    <xf numFmtId="0" fontId="113" fillId="52" borderId="0" applyNumberFormat="0" applyBorder="0" applyAlignment="0" applyProtection="0">
      <alignment vertical="center"/>
    </xf>
    <xf numFmtId="0" fontId="114" fillId="49" borderId="0" applyNumberFormat="0" applyBorder="0" applyAlignment="0" applyProtection="0"/>
    <xf numFmtId="0" fontId="114" fillId="46" borderId="0" applyNumberFormat="0" applyBorder="0" applyAlignment="0" applyProtection="0"/>
    <xf numFmtId="0" fontId="114" fillId="47" borderId="0" applyNumberFormat="0" applyBorder="0" applyAlignment="0" applyProtection="0"/>
    <xf numFmtId="0" fontId="114" fillId="50" borderId="0" applyNumberFormat="0" applyBorder="0" applyAlignment="0" applyProtection="0"/>
    <xf numFmtId="0" fontId="114" fillId="51" borderId="0" applyNumberFormat="0" applyBorder="0" applyAlignment="0" applyProtection="0"/>
    <xf numFmtId="0" fontId="114" fillId="52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62" fillId="0" borderId="0" applyFont="0" applyFill="0" applyBorder="0" applyAlignment="0" applyProtection="0"/>
    <xf numFmtId="208" fontId="107" fillId="0" borderId="0">
      <protection locked="0"/>
    </xf>
    <xf numFmtId="208" fontId="107" fillId="0" borderId="0">
      <protection locked="0"/>
    </xf>
    <xf numFmtId="208" fontId="107" fillId="0" borderId="0">
      <protection locked="0"/>
    </xf>
    <xf numFmtId="0" fontId="115" fillId="0" borderId="35">
      <alignment horizontal="center"/>
    </xf>
    <xf numFmtId="0" fontId="116" fillId="0" borderId="0"/>
    <xf numFmtId="0" fontId="116" fillId="0" borderId="6" applyFill="0">
      <alignment horizontal="center"/>
      <protection locked="0"/>
    </xf>
    <xf numFmtId="0" fontId="115" fillId="0" borderId="0" applyFill="0">
      <alignment horizontal="center"/>
      <protection locked="0"/>
    </xf>
    <xf numFmtId="0" fontId="115" fillId="4" borderId="0"/>
    <xf numFmtId="0" fontId="115" fillId="0" borderId="0">
      <protection locked="0"/>
    </xf>
    <xf numFmtId="0" fontId="115" fillId="0" borderId="0"/>
    <xf numFmtId="211" fontId="115" fillId="0" borderId="0"/>
    <xf numFmtId="212" fontId="115" fillId="0" borderId="0"/>
    <xf numFmtId="0" fontId="116" fillId="53" borderId="0">
      <alignment horizontal="right"/>
    </xf>
    <xf numFmtId="0" fontId="115" fillId="0" borderId="0"/>
    <xf numFmtId="0" fontId="117" fillId="3" borderId="36">
      <alignment horizontal="centerContinuous" vertical="top"/>
    </xf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5" borderId="0" applyNumberFormat="0" applyBorder="0" applyAlignment="0" applyProtection="0"/>
    <xf numFmtId="0" fontId="112" fillId="55" borderId="0" applyNumberFormat="0" applyBorder="0" applyAlignment="0" applyProtection="0"/>
    <xf numFmtId="0" fontId="112" fillId="55" borderId="0" applyNumberFormat="0" applyBorder="0" applyAlignment="0" applyProtection="0"/>
    <xf numFmtId="0" fontId="112" fillId="56" borderId="0" applyNumberFormat="0" applyBorder="0" applyAlignment="0" applyProtection="0"/>
    <xf numFmtId="0" fontId="112" fillId="56" borderId="0" applyNumberFormat="0" applyBorder="0" applyAlignment="0" applyProtection="0"/>
    <xf numFmtId="0" fontId="112" fillId="56" borderId="0" applyNumberFormat="0" applyBorder="0" applyAlignment="0" applyProtection="0"/>
    <xf numFmtId="0" fontId="112" fillId="50" borderId="0" applyNumberFormat="0" applyBorder="0" applyAlignment="0" applyProtection="0"/>
    <xf numFmtId="0" fontId="112" fillId="50" borderId="0" applyNumberFormat="0" applyBorder="0" applyAlignment="0" applyProtection="0"/>
    <xf numFmtId="0" fontId="112" fillId="50" borderId="0" applyNumberFormat="0" applyBorder="0" applyAlignment="0" applyProtection="0"/>
    <xf numFmtId="0" fontId="112" fillId="51" borderId="0" applyNumberFormat="0" applyBorder="0" applyAlignment="0" applyProtection="0"/>
    <xf numFmtId="0" fontId="112" fillId="51" borderId="0" applyNumberFormat="0" applyBorder="0" applyAlignment="0" applyProtection="0"/>
    <xf numFmtId="0" fontId="112" fillId="51" borderId="0" applyNumberFormat="0" applyBorder="0" applyAlignment="0" applyProtection="0"/>
    <xf numFmtId="0" fontId="112" fillId="57" borderId="0" applyNumberFormat="0" applyBorder="0" applyAlignment="0" applyProtection="0"/>
    <xf numFmtId="0" fontId="112" fillId="57" borderId="0" applyNumberFormat="0" applyBorder="0" applyAlignment="0" applyProtection="0"/>
    <xf numFmtId="0" fontId="112" fillId="57" borderId="0" applyNumberFormat="0" applyBorder="0" applyAlignment="0" applyProtection="0"/>
    <xf numFmtId="0" fontId="276" fillId="34" borderId="0" applyNumberFormat="0" applyBorder="0" applyAlignment="0" applyProtection="0"/>
    <xf numFmtId="37" fontId="18" fillId="5" borderId="37" applyFill="0" applyBorder="0" applyAlignment="0" applyProtection="0"/>
    <xf numFmtId="0" fontId="166" fillId="0" borderId="0"/>
    <xf numFmtId="37" fontId="260" fillId="5" borderId="36" applyBorder="0" applyProtection="0">
      <alignment vertical="center"/>
    </xf>
    <xf numFmtId="0" fontId="118" fillId="40" borderId="0" applyNumberFormat="0" applyBorder="0" applyAlignment="0" applyProtection="0"/>
    <xf numFmtId="0" fontId="118" fillId="40" borderId="0" applyNumberFormat="0" applyBorder="0" applyAlignment="0" applyProtection="0"/>
    <xf numFmtId="0" fontId="118" fillId="40" borderId="0" applyNumberFormat="0" applyBorder="0" applyAlignment="0" applyProtection="0"/>
    <xf numFmtId="38" fontId="18" fillId="0" borderId="0" applyFont="0" applyFill="0" applyBorder="0" applyAlignment="0" applyProtection="0"/>
    <xf numFmtId="37" fontId="119" fillId="0" borderId="0"/>
    <xf numFmtId="5" fontId="22" fillId="0" borderId="38">
      <protection locked="0"/>
    </xf>
    <xf numFmtId="0" fontId="261" fillId="58" borderId="0" applyBorder="0">
      <alignment horizontal="left" vertical="center" indent="1"/>
    </xf>
    <xf numFmtId="37" fontId="120" fillId="0" borderId="0"/>
    <xf numFmtId="37" fontId="120" fillId="0" borderId="0"/>
    <xf numFmtId="5" fontId="24" fillId="0" borderId="30" applyAlignment="0" applyProtection="0"/>
    <xf numFmtId="21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214" fontId="121" fillId="0" borderId="0" applyFill="0" applyBorder="0" applyAlignment="0"/>
    <xf numFmtId="187" fontId="122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215" fontId="122" fillId="0" borderId="0" applyFill="0" applyBorder="0" applyAlignment="0"/>
    <xf numFmtId="175" fontId="25" fillId="0" borderId="0" applyFill="0" applyBorder="0" applyAlignment="0"/>
    <xf numFmtId="175" fontId="25" fillId="0" borderId="0" applyFill="0" applyBorder="0" applyAlignment="0"/>
    <xf numFmtId="175" fontId="25" fillId="0" borderId="0" applyFill="0" applyBorder="0" applyAlignment="0"/>
    <xf numFmtId="174" fontId="95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0" fontId="95" fillId="0" borderId="0" applyFill="0" applyBorder="0" applyAlignment="0"/>
    <xf numFmtId="216" fontId="95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0" fontId="123" fillId="0" borderId="0" applyFill="0" applyBorder="0" applyAlignment="0"/>
    <xf numFmtId="217" fontId="122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214" fontId="121" fillId="0" borderId="0" applyFill="0" applyBorder="0" applyAlignment="0"/>
    <xf numFmtId="218" fontId="95" fillId="0" borderId="0" applyFill="0" applyBorder="0" applyAlignment="0"/>
    <xf numFmtId="177" fontId="25" fillId="0" borderId="0" applyFill="0" applyBorder="0" applyAlignment="0"/>
    <xf numFmtId="177" fontId="25" fillId="0" borderId="0" applyFill="0" applyBorder="0" applyAlignment="0"/>
    <xf numFmtId="177" fontId="25" fillId="0" borderId="0" applyFill="0" applyBorder="0" applyAlignment="0"/>
    <xf numFmtId="219" fontId="121" fillId="0" borderId="0" applyFill="0" applyBorder="0" applyAlignment="0"/>
    <xf numFmtId="187" fontId="122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0" fontId="124" fillId="59" borderId="39" applyNumberFormat="0" applyAlignment="0" applyProtection="0"/>
    <xf numFmtId="0" fontId="124" fillId="59" borderId="39" applyNumberFormat="0" applyAlignment="0" applyProtection="0"/>
    <xf numFmtId="0" fontId="124" fillId="59" borderId="39" applyNumberFormat="0" applyAlignment="0" applyProtection="0"/>
    <xf numFmtId="0" fontId="125" fillId="60" borderId="40" applyNumberFormat="0" applyAlignment="0" applyProtection="0"/>
    <xf numFmtId="0" fontId="125" fillId="60" borderId="40" applyNumberFormat="0" applyAlignment="0" applyProtection="0"/>
    <xf numFmtId="0" fontId="125" fillId="60" borderId="40" applyNumberFormat="0" applyAlignment="0" applyProtection="0"/>
    <xf numFmtId="0" fontId="26" fillId="2" borderId="41">
      <alignment horizontal="center" wrapText="1"/>
    </xf>
    <xf numFmtId="0" fontId="126" fillId="0" borderId="42">
      <alignment horizontal="center"/>
    </xf>
    <xf numFmtId="170" fontId="127" fillId="0" borderId="0" applyFont="0" applyFill="0" applyBorder="0" applyAlignment="0" applyProtection="0"/>
    <xf numFmtId="220" fontId="127" fillId="0" borderId="0"/>
    <xf numFmtId="221" fontId="127" fillId="0" borderId="0" applyFont="0" applyFill="0" applyBorder="0" applyAlignment="0" applyProtection="0"/>
    <xf numFmtId="222" fontId="128" fillId="0" borderId="43" applyFont="0" applyFill="0" applyBorder="0" applyAlignment="0" applyProtection="0">
      <alignment vertical="center"/>
    </xf>
    <xf numFmtId="0" fontId="95" fillId="0" borderId="0"/>
    <xf numFmtId="0" fontId="27" fillId="0" borderId="0"/>
    <xf numFmtId="0" fontId="27" fillId="0" borderId="0"/>
    <xf numFmtId="0" fontId="27" fillId="0" borderId="0"/>
    <xf numFmtId="0" fontId="95" fillId="0" borderId="0"/>
    <xf numFmtId="0" fontId="27" fillId="0" borderId="0"/>
    <xf numFmtId="0" fontId="27" fillId="0" borderId="0"/>
    <xf numFmtId="0" fontId="27" fillId="0" borderId="0"/>
    <xf numFmtId="0" fontId="95" fillId="0" borderId="0"/>
    <xf numFmtId="0" fontId="27" fillId="0" borderId="0"/>
    <xf numFmtId="0" fontId="27" fillId="0" borderId="0"/>
    <xf numFmtId="0" fontId="27" fillId="0" borderId="0"/>
    <xf numFmtId="0" fontId="95" fillId="0" borderId="0"/>
    <xf numFmtId="0" fontId="27" fillId="0" borderId="0"/>
    <xf numFmtId="0" fontId="27" fillId="0" borderId="0"/>
    <xf numFmtId="0" fontId="27" fillId="0" borderId="0"/>
    <xf numFmtId="0" fontId="95" fillId="0" borderId="0"/>
    <xf numFmtId="0" fontId="27" fillId="0" borderId="0"/>
    <xf numFmtId="0" fontId="27" fillId="0" borderId="0"/>
    <xf numFmtId="0" fontId="27" fillId="0" borderId="0"/>
    <xf numFmtId="0" fontId="95" fillId="0" borderId="0"/>
    <xf numFmtId="0" fontId="27" fillId="0" borderId="0"/>
    <xf numFmtId="0" fontId="27" fillId="0" borderId="0"/>
    <xf numFmtId="0" fontId="27" fillId="0" borderId="0"/>
    <xf numFmtId="0" fontId="95" fillId="0" borderId="0"/>
    <xf numFmtId="0" fontId="27" fillId="0" borderId="0"/>
    <xf numFmtId="0" fontId="27" fillId="0" borderId="0"/>
    <xf numFmtId="0" fontId="27" fillId="0" borderId="0"/>
    <xf numFmtId="0" fontId="95" fillId="0" borderId="0"/>
    <xf numFmtId="0" fontId="27" fillId="0" borderId="0"/>
    <xf numFmtId="0" fontId="27" fillId="0" borderId="0"/>
    <xf numFmtId="0" fontId="27" fillId="0" borderId="0"/>
    <xf numFmtId="38" fontId="129" fillId="0" borderId="0" applyFill="0" applyProtection="0">
      <alignment vertical="center"/>
    </xf>
    <xf numFmtId="223" fontId="130" fillId="0" borderId="0" applyFont="0" applyFill="0" applyBorder="0" applyAlignment="0" applyProtection="0"/>
    <xf numFmtId="22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225" fontId="129" fillId="0" borderId="0" applyFont="0" applyFill="0" applyBorder="0" applyAlignment="0" applyProtection="0">
      <alignment vertical="center"/>
    </xf>
    <xf numFmtId="226" fontId="127" fillId="0" borderId="44" applyFont="0" applyBorder="0" applyProtection="0">
      <alignment vertical="center"/>
    </xf>
    <xf numFmtId="217" fontId="122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06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106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0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06" fillId="0" borderId="0" applyFont="0" applyFill="0" applyBorder="0" applyAlignment="0" applyProtection="0"/>
    <xf numFmtId="43" fontId="2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8" fillId="0" borderId="0" applyFont="0" applyFill="0" applyBorder="0" applyAlignment="0" applyProtection="0"/>
    <xf numFmtId="17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31" fillId="0" borderId="0" applyFill="0" applyBorder="0" applyAlignment="0" applyProtection="0"/>
    <xf numFmtId="171" fontId="30" fillId="0" borderId="0" applyFont="0" applyFill="0" applyBorder="0" applyAlignment="0" applyProtection="0"/>
    <xf numFmtId="43" fontId="277" fillId="0" borderId="0" applyFont="0" applyFill="0" applyBorder="0" applyAlignment="0" applyProtection="0"/>
    <xf numFmtId="43" fontId="279" fillId="0" borderId="0" applyFont="0" applyFill="0" applyBorder="0" applyAlignment="0" applyProtection="0"/>
    <xf numFmtId="43" fontId="18" fillId="0" borderId="0" applyFill="0" applyBorder="0" applyAlignment="0" applyProtection="0"/>
    <xf numFmtId="43" fontId="1" fillId="0" borderId="0" applyFont="0" applyFill="0" applyBorder="0" applyAlignment="0" applyProtection="0"/>
    <xf numFmtId="165" fontId="108" fillId="0" borderId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3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275" fontId="108" fillId="0" borderId="0" applyFont="0" applyFill="0" applyBorder="0" applyAlignment="0" applyProtection="0"/>
    <xf numFmtId="275" fontId="108" fillId="0" borderId="0" applyFont="0" applyFill="0" applyBorder="0" applyAlignment="0" applyProtection="0"/>
    <xf numFmtId="275" fontId="10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8" fillId="0" borderId="0" applyFill="0" applyBorder="0" applyAlignment="0" applyProtection="0"/>
    <xf numFmtId="43" fontId="18" fillId="0" borderId="0" applyFill="0" applyBorder="0" applyAlignment="0" applyProtection="0"/>
    <xf numFmtId="43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188" fontId="11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94" fillId="0" borderId="0" applyFont="0" applyFill="0" applyBorder="0" applyAlignment="0" applyProtection="0"/>
    <xf numFmtId="229" fontId="21" fillId="0" borderId="0"/>
    <xf numFmtId="178" fontId="29" fillId="0" borderId="0"/>
    <xf numFmtId="178" fontId="29" fillId="0" borderId="0"/>
    <xf numFmtId="178" fontId="29" fillId="0" borderId="0"/>
    <xf numFmtId="230" fontId="21" fillId="0" borderId="0" applyFont="0" applyFill="0" applyBorder="0" applyAlignment="0" applyProtection="0"/>
    <xf numFmtId="231" fontId="94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0" fontId="117" fillId="3" borderId="36">
      <alignment horizontal="centerContinuous" vertical="top"/>
    </xf>
    <xf numFmtId="0" fontId="133" fillId="0" borderId="0">
      <alignment horizontal="left"/>
    </xf>
    <xf numFmtId="0" fontId="134" fillId="0" borderId="0"/>
    <xf numFmtId="0" fontId="135" fillId="0" borderId="0">
      <alignment horizontal="left"/>
    </xf>
    <xf numFmtId="232" fontId="29" fillId="0" borderId="0" applyFill="0" applyBorder="0" applyProtection="0"/>
    <xf numFmtId="232" fontId="29" fillId="0" borderId="30" applyFill="0" applyProtection="0"/>
    <xf numFmtId="232" fontId="29" fillId="0" borderId="29" applyFill="0" applyProtection="0"/>
    <xf numFmtId="233" fontId="136" fillId="0" borderId="0" applyFont="0" applyFill="0" applyBorder="0" applyAlignment="0" applyProtection="0"/>
    <xf numFmtId="0" fontId="137" fillId="0" borderId="0"/>
    <xf numFmtId="0" fontId="137" fillId="0" borderId="0"/>
    <xf numFmtId="40" fontId="17" fillId="0" borderId="0">
      <alignment vertical="center"/>
    </xf>
    <xf numFmtId="187" fontId="122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35" fontId="18" fillId="0" borderId="0" applyFont="0" applyFill="0" applyBorder="0" applyAlignment="0" applyProtection="0"/>
    <xf numFmtId="236" fontId="95" fillId="0" borderId="0"/>
    <xf numFmtId="181" fontId="29" fillId="0" borderId="0"/>
    <xf numFmtId="181" fontId="29" fillId="0" borderId="0"/>
    <xf numFmtId="181" fontId="29" fillId="0" borderId="0"/>
    <xf numFmtId="237" fontId="18" fillId="0" borderId="0"/>
    <xf numFmtId="0" fontId="262" fillId="0" borderId="45"/>
    <xf numFmtId="4" fontId="22" fillId="61" borderId="45">
      <protection locked="0"/>
    </xf>
    <xf numFmtId="0" fontId="138" fillId="0" borderId="0" applyProtection="0"/>
    <xf numFmtId="15" fontId="18" fillId="0" borderId="0"/>
    <xf numFmtId="15" fontId="18" fillId="0" borderId="0"/>
    <xf numFmtId="15" fontId="18" fillId="0" borderId="0"/>
    <xf numFmtId="38" fontId="18" fillId="0" borderId="0" applyFont="0" applyFill="0" applyBorder="0" applyAlignment="0" applyProtection="0"/>
    <xf numFmtId="238" fontId="29" fillId="0" borderId="0" applyFill="0" applyBorder="0" applyProtection="0"/>
    <xf numFmtId="238" fontId="29" fillId="0" borderId="30" applyFill="0" applyProtection="0"/>
    <xf numFmtId="238" fontId="29" fillId="0" borderId="29" applyFill="0" applyProtection="0"/>
    <xf numFmtId="38" fontId="136" fillId="0" borderId="46">
      <alignment vertical="center"/>
    </xf>
    <xf numFmtId="239" fontId="121" fillId="0" borderId="46">
      <alignment vertical="center"/>
    </xf>
    <xf numFmtId="239" fontId="121" fillId="0" borderId="46">
      <alignment vertical="center"/>
    </xf>
    <xf numFmtId="239" fontId="121" fillId="0" borderId="46">
      <alignment vertical="center"/>
    </xf>
    <xf numFmtId="239" fontId="121" fillId="0" borderId="46">
      <alignment vertical="center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40" fontId="95" fillId="0" borderId="0"/>
    <xf numFmtId="182" fontId="29" fillId="0" borderId="0"/>
    <xf numFmtId="182" fontId="29" fillId="0" borderId="0"/>
    <xf numFmtId="182" fontId="29" fillId="0" borderId="0"/>
    <xf numFmtId="8" fontId="18" fillId="0" borderId="0" applyFill="0" applyBorder="0" applyAlignment="0" applyProtection="0"/>
    <xf numFmtId="6" fontId="18" fillId="0" borderId="0" applyFill="0" applyBorder="0" applyAlignment="0" applyProtection="0"/>
    <xf numFmtId="8" fontId="18" fillId="0" borderId="0" applyFill="0" applyBorder="0" applyAlignment="0" applyProtection="0"/>
    <xf numFmtId="0" fontId="23" fillId="0" borderId="0" applyNumberFormat="0" applyFill="0" applyBorder="0" applyAlignment="0" applyProtection="0"/>
    <xf numFmtId="217" fontId="122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214" fontId="121" fillId="0" borderId="0" applyFill="0" applyBorder="0" applyAlignment="0"/>
    <xf numFmtId="187" fontId="122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217" fontId="122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214" fontId="121" fillId="0" borderId="0" applyFill="0" applyBorder="0" applyAlignment="0"/>
    <xf numFmtId="218" fontId="95" fillId="0" borderId="0" applyFill="0" applyBorder="0" applyAlignment="0"/>
    <xf numFmtId="177" fontId="25" fillId="0" borderId="0" applyFill="0" applyBorder="0" applyAlignment="0"/>
    <xf numFmtId="177" fontId="25" fillId="0" borderId="0" applyFill="0" applyBorder="0" applyAlignment="0"/>
    <xf numFmtId="177" fontId="25" fillId="0" borderId="0" applyFill="0" applyBorder="0" applyAlignment="0"/>
    <xf numFmtId="219" fontId="121" fillId="0" borderId="0" applyFill="0" applyBorder="0" applyAlignment="0"/>
    <xf numFmtId="187" fontId="122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241" fontId="30" fillId="0" borderId="0" applyFont="0" applyFill="0" applyBorder="0" applyAlignment="0" applyProtection="0"/>
    <xf numFmtId="0" fontId="110" fillId="0" borderId="0"/>
    <xf numFmtId="43" fontId="106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8" fontId="140" fillId="0" borderId="0">
      <protection locked="0"/>
    </xf>
    <xf numFmtId="208" fontId="107" fillId="0" borderId="0">
      <protection locked="0"/>
    </xf>
    <xf numFmtId="208" fontId="107" fillId="0" borderId="0">
      <protection locked="0"/>
    </xf>
    <xf numFmtId="208" fontId="140" fillId="0" borderId="0">
      <protection locked="0"/>
    </xf>
    <xf numFmtId="208" fontId="140" fillId="0" borderId="0">
      <protection locked="0"/>
    </xf>
    <xf numFmtId="208" fontId="141" fillId="0" borderId="0">
      <protection locked="0"/>
    </xf>
    <xf numFmtId="208" fontId="107" fillId="0" borderId="0">
      <protection locked="0"/>
    </xf>
    <xf numFmtId="2" fontId="138" fillId="0" borderId="0" applyProtection="0"/>
    <xf numFmtId="0" fontId="263" fillId="0" borderId="0" applyNumberFormat="0" applyFill="0" applyBorder="0" applyAlignment="0" applyProtection="0">
      <alignment vertical="top"/>
      <protection locked="0"/>
    </xf>
    <xf numFmtId="0" fontId="142" fillId="0" borderId="0">
      <alignment horizontal="left"/>
    </xf>
    <xf numFmtId="0" fontId="143" fillId="0" borderId="0">
      <alignment horizontal="left"/>
    </xf>
    <xf numFmtId="0" fontId="144" fillId="0" borderId="0">
      <alignment horizontal="left"/>
    </xf>
    <xf numFmtId="0" fontId="144" fillId="0" borderId="0">
      <alignment horizontal="left"/>
    </xf>
    <xf numFmtId="0" fontId="144" fillId="0" borderId="0">
      <alignment horizontal="left"/>
    </xf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4" fontId="22" fillId="62" borderId="45"/>
    <xf numFmtId="43" fontId="264" fillId="0" borderId="31"/>
    <xf numFmtId="0" fontId="18" fillId="0" borderId="0"/>
    <xf numFmtId="0" fontId="146" fillId="0" borderId="0">
      <alignment horizontal="left"/>
    </xf>
    <xf numFmtId="0" fontId="146" fillId="0" borderId="0">
      <alignment horizontal="left"/>
    </xf>
    <xf numFmtId="37" fontId="265" fillId="3" borderId="4" applyFill="0">
      <alignment vertical="center"/>
    </xf>
    <xf numFmtId="0" fontId="38" fillId="0" borderId="4" applyNumberFormat="0" applyAlignment="0" applyProtection="0">
      <alignment horizontal="left" vertical="center"/>
    </xf>
    <xf numFmtId="0" fontId="38" fillId="0" borderId="4" applyNumberFormat="0" applyAlignment="0" applyProtection="0">
      <alignment horizontal="left" vertical="center"/>
    </xf>
    <xf numFmtId="0" fontId="38" fillId="0" borderId="4" applyNumberFormat="0" applyAlignment="0" applyProtection="0">
      <alignment horizontal="left" vertical="center"/>
    </xf>
    <xf numFmtId="0" fontId="38" fillId="0" borderId="47">
      <alignment horizontal="left" vertical="center"/>
    </xf>
    <xf numFmtId="0" fontId="38" fillId="0" borderId="47">
      <alignment horizontal="left" vertical="center"/>
    </xf>
    <xf numFmtId="0" fontId="38" fillId="0" borderId="47">
      <alignment horizontal="left" vertical="center"/>
    </xf>
    <xf numFmtId="0" fontId="38" fillId="0" borderId="47">
      <alignment horizontal="left" vertical="center"/>
    </xf>
    <xf numFmtId="0" fontId="38" fillId="0" borderId="0"/>
    <xf numFmtId="14" fontId="28" fillId="63" borderId="6">
      <alignment horizontal="center" vertical="center" wrapText="1"/>
    </xf>
    <xf numFmtId="0" fontId="147" fillId="0" borderId="48" applyNumberFormat="0" applyFill="0" applyAlignment="0" applyProtection="0"/>
    <xf numFmtId="0" fontId="147" fillId="0" borderId="48" applyNumberFormat="0" applyFill="0" applyAlignment="0" applyProtection="0"/>
    <xf numFmtId="0" fontId="147" fillId="0" borderId="48" applyNumberFormat="0" applyFill="0" applyAlignment="0" applyProtection="0"/>
    <xf numFmtId="0" fontId="148" fillId="0" borderId="0">
      <alignment horizontal="left"/>
    </xf>
    <xf numFmtId="0" fontId="149" fillId="0" borderId="38">
      <alignment horizontal="left" vertical="top"/>
    </xf>
    <xf numFmtId="0" fontId="150" fillId="0" borderId="49" applyNumberFormat="0" applyFill="0" applyAlignment="0" applyProtection="0"/>
    <xf numFmtId="0" fontId="150" fillId="0" borderId="49" applyNumberFormat="0" applyFill="0" applyAlignment="0" applyProtection="0"/>
    <xf numFmtId="0" fontId="150" fillId="0" borderId="49" applyNumberFormat="0" applyFill="0" applyAlignment="0" applyProtection="0"/>
    <xf numFmtId="0" fontId="151" fillId="0" borderId="0">
      <alignment horizontal="left"/>
    </xf>
    <xf numFmtId="0" fontId="152" fillId="0" borderId="38">
      <alignment horizontal="left" vertical="top"/>
    </xf>
    <xf numFmtId="0" fontId="153" fillId="0" borderId="50" applyNumberFormat="0" applyFill="0" applyAlignment="0" applyProtection="0"/>
    <xf numFmtId="0" fontId="153" fillId="0" borderId="50" applyNumberFormat="0" applyFill="0" applyAlignment="0" applyProtection="0"/>
    <xf numFmtId="0" fontId="153" fillId="0" borderId="50" applyNumberFormat="0" applyFill="0" applyAlignment="0" applyProtection="0"/>
    <xf numFmtId="0" fontId="154" fillId="0" borderId="0">
      <alignment horizontal="left"/>
    </xf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42" fontId="120" fillId="0" borderId="51">
      <alignment horizontal="left"/>
    </xf>
    <xf numFmtId="243" fontId="155" fillId="0" borderId="36">
      <alignment horizontal="left"/>
    </xf>
    <xf numFmtId="0" fontId="156" fillId="0" borderId="52">
      <alignment horizontal="right"/>
    </xf>
    <xf numFmtId="0" fontId="120" fillId="1" borderId="36">
      <alignment horizontal="left"/>
    </xf>
    <xf numFmtId="0" fontId="157" fillId="0" borderId="0" applyProtection="0"/>
    <xf numFmtId="0" fontId="157" fillId="0" borderId="0" applyProtection="0"/>
    <xf numFmtId="0" fontId="38" fillId="0" borderId="0" applyProtection="0"/>
    <xf numFmtId="0" fontId="158" fillId="0" borderId="6">
      <alignment horizontal="center"/>
    </xf>
    <xf numFmtId="0" fontId="40" fillId="0" borderId="6">
      <alignment horizontal="center"/>
    </xf>
    <xf numFmtId="0" fontId="40" fillId="0" borderId="6">
      <alignment horizontal="center"/>
    </xf>
    <xf numFmtId="0" fontId="40" fillId="0" borderId="6">
      <alignment horizontal="center"/>
    </xf>
    <xf numFmtId="0" fontId="158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244" fontId="18" fillId="0" borderId="0" applyFont="0" applyFill="0" applyBorder="0" applyAlignment="0" applyProtection="0">
      <alignment vertical="top" wrapText="1"/>
    </xf>
    <xf numFmtId="0" fontId="159" fillId="64" borderId="53" applyNumberFormat="0" applyFont="0" applyBorder="0" applyAlignment="0">
      <alignment vertical="center"/>
    </xf>
    <xf numFmtId="0" fontId="160" fillId="0" borderId="0" applyNumberFormat="0" applyFill="0" applyBorder="0" applyAlignment="0" applyProtection="0">
      <alignment vertical="top"/>
      <protection locked="0"/>
    </xf>
    <xf numFmtId="0" fontId="41" fillId="2" borderId="0">
      <alignment horizontal="left" wrapText="1" indent="2"/>
    </xf>
    <xf numFmtId="0" fontId="41" fillId="2" borderId="0">
      <alignment horizontal="left" wrapText="1" indent="2"/>
    </xf>
    <xf numFmtId="0" fontId="41" fillId="2" borderId="0">
      <alignment horizontal="left" wrapText="1" indent="2"/>
    </xf>
    <xf numFmtId="245" fontId="18" fillId="0" borderId="0" applyBorder="0" applyAlignment="0"/>
    <xf numFmtId="10" fontId="36" fillId="2" borderId="35" applyNumberFormat="0" applyBorder="0" applyAlignment="0" applyProtection="0"/>
    <xf numFmtId="0" fontId="161" fillId="44" borderId="39" applyNumberFormat="0" applyAlignment="0" applyProtection="0"/>
    <xf numFmtId="0" fontId="161" fillId="44" borderId="39" applyNumberFormat="0" applyAlignment="0" applyProtection="0"/>
    <xf numFmtId="0" fontId="161" fillId="44" borderId="39" applyNumberFormat="0" applyAlignment="0" applyProtection="0"/>
    <xf numFmtId="10" fontId="162" fillId="0" borderId="0"/>
    <xf numFmtId="246" fontId="18" fillId="0" borderId="0"/>
    <xf numFmtId="247" fontId="163" fillId="0" borderId="0"/>
    <xf numFmtId="1" fontId="18" fillId="0" borderId="0" applyFont="0" applyFill="0" applyBorder="0" applyAlignment="0" applyProtection="0"/>
    <xf numFmtId="276" fontId="266" fillId="65" borderId="54">
      <alignment horizontal="center" vertical="center"/>
    </xf>
    <xf numFmtId="0" fontId="35" fillId="0" borderId="0"/>
    <xf numFmtId="43" fontId="264" fillId="0" borderId="30"/>
    <xf numFmtId="217" fontId="122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214" fontId="121" fillId="0" borderId="0" applyFill="0" applyBorder="0" applyAlignment="0"/>
    <xf numFmtId="187" fontId="122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217" fontId="122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214" fontId="121" fillId="0" borderId="0" applyFill="0" applyBorder="0" applyAlignment="0"/>
    <xf numFmtId="218" fontId="95" fillId="0" borderId="0" applyFill="0" applyBorder="0" applyAlignment="0"/>
    <xf numFmtId="177" fontId="25" fillId="0" borderId="0" applyFill="0" applyBorder="0" applyAlignment="0"/>
    <xf numFmtId="177" fontId="25" fillId="0" borderId="0" applyFill="0" applyBorder="0" applyAlignment="0"/>
    <xf numFmtId="177" fontId="25" fillId="0" borderId="0" applyFill="0" applyBorder="0" applyAlignment="0"/>
    <xf numFmtId="219" fontId="121" fillId="0" borderId="0" applyFill="0" applyBorder="0" applyAlignment="0"/>
    <xf numFmtId="187" fontId="122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5" fillId="0" borderId="35">
      <alignment horizontal="center"/>
    </xf>
    <xf numFmtId="44" fontId="264" fillId="0" borderId="29"/>
    <xf numFmtId="248" fontId="92" fillId="0" borderId="0" applyFont="0" applyFill="0" applyBorder="0" applyAlignment="0" applyProtection="0"/>
    <xf numFmtId="42" fontId="30" fillId="0" borderId="0" applyFont="0" applyFill="0" applyBorder="0" applyAlignment="0" applyProtection="0"/>
    <xf numFmtId="249" fontId="30" fillId="0" borderId="0" applyFont="0" applyFill="0" applyBorder="0" applyAlignment="0" applyProtection="0"/>
    <xf numFmtId="37" fontId="18" fillId="0" borderId="0" applyFont="0" applyFill="0" applyBorder="0" applyAlignment="0" applyProtection="0"/>
    <xf numFmtId="250" fontId="129" fillId="0" borderId="0" applyFont="0" applyFill="0" applyBorder="0" applyAlignment="0" applyProtection="0"/>
    <xf numFmtId="251" fontId="55" fillId="0" borderId="0" applyFont="0" applyFill="0" applyBorder="0" applyAlignment="0" applyProtection="0"/>
    <xf numFmtId="6" fontId="166" fillId="0" borderId="0" applyFont="0" applyFill="0" applyBorder="0" applyAlignment="0" applyProtection="0"/>
    <xf numFmtId="8" fontId="166" fillId="0" borderId="0" applyFont="0" applyFill="0" applyBorder="0" applyAlignment="0" applyProtection="0"/>
    <xf numFmtId="6" fontId="166" fillId="0" borderId="0" applyFont="0" applyFill="0" applyBorder="0" applyAlignment="0" applyProtection="0"/>
    <xf numFmtId="8" fontId="16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6" fontId="166" fillId="0" borderId="0" applyFont="0" applyFill="0" applyBorder="0" applyAlignment="0" applyProtection="0"/>
    <xf numFmtId="8" fontId="166" fillId="0" borderId="0" applyFont="0" applyFill="0" applyBorder="0" applyAlignment="0" applyProtection="0"/>
    <xf numFmtId="40" fontId="167" fillId="0" borderId="0">
      <alignment horizontal="left"/>
    </xf>
    <xf numFmtId="0" fontId="168" fillId="38" borderId="0" applyNumberFormat="0" applyBorder="0" applyAlignment="0" applyProtection="0"/>
    <xf numFmtId="0" fontId="168" fillId="38" borderId="0" applyNumberFormat="0" applyBorder="0" applyAlignment="0" applyProtection="0"/>
    <xf numFmtId="0" fontId="168" fillId="38" borderId="0" applyNumberFormat="0" applyBorder="0" applyAlignment="0" applyProtection="0"/>
    <xf numFmtId="0" fontId="29" fillId="0" borderId="0"/>
    <xf numFmtId="0" fontId="267" fillId="3" borderId="0">
      <alignment horizontal="left" indent="1"/>
    </xf>
    <xf numFmtId="0" fontId="268" fillId="0" borderId="0"/>
    <xf numFmtId="252" fontId="169" fillId="0" borderId="0"/>
    <xf numFmtId="185" fontId="51" fillId="0" borderId="0"/>
    <xf numFmtId="0" fontId="18" fillId="0" borderId="0"/>
    <xf numFmtId="185" fontId="51" fillId="0" borderId="0"/>
    <xf numFmtId="185" fontId="51" fillId="0" borderId="0"/>
    <xf numFmtId="252" fontId="169" fillId="0" borderId="0"/>
    <xf numFmtId="0" fontId="47" fillId="0" borderId="0"/>
    <xf numFmtId="0" fontId="47" fillId="0" borderId="0"/>
    <xf numFmtId="0" fontId="47" fillId="0" borderId="0"/>
    <xf numFmtId="0" fontId="137" fillId="0" borderId="0"/>
    <xf numFmtId="0" fontId="47" fillId="0" borderId="0"/>
    <xf numFmtId="0" fontId="47" fillId="0" borderId="0"/>
    <xf numFmtId="0" fontId="47" fillId="0" borderId="0"/>
    <xf numFmtId="253" fontId="129" fillId="0" borderId="0"/>
    <xf numFmtId="0" fontId="30" fillId="0" borderId="0"/>
    <xf numFmtId="0" fontId="1" fillId="0" borderId="0"/>
    <xf numFmtId="0" fontId="170" fillId="0" borderId="0"/>
    <xf numFmtId="0" fontId="106" fillId="0" borderId="0"/>
    <xf numFmtId="0" fontId="18" fillId="0" borderId="0"/>
    <xf numFmtId="0" fontId="30" fillId="0" borderId="0"/>
    <xf numFmtId="0" fontId="280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" fillId="0" borderId="0"/>
    <xf numFmtId="0" fontId="277" fillId="0" borderId="0"/>
    <xf numFmtId="0" fontId="18" fillId="0" borderId="0"/>
    <xf numFmtId="0" fontId="30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0" fillId="0" borderId="0"/>
    <xf numFmtId="0" fontId="278" fillId="0" borderId="0"/>
    <xf numFmtId="0" fontId="277" fillId="0" borderId="0"/>
    <xf numFmtId="0" fontId="18" fillId="0" borderId="0"/>
    <xf numFmtId="0" fontId="279" fillId="0" borderId="0"/>
    <xf numFmtId="0" fontId="108" fillId="0" borderId="0"/>
    <xf numFmtId="0" fontId="1" fillId="0" borderId="0"/>
    <xf numFmtId="0" fontId="281" fillId="0" borderId="0"/>
    <xf numFmtId="0" fontId="18" fillId="0" borderId="0"/>
    <xf numFmtId="0" fontId="1" fillId="0" borderId="0"/>
    <xf numFmtId="0" fontId="18" fillId="0" borderId="0" applyNumberFormat="0" applyFill="0" applyBorder="0" applyAlignment="0" applyProtection="0"/>
    <xf numFmtId="0" fontId="30" fillId="0" borderId="0"/>
    <xf numFmtId="0" fontId="171" fillId="0" borderId="0"/>
    <xf numFmtId="0" fontId="171" fillId="0" borderId="0"/>
    <xf numFmtId="0" fontId="171" fillId="0" borderId="0"/>
    <xf numFmtId="0" fontId="18" fillId="0" borderId="0"/>
    <xf numFmtId="285" fontId="18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7" fontId="121" fillId="0" borderId="0"/>
    <xf numFmtId="0" fontId="30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54" fontId="18" fillId="0" borderId="0"/>
    <xf numFmtId="0" fontId="151" fillId="0" borderId="0"/>
    <xf numFmtId="0" fontId="269" fillId="0" borderId="0"/>
    <xf numFmtId="0" fontId="108" fillId="66" borderId="56" applyNumberFormat="0" applyFont="0" applyAlignment="0" applyProtection="0"/>
    <xf numFmtId="0" fontId="108" fillId="66" borderId="56" applyNumberFormat="0" applyFont="0" applyAlignment="0" applyProtection="0"/>
    <xf numFmtId="0" fontId="108" fillId="66" borderId="56" applyNumberFormat="0" applyFont="0" applyAlignment="0" applyProtection="0"/>
    <xf numFmtId="0" fontId="108" fillId="66" borderId="56" applyNumberFormat="0" applyFont="0" applyAlignment="0" applyProtection="0"/>
    <xf numFmtId="0" fontId="108" fillId="66" borderId="56" applyNumberFormat="0" applyFont="0" applyAlignment="0" applyProtection="0"/>
    <xf numFmtId="0" fontId="108" fillId="66" borderId="56" applyNumberFormat="0" applyFont="0" applyAlignment="0" applyProtection="0"/>
    <xf numFmtId="0" fontId="108" fillId="66" borderId="56" applyNumberFormat="0" applyFont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55" fontId="159" fillId="0" borderId="0" applyFont="0" applyFill="0" applyBorder="0" applyAlignment="0" applyProtection="0"/>
    <xf numFmtId="44" fontId="159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72" fillId="59" borderId="57" applyNumberFormat="0" applyAlignment="0" applyProtection="0"/>
    <xf numFmtId="0" fontId="172" fillId="59" borderId="57" applyNumberFormat="0" applyAlignment="0" applyProtection="0"/>
    <xf numFmtId="0" fontId="172" fillId="59" borderId="57" applyNumberFormat="0" applyAlignment="0" applyProtection="0"/>
    <xf numFmtId="40" fontId="33" fillId="5" borderId="0">
      <alignment horizontal="right"/>
    </xf>
    <xf numFmtId="0" fontId="173" fillId="2" borderId="0">
      <alignment horizontal="center"/>
    </xf>
    <xf numFmtId="0" fontId="174" fillId="67" borderId="8"/>
    <xf numFmtId="0" fontId="175" fillId="0" borderId="0" applyBorder="0">
      <alignment horizontal="centerContinuous"/>
    </xf>
    <xf numFmtId="0" fontId="176" fillId="0" borderId="0" applyBorder="0">
      <alignment horizontal="centerContinuous"/>
    </xf>
    <xf numFmtId="3" fontId="18" fillId="64" borderId="37" applyFill="0" applyBorder="0" applyAlignment="0" applyProtection="0">
      <alignment vertical="top"/>
    </xf>
    <xf numFmtId="0" fontId="177" fillId="0" borderId="0">
      <alignment horizontal="left"/>
    </xf>
    <xf numFmtId="0" fontId="178" fillId="0" borderId="0">
      <alignment horizontal="center"/>
    </xf>
    <xf numFmtId="0" fontId="179" fillId="0" borderId="0">
      <alignment horizontal="center"/>
    </xf>
    <xf numFmtId="0" fontId="180" fillId="5" borderId="0"/>
    <xf numFmtId="194" fontId="92" fillId="0" borderId="0" applyFont="0" applyFill="0" applyBorder="0" applyAlignment="0" applyProtection="0"/>
    <xf numFmtId="256" fontId="181" fillId="0" borderId="0" applyFont="0" applyFill="0" applyBorder="0" applyAlignment="0" applyProtection="0"/>
    <xf numFmtId="257" fontId="18" fillId="0" borderId="0" applyFont="0" applyFill="0" applyBorder="0" applyAlignment="0" applyProtection="0"/>
    <xf numFmtId="216" fontId="95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58" fontId="122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1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7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277" fontId="36" fillId="68" borderId="58"/>
    <xf numFmtId="278" fontId="36" fillId="0" borderId="58" applyFont="0" applyFill="0" applyBorder="0" applyAlignment="0" applyProtection="0">
      <protection locked="0"/>
    </xf>
    <xf numFmtId="9" fontId="166" fillId="0" borderId="31" applyNumberFormat="0" applyBorder="0"/>
    <xf numFmtId="3" fontId="182" fillId="0" borderId="0" applyNumberFormat="0" applyFill="0" applyBorder="0" applyAlignment="0" applyProtection="0"/>
    <xf numFmtId="217" fontId="122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214" fontId="121" fillId="0" borderId="0" applyFill="0" applyBorder="0" applyAlignment="0"/>
    <xf numFmtId="187" fontId="122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217" fontId="122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176" fontId="25" fillId="0" borderId="0" applyFill="0" applyBorder="0" applyAlignment="0"/>
    <xf numFmtId="214" fontId="121" fillId="0" borderId="0" applyFill="0" applyBorder="0" applyAlignment="0"/>
    <xf numFmtId="218" fontId="95" fillId="0" borderId="0" applyFill="0" applyBorder="0" applyAlignment="0"/>
    <xf numFmtId="177" fontId="25" fillId="0" borderId="0" applyFill="0" applyBorder="0" applyAlignment="0"/>
    <xf numFmtId="177" fontId="25" fillId="0" borderId="0" applyFill="0" applyBorder="0" applyAlignment="0"/>
    <xf numFmtId="177" fontId="25" fillId="0" borderId="0" applyFill="0" applyBorder="0" applyAlignment="0"/>
    <xf numFmtId="219" fontId="121" fillId="0" borderId="0" applyFill="0" applyBorder="0" applyAlignment="0"/>
    <xf numFmtId="187" fontId="122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174" fontId="25" fillId="0" borderId="0" applyFill="0" applyBorder="0" applyAlignment="0"/>
    <xf numFmtId="0" fontId="183" fillId="0" borderId="0" applyFont="0" applyFill="0" applyBorder="0" applyAlignment="0" applyProtection="0"/>
    <xf numFmtId="0" fontId="270" fillId="58" borderId="0">
      <alignment horizontal="left" indent="1"/>
    </xf>
    <xf numFmtId="0" fontId="136" fillId="0" borderId="0" applyNumberFormat="0" applyFon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15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0" fontId="24" fillId="0" borderId="6">
      <alignment horizontal="center"/>
    </xf>
    <xf numFmtId="0" fontId="32" fillId="0" borderId="6" applyBorder="0">
      <alignment horizontal="center"/>
    </xf>
    <xf numFmtId="0" fontId="32" fillId="0" borderId="6" applyBorder="0">
      <alignment horizontal="center"/>
    </xf>
    <xf numFmtId="0" fontId="32" fillId="0" borderId="6" applyBorder="0">
      <alignment horizontal="center"/>
    </xf>
    <xf numFmtId="3" fontId="136" fillId="0" borderId="0" applyFont="0" applyFill="0" applyBorder="0" applyAlignment="0" applyProtection="0"/>
    <xf numFmtId="0" fontId="136" fillId="69" borderId="0" applyNumberFormat="0" applyFont="0" applyBorder="0" applyAlignment="0" applyProtection="0"/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21" fillId="0" borderId="0" applyFont="0" applyFill="0" applyBorder="0" applyAlignment="0" applyProtection="0"/>
    <xf numFmtId="1" fontId="18" fillId="0" borderId="9" applyNumberFormat="0" applyFill="0" applyAlignment="0" applyProtection="0">
      <alignment horizontal="center" vertical="center"/>
    </xf>
    <xf numFmtId="259" fontId="17" fillId="70" borderId="0" applyFont="0" applyFill="0" applyBorder="0" applyAlignment="0" applyProtection="0">
      <alignment vertical="center"/>
    </xf>
    <xf numFmtId="2" fontId="196" fillId="0" borderId="0">
      <protection locked="0"/>
    </xf>
    <xf numFmtId="0" fontId="184" fillId="0" borderId="0" applyNumberFormat="0" applyFill="0" applyBorder="0" applyAlignment="0" applyProtection="0"/>
    <xf numFmtId="260" fontId="282" fillId="0" borderId="0"/>
    <xf numFmtId="0" fontId="143" fillId="0" borderId="59">
      <alignment vertical="center"/>
    </xf>
    <xf numFmtId="4" fontId="185" fillId="72" borderId="57" applyNumberFormat="0" applyProtection="0">
      <alignment vertical="center"/>
    </xf>
    <xf numFmtId="0" fontId="18" fillId="3" borderId="57" applyNumberFormat="0" applyProtection="0">
      <alignment vertical="center"/>
    </xf>
    <xf numFmtId="4" fontId="185" fillId="73" borderId="57" applyNumberFormat="0" applyProtection="0">
      <alignment horizontal="left" vertical="center"/>
    </xf>
    <xf numFmtId="4" fontId="185" fillId="74" borderId="57" applyNumberFormat="0" applyProtection="0">
      <alignment horizontal="center" vertical="top"/>
    </xf>
    <xf numFmtId="0" fontId="28" fillId="75" borderId="57" applyNumberFormat="0" applyProtection="0">
      <alignment horizontal="left" vertical="top"/>
    </xf>
    <xf numFmtId="4" fontId="33" fillId="76" borderId="57" applyNumberFormat="0" applyProtection="0">
      <alignment horizontal="right" vertical="center"/>
    </xf>
    <xf numFmtId="4" fontId="33" fillId="77" borderId="57" applyNumberFormat="0" applyProtection="0">
      <alignment horizontal="right" vertical="center"/>
    </xf>
    <xf numFmtId="4" fontId="33" fillId="78" borderId="57" applyNumberFormat="0" applyProtection="0">
      <alignment horizontal="right" vertical="center"/>
    </xf>
    <xf numFmtId="4" fontId="33" fillId="79" borderId="57" applyNumberFormat="0" applyProtection="0">
      <alignment horizontal="right" vertical="center"/>
    </xf>
    <xf numFmtId="4" fontId="33" fillId="80" borderId="57" applyNumberFormat="0" applyProtection="0">
      <alignment horizontal="right" vertical="center"/>
    </xf>
    <xf numFmtId="4" fontId="33" fillId="81" borderId="57" applyNumberFormat="0" applyProtection="0">
      <alignment horizontal="right" vertical="center"/>
    </xf>
    <xf numFmtId="4" fontId="33" fillId="82" borderId="57" applyNumberFormat="0" applyProtection="0">
      <alignment horizontal="right" vertical="center"/>
    </xf>
    <xf numFmtId="4" fontId="33" fillId="83" borderId="57" applyNumberFormat="0" applyProtection="0">
      <alignment horizontal="right" vertical="center"/>
    </xf>
    <xf numFmtId="4" fontId="33" fillId="84" borderId="57" applyNumberFormat="0" applyProtection="0">
      <alignment horizontal="right" vertical="center"/>
    </xf>
    <xf numFmtId="0" fontId="185" fillId="0" borderId="0" applyNumberFormat="0" applyProtection="0">
      <alignment horizontal="left" vertical="center" indent="1"/>
    </xf>
    <xf numFmtId="0" fontId="33" fillId="0" borderId="0" applyNumberFormat="0" applyProtection="0">
      <alignment horizontal="left" vertical="center" indent="1"/>
    </xf>
    <xf numFmtId="4" fontId="186" fillId="85" borderId="0" applyNumberFormat="0" applyProtection="0">
      <alignment horizontal="left" vertical="center" indent="1"/>
    </xf>
    <xf numFmtId="0" fontId="18" fillId="86" borderId="57" applyNumberFormat="0" applyProtection="0">
      <alignment horizontal="left" vertical="center" indent="1"/>
    </xf>
    <xf numFmtId="0" fontId="33" fillId="0" borderId="60" applyNumberFormat="0" applyProtection="0">
      <alignment horizontal="left" vertical="center" indent="1"/>
    </xf>
    <xf numFmtId="4" fontId="33" fillId="87" borderId="57" applyNumberFormat="0" applyProtection="0">
      <alignment horizontal="left" vertical="center" indent="1"/>
    </xf>
    <xf numFmtId="0" fontId="18" fillId="0" borderId="57" applyNumberFormat="0" applyProtection="0">
      <alignment horizontal="left" vertical="center" indent="1"/>
    </xf>
    <xf numFmtId="0" fontId="18" fillId="88" borderId="57" applyNumberFormat="0" applyProtection="0">
      <alignment horizontal="left" vertical="center" indent="1"/>
    </xf>
    <xf numFmtId="0" fontId="18" fillId="0" borderId="57" applyNumberFormat="0" applyProtection="0">
      <alignment horizontal="left" vertical="center" indent="1"/>
    </xf>
    <xf numFmtId="0" fontId="18" fillId="58" borderId="57" applyNumberFormat="0" applyProtection="0">
      <alignment horizontal="left" vertical="center" indent="1"/>
    </xf>
    <xf numFmtId="0" fontId="18" fillId="0" borderId="57" applyNumberFormat="0" applyProtection="0">
      <alignment horizontal="left" vertical="center" indent="1"/>
    </xf>
    <xf numFmtId="0" fontId="18" fillId="3" borderId="57" applyNumberFormat="0" applyProtection="0">
      <alignment horizontal="left" vertical="center" indent="1"/>
    </xf>
    <xf numFmtId="0" fontId="18" fillId="0" borderId="57" applyNumberFormat="0" applyProtection="0">
      <alignment horizontal="left" vertical="center" indent="1"/>
    </xf>
    <xf numFmtId="0" fontId="18" fillId="86" borderId="57" applyNumberFormat="0" applyProtection="0">
      <alignment horizontal="left" vertical="center" indent="1"/>
    </xf>
    <xf numFmtId="0" fontId="33" fillId="86" borderId="57" applyNumberFormat="0" applyProtection="0">
      <alignment vertical="center"/>
    </xf>
    <xf numFmtId="0" fontId="18" fillId="86" borderId="57" applyNumberFormat="0" applyProtection="0">
      <alignment vertical="center"/>
    </xf>
    <xf numFmtId="0" fontId="33" fillId="86" borderId="57" applyNumberFormat="0" applyProtection="0">
      <alignment horizontal="left" vertical="center" indent="1"/>
    </xf>
    <xf numFmtId="0" fontId="33" fillId="86" borderId="57" applyNumberFormat="0" applyProtection="0">
      <alignment horizontal="left" vertical="center" indent="1"/>
    </xf>
    <xf numFmtId="3" fontId="33" fillId="5" borderId="57" applyProtection="0">
      <alignment horizontal="right" vertical="center"/>
    </xf>
    <xf numFmtId="0" fontId="18" fillId="0" borderId="57" applyNumberFormat="0" applyProtection="0">
      <alignment horizontal="right" vertical="center"/>
    </xf>
    <xf numFmtId="0" fontId="18" fillId="86" borderId="57" applyNumberFormat="0" applyProtection="0">
      <alignment horizontal="left" vertical="center" indent="1"/>
    </xf>
    <xf numFmtId="0" fontId="28" fillId="89" borderId="57" applyNumberFormat="0" applyProtection="0">
      <alignment horizontal="center" vertical="top"/>
    </xf>
    <xf numFmtId="0" fontId="187" fillId="0" borderId="0" applyNumberFormat="0" applyProtection="0"/>
    <xf numFmtId="4" fontId="188" fillId="90" borderId="57" applyNumberFormat="0" applyProtection="0">
      <alignment horizontal="right" vertical="center"/>
    </xf>
    <xf numFmtId="0" fontId="189" fillId="0" borderId="0">
      <alignment horizontal="left"/>
    </xf>
    <xf numFmtId="261" fontId="129" fillId="0" borderId="0" applyFont="0" applyFill="0" applyBorder="0" applyAlignment="0" applyProtection="0"/>
    <xf numFmtId="247" fontId="129" fillId="0" borderId="0" applyFont="0" applyFill="0" applyBorder="0" applyAlignment="0" applyProtection="0"/>
    <xf numFmtId="0" fontId="56" fillId="1" borderId="47" applyNumberFormat="0" applyFont="0" applyAlignment="0">
      <alignment horizontal="center"/>
    </xf>
    <xf numFmtId="0" fontId="29" fillId="0" borderId="61" applyAlignment="0">
      <alignment horizontal="centerContinuous"/>
    </xf>
    <xf numFmtId="0" fontId="190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12" fontId="191" fillId="0" borderId="35">
      <alignment horizontal="center"/>
    </xf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38" fontId="18" fillId="0" borderId="0" applyFont="0" applyFill="0" applyBorder="0" applyAlignment="0" applyProtection="0"/>
    <xf numFmtId="0" fontId="192" fillId="5" borderId="0" applyNumberFormat="0" applyProtection="0">
      <alignment horizontal="center" vertical="center"/>
    </xf>
    <xf numFmtId="4" fontId="102" fillId="5" borderId="0" applyProtection="0">
      <alignment horizontal="center" vertical="top" wrapText="1"/>
    </xf>
    <xf numFmtId="0" fontId="193" fillId="5" borderId="0" applyNumberFormat="0" applyProtection="0">
      <alignment horizontal="center" vertical="center" wrapText="1"/>
    </xf>
    <xf numFmtId="4" fontId="194" fillId="5" borderId="0" applyProtection="0">
      <alignment horizontal="center" vertical="top" wrapText="1"/>
    </xf>
    <xf numFmtId="0" fontId="195" fillId="91" borderId="0" applyNumberFormat="0" applyProtection="0">
      <alignment horizontal="center" vertical="center" wrapText="1"/>
    </xf>
    <xf numFmtId="4" fontId="196" fillId="91" borderId="0" applyProtection="0">
      <alignment horizontal="center" vertical="top" wrapText="1"/>
    </xf>
    <xf numFmtId="0" fontId="197" fillId="5" borderId="0" applyNumberFormat="0" applyProtection="0">
      <alignment horizontal="center" vertical="center" wrapText="1"/>
    </xf>
    <xf numFmtId="4" fontId="198" fillId="5" borderId="0" applyProtection="0">
      <alignment horizontal="center" vertical="top" wrapText="1"/>
    </xf>
    <xf numFmtId="0" fontId="174" fillId="92" borderId="0" applyNumberFormat="0" applyProtection="0">
      <alignment horizontal="center" vertical="center" wrapText="1"/>
    </xf>
    <xf numFmtId="0" fontId="30" fillId="0" borderId="0" applyNumberFormat="0" applyBorder="0">
      <alignment vertical="center"/>
    </xf>
    <xf numFmtId="0" fontId="199" fillId="0" borderId="0"/>
    <xf numFmtId="0" fontId="200" fillId="0" borderId="0">
      <alignment horizontal="left"/>
    </xf>
    <xf numFmtId="0" fontId="144" fillId="0" borderId="0">
      <alignment horizontal="left"/>
    </xf>
    <xf numFmtId="0" fontId="151" fillId="0" borderId="0"/>
    <xf numFmtId="0" fontId="148" fillId="0" borderId="0"/>
    <xf numFmtId="0" fontId="144" fillId="0" borderId="0"/>
    <xf numFmtId="0" fontId="201" fillId="0" borderId="0" applyBorder="0" applyAlignment="0"/>
    <xf numFmtId="37" fontId="33" fillId="0" borderId="0" applyBorder="0" applyAlignment="0" applyProtection="0"/>
    <xf numFmtId="0" fontId="202" fillId="0" borderId="0"/>
    <xf numFmtId="0" fontId="202" fillId="0" borderId="0"/>
    <xf numFmtId="0" fontId="203" fillId="0" borderId="0"/>
    <xf numFmtId="0" fontId="203" fillId="0" borderId="0"/>
    <xf numFmtId="0" fontId="202" fillId="0" borderId="0"/>
    <xf numFmtId="0" fontId="202" fillId="0" borderId="0"/>
    <xf numFmtId="262" fontId="95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263" fontId="121" fillId="0" borderId="0" applyFill="0" applyBorder="0" applyAlignment="0"/>
    <xf numFmtId="264" fontId="95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265" fontId="121" fillId="0" borderId="0" applyFill="0" applyBorder="0" applyAlignment="0"/>
    <xf numFmtId="49" fontId="18" fillId="0" borderId="0" applyFont="0" applyFill="0" applyBorder="0" applyAlignment="0" applyProtection="0"/>
    <xf numFmtId="38" fontId="18" fillId="0" borderId="0" applyNumberFormat="0" applyFont="0" applyFill="0" applyAlignment="0" applyProtection="0"/>
    <xf numFmtId="0" fontId="195" fillId="0" borderId="0" applyFill="0" applyBorder="0" applyProtection="0">
      <alignment horizontal="left" vertical="top"/>
    </xf>
    <xf numFmtId="0" fontId="195" fillId="0" borderId="0">
      <alignment horizontal="center" vertical="top"/>
    </xf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71" fillId="0" borderId="0">
      <alignment horizontal="right"/>
    </xf>
    <xf numFmtId="0" fontId="272" fillId="0" borderId="0"/>
    <xf numFmtId="0" fontId="203" fillId="0" borderId="0"/>
    <xf numFmtId="0" fontId="202" fillId="0" borderId="0"/>
    <xf numFmtId="266" fontId="94" fillId="0" borderId="0" applyFont="0" applyFill="0" applyBorder="0" applyAlignment="0" applyProtection="0"/>
    <xf numFmtId="0" fontId="205" fillId="0" borderId="62" applyNumberFormat="0" applyFill="0" applyAlignment="0" applyProtection="0"/>
    <xf numFmtId="0" fontId="205" fillId="0" borderId="62" applyNumberFormat="0" applyFill="0" applyAlignment="0" applyProtection="0"/>
    <xf numFmtId="0" fontId="205" fillId="0" borderId="62" applyNumberFormat="0" applyFill="0" applyAlignment="0" applyProtection="0"/>
    <xf numFmtId="38" fontId="18" fillId="0" borderId="0" applyFont="0" applyFill="0" applyBorder="0" applyAlignment="0" applyProtection="0"/>
    <xf numFmtId="38" fontId="136" fillId="0" borderId="0" applyFont="0" applyFill="0" applyBorder="0" applyAlignment="0" applyProtection="0"/>
    <xf numFmtId="40" fontId="136" fillId="0" borderId="0" applyFont="0" applyFill="0" applyBorder="0" applyAlignment="0" applyProtection="0"/>
    <xf numFmtId="0" fontId="206" fillId="0" borderId="0"/>
    <xf numFmtId="6" fontId="136" fillId="0" borderId="0" applyFont="0" applyFill="0" applyBorder="0" applyAlignment="0" applyProtection="0"/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267" fontId="18" fillId="0" borderId="0" applyFont="0" applyFill="0" applyBorder="0" applyAlignment="0" applyProtection="0"/>
    <xf numFmtId="268" fontId="18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8" fillId="5" borderId="0">
      <protection locked="0"/>
    </xf>
    <xf numFmtId="0" fontId="113" fillId="54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56" borderId="0" applyNumberFormat="0" applyBorder="0" applyAlignment="0" applyProtection="0">
      <alignment vertical="center"/>
    </xf>
    <xf numFmtId="0" fontId="113" fillId="50" borderId="0" applyNumberFormat="0" applyBorder="0" applyAlignment="0" applyProtection="0">
      <alignment vertical="center"/>
    </xf>
    <xf numFmtId="0" fontId="113" fillId="51" borderId="0" applyNumberFormat="0" applyBorder="0" applyAlignment="0" applyProtection="0">
      <alignment vertical="center"/>
    </xf>
    <xf numFmtId="0" fontId="113" fillId="57" borderId="0" applyNumberFormat="0" applyBorder="0" applyAlignment="0" applyProtection="0">
      <alignment vertical="center"/>
    </xf>
    <xf numFmtId="0" fontId="208" fillId="0" borderId="0" applyNumberFormat="0" applyFill="0" applyBorder="0" applyAlignment="0" applyProtection="0">
      <alignment vertical="top"/>
      <protection locked="0"/>
    </xf>
    <xf numFmtId="9" fontId="209" fillId="0" borderId="0" applyFont="0" applyFill="0" applyBorder="0" applyAlignment="0" applyProtection="0"/>
    <xf numFmtId="0" fontId="106" fillId="0" borderId="0"/>
    <xf numFmtId="0" fontId="210" fillId="0" borderId="0" applyNumberFormat="0" applyFill="0" applyBorder="0" applyAlignment="0" applyProtection="0">
      <alignment vertical="center"/>
    </xf>
    <xf numFmtId="0" fontId="211" fillId="60" borderId="40" applyNumberFormat="0" applyAlignment="0" applyProtection="0">
      <alignment vertical="center"/>
    </xf>
    <xf numFmtId="269" fontId="212" fillId="0" borderId="0" applyFont="0" applyFill="0" applyBorder="0" applyAlignment="0" applyProtection="0"/>
    <xf numFmtId="227" fontId="212" fillId="0" borderId="0" applyFont="0" applyFill="0" applyBorder="0" applyAlignment="0" applyProtection="0"/>
    <xf numFmtId="0" fontId="213" fillId="38" borderId="0" applyNumberFormat="0" applyBorder="0" applyAlignment="0" applyProtection="0">
      <alignment vertical="center"/>
    </xf>
    <xf numFmtId="270" fontId="212" fillId="0" borderId="0" applyFont="0" applyFill="0" applyBorder="0" applyAlignment="0" applyProtection="0"/>
    <xf numFmtId="271" fontId="212" fillId="0" borderId="0" applyFont="0" applyFill="0" applyBorder="0" applyAlignment="0" applyProtection="0"/>
    <xf numFmtId="0" fontId="212" fillId="0" borderId="0"/>
    <xf numFmtId="279" fontId="273" fillId="0" borderId="0" applyFont="0" applyFill="0" applyBorder="0" applyAlignment="0" applyProtection="0"/>
    <xf numFmtId="280" fontId="273" fillId="0" borderId="0" applyFont="0" applyFill="0" applyBorder="0" applyAlignment="0" applyProtection="0">
      <alignment vertical="top"/>
    </xf>
    <xf numFmtId="281" fontId="273" fillId="0" borderId="0" applyFont="0" applyFill="0" applyBorder="0" applyAlignment="0" applyProtection="0"/>
    <xf numFmtId="0" fontId="214" fillId="0" borderId="0" applyNumberFormat="0" applyFill="0" applyBorder="0" applyAlignment="0" applyProtection="0">
      <alignment vertical="top"/>
      <protection locked="0"/>
    </xf>
    <xf numFmtId="0" fontId="215" fillId="66" borderId="56" applyNumberFormat="0" applyFont="0" applyAlignment="0" applyProtection="0">
      <alignment vertical="center"/>
    </xf>
    <xf numFmtId="0" fontId="216" fillId="0" borderId="55" applyNumberFormat="0" applyFill="0" applyAlignment="0" applyProtection="0">
      <alignment vertical="center"/>
    </xf>
    <xf numFmtId="170" fontId="30" fillId="0" borderId="0" applyFont="0" applyFill="0" applyBorder="0" applyAlignment="0" applyProtection="0"/>
    <xf numFmtId="282" fontId="18" fillId="0" borderId="0" applyFont="0" applyFill="0" applyBorder="0" applyAlignment="0" applyProtection="0"/>
    <xf numFmtId="282" fontId="18" fillId="0" borderId="0" applyFont="0" applyFill="0" applyBorder="0" applyAlignment="0" applyProtection="0"/>
    <xf numFmtId="282" fontId="18" fillId="0" borderId="0" applyFont="0" applyFill="0" applyBorder="0" applyAlignment="0" applyProtection="0"/>
    <xf numFmtId="282" fontId="18" fillId="0" borderId="0" applyFont="0" applyFill="0" applyBorder="0" applyAlignment="0" applyProtection="0"/>
    <xf numFmtId="282" fontId="18" fillId="0" borderId="0" applyFont="0" applyFill="0" applyBorder="0" applyAlignment="0" applyProtection="0"/>
    <xf numFmtId="43" fontId="18" fillId="0" borderId="0" applyNumberFormat="0" applyFill="0" applyBorder="0" applyAlignment="0" applyProtection="0"/>
    <xf numFmtId="283" fontId="2" fillId="0" borderId="0" applyFont="0" applyFill="0" applyBorder="0" applyAlignment="0" applyProtection="0"/>
    <xf numFmtId="283" fontId="2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4" fillId="0" borderId="0" applyFont="0" applyFill="0" applyBorder="0" applyAlignment="0" applyProtection="0"/>
    <xf numFmtId="28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4" fillId="0" borderId="0" applyFont="0" applyFill="0" applyBorder="0" applyAlignment="0" applyProtection="0"/>
    <xf numFmtId="8" fontId="125" fillId="0" borderId="0" applyFont="0" applyFill="0" applyBorder="0" applyAlignment="0" applyProtection="0"/>
    <xf numFmtId="43" fontId="108" fillId="0" borderId="0" applyFont="0" applyFill="0" applyBorder="0" applyAlignment="0" applyProtection="0"/>
    <xf numFmtId="0" fontId="18" fillId="0" borderId="0" applyFont="0" applyFill="0" applyBorder="0" applyAlignment="0" applyProtection="0"/>
    <xf numFmtId="282" fontId="18" fillId="0" borderId="0" applyFont="0" applyFill="0" applyBorder="0" applyAlignment="0" applyProtection="0"/>
    <xf numFmtId="282" fontId="18" fillId="0" borderId="0" applyFont="0" applyFill="0" applyBorder="0" applyAlignment="0" applyProtection="0"/>
    <xf numFmtId="282" fontId="18" fillId="0" borderId="0" applyFont="0" applyFill="0" applyBorder="0" applyAlignment="0" applyProtection="0"/>
    <xf numFmtId="171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272" fontId="30" fillId="0" borderId="0" applyFont="0" applyFill="0" applyBorder="0" applyAlignment="0" applyProtection="0"/>
    <xf numFmtId="0" fontId="218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219" fillId="0" borderId="0" applyNumberFormat="0" applyFill="0" applyBorder="0" applyAlignment="0" applyProtection="0"/>
    <xf numFmtId="0" fontId="220" fillId="60" borderId="40" applyNumberFormat="0" applyAlignment="0" applyProtection="0"/>
    <xf numFmtId="0" fontId="221" fillId="0" borderId="55" applyNumberFormat="0" applyFill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2" fillId="40" borderId="0" applyNumberFormat="0" applyBorder="0" applyAlignment="0" applyProtection="0"/>
    <xf numFmtId="0" fontId="223" fillId="59" borderId="57" applyNumberFormat="0" applyAlignment="0" applyProtection="0"/>
    <xf numFmtId="0" fontId="224" fillId="59" borderId="39" applyNumberFormat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8" fillId="41" borderId="0" applyNumberFormat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25" fillId="0" borderId="0"/>
    <xf numFmtId="0" fontId="124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18" fillId="0" borderId="0"/>
    <xf numFmtId="0" fontId="274" fillId="0" borderId="0"/>
    <xf numFmtId="0" fontId="18" fillId="0" borderId="0"/>
    <xf numFmtId="0" fontId="18" fillId="0" borderId="0"/>
    <xf numFmtId="0" fontId="18" fillId="0" borderId="0"/>
    <xf numFmtId="0" fontId="108" fillId="0" borderId="0"/>
    <xf numFmtId="0" fontId="232" fillId="44" borderId="39" applyNumberFormat="0" applyAlignment="0" applyProtection="0"/>
    <xf numFmtId="0" fontId="233" fillId="38" borderId="0" applyNumberFormat="0" applyBorder="0" applyAlignment="0" applyProtection="0"/>
    <xf numFmtId="0" fontId="234" fillId="0" borderId="62" applyNumberFormat="0" applyFill="0" applyAlignment="0" applyProtection="0"/>
    <xf numFmtId="6" fontId="18" fillId="0" borderId="0" applyFont="0" applyFill="0" applyBorder="0" applyAlignment="0" applyProtection="0"/>
    <xf numFmtId="8" fontId="18" fillId="0" borderId="0" applyFont="0" applyFill="0" applyBorder="0" applyAlignment="0" applyProtection="0"/>
    <xf numFmtId="269" fontId="235" fillId="0" borderId="0" applyFont="0" applyFill="0" applyBorder="0" applyAlignment="0" applyProtection="0"/>
    <xf numFmtId="227" fontId="235" fillId="0" borderId="0" applyFont="0" applyFill="0" applyBorder="0" applyAlignment="0" applyProtection="0"/>
    <xf numFmtId="273" fontId="236" fillId="0" borderId="0" applyFont="0" applyFill="0" applyBorder="0" applyAlignment="0" applyProtection="0"/>
    <xf numFmtId="274" fontId="236" fillId="0" borderId="0" applyFont="0" applyFill="0" applyBorder="0" applyAlignment="0" applyProtection="0"/>
    <xf numFmtId="37" fontId="47" fillId="0" borderId="0"/>
    <xf numFmtId="270" fontId="235" fillId="0" borderId="0" applyFont="0" applyFill="0" applyBorder="0" applyAlignment="0" applyProtection="0"/>
    <xf numFmtId="271" fontId="235" fillId="0" borderId="0" applyFont="0" applyFill="0" applyBorder="0" applyAlignment="0" applyProtection="0"/>
    <xf numFmtId="0" fontId="33" fillId="0" borderId="0">
      <alignment vertical="top"/>
    </xf>
    <xf numFmtId="39" fontId="237" fillId="0" borderId="0" applyFont="0" applyBorder="0" applyAlignment="0">
      <alignment horizontal="center"/>
    </xf>
    <xf numFmtId="0" fontId="114" fillId="54" borderId="0" applyNumberFormat="0" applyBorder="0" applyAlignment="0" applyProtection="0"/>
    <xf numFmtId="0" fontId="114" fillId="55" borderId="0" applyNumberFormat="0" applyBorder="0" applyAlignment="0" applyProtection="0"/>
    <xf numFmtId="0" fontId="114" fillId="56" borderId="0" applyNumberFormat="0" applyBorder="0" applyAlignment="0" applyProtection="0"/>
    <xf numFmtId="0" fontId="114" fillId="50" borderId="0" applyNumberFormat="0" applyBorder="0" applyAlignment="0" applyProtection="0"/>
    <xf numFmtId="0" fontId="114" fillId="51" borderId="0" applyNumberFormat="0" applyBorder="0" applyAlignment="0" applyProtection="0"/>
    <xf numFmtId="0" fontId="114" fillId="57" borderId="0" applyNumberFormat="0" applyBorder="0" applyAlignment="0" applyProtection="0"/>
    <xf numFmtId="0" fontId="18" fillId="66" borderId="56" applyNumberFormat="0" applyFont="0" applyAlignment="0" applyProtection="0"/>
    <xf numFmtId="0" fontId="238" fillId="0" borderId="48" applyNumberFormat="0" applyFill="0" applyAlignment="0" applyProtection="0"/>
    <xf numFmtId="0" fontId="239" fillId="0" borderId="49" applyNumberFormat="0" applyFill="0" applyAlignment="0" applyProtection="0"/>
    <xf numFmtId="0" fontId="240" fillId="0" borderId="50" applyNumberFormat="0" applyFill="0" applyAlignment="0" applyProtection="0"/>
    <xf numFmtId="0" fontId="240" fillId="0" borderId="0" applyNumberFormat="0" applyFill="0" applyBorder="0" applyAlignment="0" applyProtection="0"/>
    <xf numFmtId="0" fontId="6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1" fillId="0" borderId="0" applyFont="0" applyFill="0" applyBorder="0" applyAlignment="0" applyProtection="0"/>
    <xf numFmtId="9" fontId="241" fillId="0" borderId="0" applyFont="0" applyFill="0" applyBorder="0" applyAlignment="0" applyProtection="0"/>
    <xf numFmtId="0" fontId="18" fillId="0" borderId="0"/>
    <xf numFmtId="0" fontId="18" fillId="0" borderId="0"/>
    <xf numFmtId="0" fontId="242" fillId="44" borderId="39" applyNumberFormat="0" applyAlignment="0" applyProtection="0">
      <alignment vertical="center"/>
    </xf>
    <xf numFmtId="0" fontId="243" fillId="59" borderId="57" applyNumberFormat="0" applyAlignment="0" applyProtection="0">
      <alignment vertical="center"/>
    </xf>
    <xf numFmtId="0" fontId="244" fillId="0" borderId="0" applyNumberFormat="0" applyFill="0" applyBorder="0" applyAlignment="0" applyProtection="0">
      <alignment vertical="top"/>
      <protection locked="0"/>
    </xf>
    <xf numFmtId="0" fontId="245" fillId="40" borderId="0" applyNumberFormat="0" applyBorder="0" applyAlignment="0" applyProtection="0">
      <alignment vertical="center"/>
    </xf>
    <xf numFmtId="0" fontId="247" fillId="0" borderId="0" applyNumberFormat="0" applyFont="0" applyFill="0" applyBorder="0">
      <alignment horizontal="left" vertical="top" wrapText="1"/>
    </xf>
    <xf numFmtId="40" fontId="215" fillId="0" borderId="0" applyFont="0" applyFill="0" applyBorder="0" applyAlignment="0" applyProtection="0">
      <alignment vertical="center"/>
    </xf>
    <xf numFmtId="38" fontId="215" fillId="0" borderId="0" applyFont="0" applyFill="0" applyBorder="0" applyAlignment="0" applyProtection="0"/>
    <xf numFmtId="38" fontId="60" fillId="0" borderId="0" applyFont="0" applyFill="0" applyBorder="0" applyAlignment="0" applyProtection="0"/>
    <xf numFmtId="0" fontId="109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>
      <alignment vertical="center"/>
    </xf>
    <xf numFmtId="0" fontId="215" fillId="0" borderId="0"/>
    <xf numFmtId="0" fontId="215" fillId="0" borderId="0"/>
    <xf numFmtId="0" fontId="215" fillId="0" borderId="0"/>
    <xf numFmtId="37" fontId="18" fillId="0" borderId="0"/>
    <xf numFmtId="269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215" fontId="215" fillId="0" borderId="0" applyFont="0" applyFill="0" applyBorder="0" applyAlignment="0" applyProtection="0"/>
    <xf numFmtId="215" fontId="129" fillId="0" borderId="0" applyFont="0" applyFill="0" applyBorder="0" applyAlignment="0" applyProtection="0"/>
    <xf numFmtId="0" fontId="246" fillId="0" borderId="0" applyNumberFormat="0" applyFill="0" applyBorder="0" applyAlignment="0" applyProtection="0">
      <alignment vertical="top"/>
      <protection locked="0"/>
    </xf>
    <xf numFmtId="0" fontId="247" fillId="0" borderId="63" applyNumberFormat="0" applyFont="0" applyFill="0" applyAlignment="0"/>
    <xf numFmtId="0" fontId="248" fillId="41" borderId="0" applyNumberFormat="0" applyBorder="0" applyAlignment="0" applyProtection="0">
      <alignment vertical="center"/>
    </xf>
    <xf numFmtId="12" fontId="2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250" fillId="0" borderId="48" applyNumberFormat="0" applyFill="0" applyAlignment="0" applyProtection="0">
      <alignment vertical="center"/>
    </xf>
    <xf numFmtId="0" fontId="251" fillId="0" borderId="49" applyNumberFormat="0" applyFill="0" applyAlignment="0" applyProtection="0">
      <alignment vertical="center"/>
    </xf>
    <xf numFmtId="0" fontId="252" fillId="0" borderId="50" applyNumberFormat="0" applyFill="0" applyAlignment="0" applyProtection="0">
      <alignment vertical="center"/>
    </xf>
    <xf numFmtId="0" fontId="252" fillId="0" borderId="0" applyNumberFormat="0" applyFill="0" applyBorder="0" applyAlignment="0" applyProtection="0">
      <alignment vertical="center"/>
    </xf>
    <xf numFmtId="0" fontId="275" fillId="0" borderId="0" applyFill="0" applyBorder="0" applyProtection="0"/>
    <xf numFmtId="0" fontId="253" fillId="59" borderId="39" applyNumberFormat="0" applyAlignment="0" applyProtection="0">
      <alignment vertical="center"/>
    </xf>
    <xf numFmtId="0" fontId="254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top"/>
      <protection locked="0"/>
    </xf>
    <xf numFmtId="0" fontId="257" fillId="0" borderId="62" applyNumberFormat="0" applyFill="0" applyAlignment="0" applyProtection="0">
      <alignment vertical="center"/>
    </xf>
    <xf numFmtId="0" fontId="18" fillId="0" borderId="0"/>
    <xf numFmtId="0" fontId="171" fillId="0" borderId="0"/>
    <xf numFmtId="0" fontId="171" fillId="0" borderId="0"/>
    <xf numFmtId="0" fontId="108" fillId="0" borderId="0"/>
    <xf numFmtId="0" fontId="283" fillId="0" borderId="0"/>
    <xf numFmtId="286" fontId="108" fillId="0" borderId="0"/>
    <xf numFmtId="0" fontId="280" fillId="0" borderId="0"/>
    <xf numFmtId="43" fontId="18" fillId="0" borderId="0" applyFill="0" applyBorder="0" applyAlignment="0" applyProtection="0"/>
    <xf numFmtId="0" fontId="171" fillId="0" borderId="0"/>
    <xf numFmtId="0" fontId="18" fillId="0" borderId="0"/>
    <xf numFmtId="0" fontId="18" fillId="66" borderId="71" applyNumberFormat="0" applyFont="0" applyAlignment="0" applyProtection="0"/>
    <xf numFmtId="0" fontId="234" fillId="0" borderId="74" applyNumberFormat="0" applyFill="0" applyAlignment="0" applyProtection="0"/>
    <xf numFmtId="0" fontId="232" fillId="44" borderId="67" applyNumberFormat="0" applyAlignment="0" applyProtection="0"/>
    <xf numFmtId="0" fontId="224" fillId="59" borderId="67" applyNumberFormat="0" applyAlignment="0" applyProtection="0"/>
    <xf numFmtId="0" fontId="223" fillId="59" borderId="72" applyNumberFormat="0" applyAlignment="0" applyProtection="0"/>
    <xf numFmtId="0" fontId="215" fillId="66" borderId="71" applyNumberFormat="0" applyFont="0" applyAlignment="0" applyProtection="0">
      <alignment vertical="center"/>
    </xf>
    <xf numFmtId="0" fontId="205" fillId="0" borderId="74" applyNumberFormat="0" applyFill="0" applyAlignment="0" applyProtection="0"/>
    <xf numFmtId="0" fontId="205" fillId="0" borderId="74" applyNumberFormat="0" applyFill="0" applyAlignment="0" applyProtection="0"/>
    <xf numFmtId="0" fontId="205" fillId="0" borderId="74" applyNumberFormat="0" applyFill="0" applyAlignment="0" applyProtection="0"/>
    <xf numFmtId="12" fontId="191" fillId="0" borderId="65">
      <alignment horizontal="center"/>
    </xf>
    <xf numFmtId="0" fontId="56" fillId="1" borderId="69" applyNumberFormat="0" applyFont="0" applyAlignment="0">
      <alignment horizontal="center"/>
    </xf>
    <xf numFmtId="4" fontId="188" fillId="90" borderId="72" applyNumberFormat="0" applyProtection="0">
      <alignment horizontal="right" vertical="center"/>
    </xf>
    <xf numFmtId="0" fontId="28" fillId="89" borderId="72" applyNumberFormat="0" applyProtection="0">
      <alignment horizontal="center" vertical="top"/>
    </xf>
    <xf numFmtId="0" fontId="18" fillId="86" borderId="72" applyNumberFormat="0" applyProtection="0">
      <alignment horizontal="left" vertical="center" indent="1"/>
    </xf>
    <xf numFmtId="0" fontId="18" fillId="0" borderId="72" applyNumberFormat="0" applyProtection="0">
      <alignment horizontal="right" vertical="center"/>
    </xf>
    <xf numFmtId="3" fontId="33" fillId="5" borderId="72" applyProtection="0">
      <alignment horizontal="right" vertical="center"/>
    </xf>
    <xf numFmtId="0" fontId="33" fillId="86" borderId="72" applyNumberFormat="0" applyProtection="0">
      <alignment horizontal="left" vertical="center" indent="1"/>
    </xf>
    <xf numFmtId="0" fontId="33" fillId="86" borderId="72" applyNumberFormat="0" applyProtection="0">
      <alignment horizontal="left" vertical="center" indent="1"/>
    </xf>
    <xf numFmtId="0" fontId="18" fillId="86" borderId="72" applyNumberFormat="0" applyProtection="0">
      <alignment vertical="center"/>
    </xf>
    <xf numFmtId="0" fontId="33" fillId="86" borderId="72" applyNumberFormat="0" applyProtection="0">
      <alignment vertical="center"/>
    </xf>
    <xf numFmtId="0" fontId="18" fillId="86" borderId="72" applyNumberFormat="0" applyProtection="0">
      <alignment horizontal="left" vertical="center" indent="1"/>
    </xf>
    <xf numFmtId="0" fontId="18" fillId="0" borderId="72" applyNumberFormat="0" applyProtection="0">
      <alignment horizontal="left" vertical="center" indent="1"/>
    </xf>
    <xf numFmtId="0" fontId="18" fillId="3" borderId="72" applyNumberFormat="0" applyProtection="0">
      <alignment horizontal="left" vertical="center" indent="1"/>
    </xf>
    <xf numFmtId="0" fontId="18" fillId="0" borderId="72" applyNumberFormat="0" applyProtection="0">
      <alignment horizontal="left" vertical="center" indent="1"/>
    </xf>
    <xf numFmtId="0" fontId="18" fillId="58" borderId="72" applyNumberFormat="0" applyProtection="0">
      <alignment horizontal="left" vertical="center" indent="1"/>
    </xf>
    <xf numFmtId="0" fontId="18" fillId="0" borderId="72" applyNumberFormat="0" applyProtection="0">
      <alignment horizontal="left" vertical="center" indent="1"/>
    </xf>
    <xf numFmtId="0" fontId="18" fillId="88" borderId="72" applyNumberFormat="0" applyProtection="0">
      <alignment horizontal="left" vertical="center" indent="1"/>
    </xf>
    <xf numFmtId="0" fontId="18" fillId="0" borderId="72" applyNumberFormat="0" applyProtection="0">
      <alignment horizontal="left" vertical="center" indent="1"/>
    </xf>
    <xf numFmtId="4" fontId="33" fillId="87" borderId="72" applyNumberFormat="0" applyProtection="0">
      <alignment horizontal="left" vertical="center" indent="1"/>
    </xf>
    <xf numFmtId="0" fontId="18" fillId="86" borderId="72" applyNumberFormat="0" applyProtection="0">
      <alignment horizontal="left" vertical="center" indent="1"/>
    </xf>
    <xf numFmtId="4" fontId="33" fillId="84" borderId="72" applyNumberFormat="0" applyProtection="0">
      <alignment horizontal="right" vertical="center"/>
    </xf>
    <xf numFmtId="4" fontId="33" fillId="83" borderId="72" applyNumberFormat="0" applyProtection="0">
      <alignment horizontal="right" vertical="center"/>
    </xf>
    <xf numFmtId="4" fontId="33" fillId="82" borderId="72" applyNumberFormat="0" applyProtection="0">
      <alignment horizontal="right" vertical="center"/>
    </xf>
    <xf numFmtId="4" fontId="33" fillId="81" borderId="72" applyNumberFormat="0" applyProtection="0">
      <alignment horizontal="right" vertical="center"/>
    </xf>
    <xf numFmtId="4" fontId="33" fillId="80" borderId="72" applyNumberFormat="0" applyProtection="0">
      <alignment horizontal="right" vertical="center"/>
    </xf>
    <xf numFmtId="4" fontId="33" fillId="79" borderId="72" applyNumberFormat="0" applyProtection="0">
      <alignment horizontal="right" vertical="center"/>
    </xf>
    <xf numFmtId="4" fontId="33" fillId="78" borderId="72" applyNumberFormat="0" applyProtection="0">
      <alignment horizontal="right" vertical="center"/>
    </xf>
    <xf numFmtId="4" fontId="33" fillId="77" borderId="72" applyNumberFormat="0" applyProtection="0">
      <alignment horizontal="right" vertical="center"/>
    </xf>
    <xf numFmtId="4" fontId="33" fillId="76" borderId="72" applyNumberFormat="0" applyProtection="0">
      <alignment horizontal="right" vertical="center"/>
    </xf>
    <xf numFmtId="0" fontId="28" fillId="75" borderId="72" applyNumberFormat="0" applyProtection="0">
      <alignment horizontal="left" vertical="top"/>
    </xf>
    <xf numFmtId="4" fontId="185" fillId="74" borderId="72" applyNumberFormat="0" applyProtection="0">
      <alignment horizontal="center" vertical="top"/>
    </xf>
    <xf numFmtId="4" fontId="185" fillId="73" borderId="72" applyNumberFormat="0" applyProtection="0">
      <alignment horizontal="left" vertical="center"/>
    </xf>
    <xf numFmtId="0" fontId="18" fillId="3" borderId="72" applyNumberFormat="0" applyProtection="0">
      <alignment vertical="center"/>
    </xf>
    <xf numFmtId="4" fontId="185" fillId="72" borderId="72" applyNumberFormat="0" applyProtection="0">
      <alignment vertical="center"/>
    </xf>
    <xf numFmtId="278" fontId="36" fillId="0" borderId="73" applyFont="0" applyFill="0" applyBorder="0" applyAlignment="0" applyProtection="0">
      <protection locked="0"/>
    </xf>
    <xf numFmtId="277" fontId="36" fillId="68" borderId="73"/>
    <xf numFmtId="0" fontId="172" fillId="59" borderId="72" applyNumberFormat="0" applyAlignment="0" applyProtection="0"/>
    <xf numFmtId="0" fontId="172" fillId="59" borderId="72" applyNumberFormat="0" applyAlignment="0" applyProtection="0"/>
    <xf numFmtId="0" fontId="172" fillId="59" borderId="72" applyNumberFormat="0" applyAlignment="0" applyProtection="0"/>
    <xf numFmtId="0" fontId="108" fillId="66" borderId="71" applyNumberFormat="0" applyFont="0" applyAlignment="0" applyProtection="0"/>
    <xf numFmtId="0" fontId="108" fillId="66" borderId="71" applyNumberFormat="0" applyFont="0" applyAlignment="0" applyProtection="0"/>
    <xf numFmtId="0" fontId="108" fillId="66" borderId="71" applyNumberFormat="0" applyFont="0" applyAlignment="0" applyProtection="0"/>
    <xf numFmtId="0" fontId="108" fillId="66" borderId="71" applyNumberFormat="0" applyFont="0" applyAlignment="0" applyProtection="0"/>
    <xf numFmtId="0" fontId="108" fillId="66" borderId="71" applyNumberFormat="0" applyFont="0" applyAlignment="0" applyProtection="0"/>
    <xf numFmtId="0" fontId="108" fillId="66" borderId="71" applyNumberFormat="0" applyFont="0" applyAlignment="0" applyProtection="0"/>
    <xf numFmtId="0" fontId="108" fillId="66" borderId="71" applyNumberFormat="0" applyFont="0" applyAlignment="0" applyProtection="0"/>
    <xf numFmtId="0" fontId="165" fillId="0" borderId="65">
      <alignment horizontal="center"/>
    </xf>
    <xf numFmtId="0" fontId="161" fillId="44" borderId="67" applyNumberFormat="0" applyAlignment="0" applyProtection="0"/>
    <xf numFmtId="0" fontId="161" fillId="44" borderId="67" applyNumberFormat="0" applyAlignment="0" applyProtection="0"/>
    <xf numFmtId="0" fontId="161" fillId="44" borderId="67" applyNumberFormat="0" applyAlignment="0" applyProtection="0"/>
    <xf numFmtId="10" fontId="36" fillId="2" borderId="65" applyNumberFormat="0" applyBorder="0" applyAlignment="0" applyProtection="0"/>
    <xf numFmtId="0" fontId="159" fillId="64" borderId="70" applyNumberFormat="0" applyFont="0" applyBorder="0" applyAlignment="0">
      <alignment vertical="center"/>
    </xf>
    <xf numFmtId="0" fontId="120" fillId="1" borderId="66">
      <alignment horizontal="left"/>
    </xf>
    <xf numFmtId="243" fontId="155" fillId="0" borderId="66">
      <alignment horizontal="left"/>
    </xf>
    <xf numFmtId="0" fontId="38" fillId="0" borderId="69">
      <alignment horizontal="left" vertical="center"/>
    </xf>
    <xf numFmtId="0" fontId="38" fillId="0" borderId="69">
      <alignment horizontal="left" vertical="center"/>
    </xf>
    <xf numFmtId="0" fontId="38" fillId="0" borderId="69">
      <alignment horizontal="left" vertical="center"/>
    </xf>
    <xf numFmtId="0" fontId="38" fillId="0" borderId="69">
      <alignment horizontal="left" vertical="center"/>
    </xf>
    <xf numFmtId="232" fontId="29" fillId="0" borderId="64" applyFill="0" applyProtection="0"/>
    <xf numFmtId="238" fontId="29" fillId="0" borderId="64" applyFill="0" applyProtection="0"/>
    <xf numFmtId="0" fontId="110" fillId="0" borderId="0"/>
    <xf numFmtId="0" fontId="26" fillId="2" borderId="68">
      <alignment horizontal="center" wrapText="1"/>
    </xf>
    <xf numFmtId="0" fontId="124" fillId="59" borderId="67" applyNumberFormat="0" applyAlignment="0" applyProtection="0"/>
    <xf numFmtId="0" fontId="124" fillId="59" borderId="67" applyNumberFormat="0" applyAlignment="0" applyProtection="0"/>
    <xf numFmtId="0" fontId="124" fillId="59" borderId="67" applyNumberFormat="0" applyAlignment="0" applyProtection="0"/>
    <xf numFmtId="44" fontId="264" fillId="0" borderId="64"/>
    <xf numFmtId="37" fontId="260" fillId="5" borderId="66" applyBorder="0" applyProtection="0">
      <alignment vertical="center"/>
    </xf>
    <xf numFmtId="0" fontId="117" fillId="3" borderId="66">
      <alignment horizontal="centerContinuous" vertical="top"/>
    </xf>
    <xf numFmtId="0" fontId="115" fillId="0" borderId="65">
      <alignment horizontal="center"/>
    </xf>
    <xf numFmtId="0" fontId="279" fillId="0" borderId="0"/>
    <xf numFmtId="0" fontId="171" fillId="0" borderId="0"/>
    <xf numFmtId="0" fontId="242" fillId="44" borderId="67" applyNumberFormat="0" applyAlignment="0" applyProtection="0">
      <alignment vertical="center"/>
    </xf>
    <xf numFmtId="0" fontId="243" fillId="59" borderId="72" applyNumberFormat="0" applyAlignment="0" applyProtection="0">
      <alignment vertical="center"/>
    </xf>
    <xf numFmtId="0" fontId="253" fillId="59" borderId="67" applyNumberFormat="0" applyAlignment="0" applyProtection="0">
      <alignment vertical="center"/>
    </xf>
    <xf numFmtId="0" fontId="257" fillId="0" borderId="74" applyNumberFormat="0" applyFill="0" applyAlignment="0" applyProtection="0">
      <alignment vertical="center"/>
    </xf>
    <xf numFmtId="0" fontId="215" fillId="66" borderId="105" applyNumberFormat="0" applyFont="0" applyAlignment="0" applyProtection="0">
      <alignment vertical="center"/>
    </xf>
    <xf numFmtId="0" fontId="205" fillId="0" borderId="108" applyNumberFormat="0" applyFill="0" applyAlignment="0" applyProtection="0"/>
    <xf numFmtId="0" fontId="205" fillId="0" borderId="108" applyNumberFormat="0" applyFill="0" applyAlignment="0" applyProtection="0"/>
    <xf numFmtId="0" fontId="205" fillId="0" borderId="108" applyNumberFormat="0" applyFill="0" applyAlignment="0" applyProtection="0"/>
    <xf numFmtId="12" fontId="191" fillId="0" borderId="99">
      <alignment horizontal="center"/>
    </xf>
    <xf numFmtId="0" fontId="56" fillId="1" borderId="103" applyNumberFormat="0" applyFont="0" applyAlignment="0">
      <alignment horizontal="center"/>
    </xf>
    <xf numFmtId="4" fontId="188" fillId="90" borderId="106" applyNumberFormat="0" applyProtection="0">
      <alignment horizontal="right" vertical="center"/>
    </xf>
    <xf numFmtId="0" fontId="28" fillId="89" borderId="106" applyNumberFormat="0" applyProtection="0">
      <alignment horizontal="center" vertical="top"/>
    </xf>
    <xf numFmtId="0" fontId="18" fillId="86" borderId="106" applyNumberFormat="0" applyProtection="0">
      <alignment horizontal="left" vertical="center" indent="1"/>
    </xf>
    <xf numFmtId="0" fontId="18" fillId="0" borderId="106" applyNumberFormat="0" applyProtection="0">
      <alignment horizontal="right" vertical="center"/>
    </xf>
    <xf numFmtId="3" fontId="33" fillId="5" borderId="106" applyProtection="0">
      <alignment horizontal="right" vertical="center"/>
    </xf>
    <xf numFmtId="0" fontId="33" fillId="86" borderId="106" applyNumberFormat="0" applyProtection="0">
      <alignment horizontal="left" vertical="center" indent="1"/>
    </xf>
    <xf numFmtId="0" fontId="33" fillId="86" borderId="106" applyNumberFormat="0" applyProtection="0">
      <alignment horizontal="left" vertical="center" indent="1"/>
    </xf>
    <xf numFmtId="0" fontId="18" fillId="86" borderId="106" applyNumberFormat="0" applyProtection="0">
      <alignment vertical="center"/>
    </xf>
    <xf numFmtId="0" fontId="33" fillId="86" borderId="106" applyNumberFormat="0" applyProtection="0">
      <alignment vertical="center"/>
    </xf>
    <xf numFmtId="0" fontId="18" fillId="86" borderId="106" applyNumberFormat="0" applyProtection="0">
      <alignment horizontal="left" vertical="center" indent="1"/>
    </xf>
    <xf numFmtId="0" fontId="18" fillId="0" borderId="106" applyNumberFormat="0" applyProtection="0">
      <alignment horizontal="left" vertical="center" indent="1"/>
    </xf>
    <xf numFmtId="0" fontId="18" fillId="3" borderId="106" applyNumberFormat="0" applyProtection="0">
      <alignment horizontal="left" vertical="center" indent="1"/>
    </xf>
    <xf numFmtId="0" fontId="18" fillId="0" borderId="106" applyNumberFormat="0" applyProtection="0">
      <alignment horizontal="left" vertical="center" indent="1"/>
    </xf>
    <xf numFmtId="0" fontId="18" fillId="58" borderId="106" applyNumberFormat="0" applyProtection="0">
      <alignment horizontal="left" vertical="center" indent="1"/>
    </xf>
    <xf numFmtId="0" fontId="18" fillId="0" borderId="106" applyNumberFormat="0" applyProtection="0">
      <alignment horizontal="left" vertical="center" indent="1"/>
    </xf>
    <xf numFmtId="0" fontId="18" fillId="88" borderId="106" applyNumberFormat="0" applyProtection="0">
      <alignment horizontal="left" vertical="center" indent="1"/>
    </xf>
    <xf numFmtId="0" fontId="18" fillId="0" borderId="106" applyNumberFormat="0" applyProtection="0">
      <alignment horizontal="left" vertical="center" indent="1"/>
    </xf>
    <xf numFmtId="4" fontId="33" fillId="87" borderId="106" applyNumberFormat="0" applyProtection="0">
      <alignment horizontal="left" vertical="center" indent="1"/>
    </xf>
    <xf numFmtId="0" fontId="18" fillId="86" borderId="106" applyNumberFormat="0" applyProtection="0">
      <alignment horizontal="left" vertical="center" indent="1"/>
    </xf>
    <xf numFmtId="4" fontId="33" fillId="84" borderId="106" applyNumberFormat="0" applyProtection="0">
      <alignment horizontal="right" vertical="center"/>
    </xf>
    <xf numFmtId="4" fontId="33" fillId="83" borderId="106" applyNumberFormat="0" applyProtection="0">
      <alignment horizontal="right" vertical="center"/>
    </xf>
    <xf numFmtId="4" fontId="33" fillId="82" borderId="106" applyNumberFormat="0" applyProtection="0">
      <alignment horizontal="right" vertical="center"/>
    </xf>
    <xf numFmtId="4" fontId="33" fillId="81" borderId="106" applyNumberFormat="0" applyProtection="0">
      <alignment horizontal="right" vertical="center"/>
    </xf>
    <xf numFmtId="4" fontId="33" fillId="80" borderId="106" applyNumberFormat="0" applyProtection="0">
      <alignment horizontal="right" vertical="center"/>
    </xf>
    <xf numFmtId="4" fontId="33" fillId="79" borderId="106" applyNumberFormat="0" applyProtection="0">
      <alignment horizontal="right" vertical="center"/>
    </xf>
    <xf numFmtId="4" fontId="33" fillId="78" borderId="106" applyNumberFormat="0" applyProtection="0">
      <alignment horizontal="right" vertical="center"/>
    </xf>
    <xf numFmtId="4" fontId="33" fillId="77" borderId="106" applyNumberFormat="0" applyProtection="0">
      <alignment horizontal="right" vertical="center"/>
    </xf>
    <xf numFmtId="4" fontId="33" fillId="76" borderId="106" applyNumberFormat="0" applyProtection="0">
      <alignment horizontal="right" vertical="center"/>
    </xf>
    <xf numFmtId="0" fontId="28" fillId="75" borderId="106" applyNumberFormat="0" applyProtection="0">
      <alignment horizontal="left" vertical="top"/>
    </xf>
    <xf numFmtId="4" fontId="185" fillId="74" borderId="106" applyNumberFormat="0" applyProtection="0">
      <alignment horizontal="center" vertical="top"/>
    </xf>
    <xf numFmtId="4" fontId="185" fillId="73" borderId="106" applyNumberFormat="0" applyProtection="0">
      <alignment horizontal="left" vertical="center"/>
    </xf>
    <xf numFmtId="0" fontId="18" fillId="3" borderId="106" applyNumberFormat="0" applyProtection="0">
      <alignment vertical="center"/>
    </xf>
    <xf numFmtId="4" fontId="185" fillId="72" borderId="106" applyNumberFormat="0" applyProtection="0">
      <alignment vertical="center"/>
    </xf>
    <xf numFmtId="278" fontId="36" fillId="0" borderId="107" applyFont="0" applyFill="0" applyBorder="0" applyAlignment="0" applyProtection="0">
      <protection locked="0"/>
    </xf>
    <xf numFmtId="277" fontId="36" fillId="68" borderId="107"/>
    <xf numFmtId="0" fontId="172" fillId="59" borderId="106" applyNumberFormat="0" applyAlignment="0" applyProtection="0"/>
    <xf numFmtId="0" fontId="172" fillId="59" borderId="106" applyNumberFormat="0" applyAlignment="0" applyProtection="0"/>
    <xf numFmtId="0" fontId="172" fillId="59" borderId="106" applyNumberFormat="0" applyAlignment="0" applyProtection="0"/>
    <xf numFmtId="0" fontId="108" fillId="66" borderId="105" applyNumberFormat="0" applyFont="0" applyAlignment="0" applyProtection="0"/>
    <xf numFmtId="0" fontId="108" fillId="66" borderId="105" applyNumberFormat="0" applyFont="0" applyAlignment="0" applyProtection="0"/>
    <xf numFmtId="0" fontId="108" fillId="66" borderId="105" applyNumberFormat="0" applyFont="0" applyAlignment="0" applyProtection="0"/>
    <xf numFmtId="0" fontId="108" fillId="66" borderId="105" applyNumberFormat="0" applyFont="0" applyAlignment="0" applyProtection="0"/>
    <xf numFmtId="0" fontId="108" fillId="66" borderId="105" applyNumberFormat="0" applyFont="0" applyAlignment="0" applyProtection="0"/>
    <xf numFmtId="0" fontId="108" fillId="66" borderId="105" applyNumberFormat="0" applyFont="0" applyAlignment="0" applyProtection="0"/>
    <xf numFmtId="0" fontId="108" fillId="66" borderId="105" applyNumberFormat="0" applyFont="0" applyAlignment="0" applyProtection="0"/>
    <xf numFmtId="0" fontId="115" fillId="0" borderId="76">
      <alignment horizontal="center"/>
    </xf>
    <xf numFmtId="0" fontId="117" fillId="3" borderId="77">
      <alignment horizontal="centerContinuous" vertical="top"/>
    </xf>
    <xf numFmtId="37" fontId="260" fillId="5" borderId="77" applyBorder="0" applyProtection="0">
      <alignment vertical="center"/>
    </xf>
    <xf numFmtId="44" fontId="264" fillId="0" borderId="98"/>
    <xf numFmtId="0" fontId="124" fillId="59" borderId="78" applyNumberFormat="0" applyAlignment="0" applyProtection="0"/>
    <xf numFmtId="0" fontId="115" fillId="0" borderId="76">
      <alignment horizontal="center"/>
    </xf>
    <xf numFmtId="0" fontId="124" fillId="59" borderId="78" applyNumberFormat="0" applyAlignment="0" applyProtection="0"/>
    <xf numFmtId="0" fontId="124" fillId="59" borderId="78" applyNumberFormat="0" applyAlignment="0" applyProtection="0"/>
    <xf numFmtId="0" fontId="26" fillId="2" borderId="79">
      <alignment horizontal="center" wrapText="1"/>
    </xf>
    <xf numFmtId="0" fontId="117" fillId="3" borderId="77">
      <alignment horizontal="centerContinuous" vertical="top"/>
    </xf>
    <xf numFmtId="0" fontId="161" fillId="44" borderId="101" applyNumberFormat="0" applyAlignment="0" applyProtection="0"/>
    <xf numFmtId="0" fontId="161" fillId="44" borderId="101" applyNumberFormat="0" applyAlignment="0" applyProtection="0"/>
    <xf numFmtId="0" fontId="161" fillId="44" borderId="101" applyNumberFormat="0" applyAlignment="0" applyProtection="0"/>
    <xf numFmtId="10" fontId="36" fillId="2" borderId="99" applyNumberFormat="0" applyBorder="0" applyAlignment="0" applyProtection="0"/>
    <xf numFmtId="0" fontId="159" fillId="64" borderId="104" applyNumberFormat="0" applyFont="0" applyBorder="0" applyAlignment="0">
      <alignment vertical="center"/>
    </xf>
    <xf numFmtId="37" fontId="260" fillId="5" borderId="77" applyBorder="0" applyProtection="0">
      <alignment vertical="center"/>
    </xf>
    <xf numFmtId="0" fontId="120" fillId="1" borderId="100">
      <alignment horizontal="left"/>
    </xf>
    <xf numFmtId="243" fontId="155" fillId="0" borderId="100">
      <alignment horizontal="left"/>
    </xf>
    <xf numFmtId="0" fontId="38" fillId="0" borderId="103">
      <alignment horizontal="left" vertical="center"/>
    </xf>
    <xf numFmtId="0" fontId="38" fillId="0" borderId="103">
      <alignment horizontal="left" vertical="center"/>
    </xf>
    <xf numFmtId="0" fontId="38" fillId="0" borderId="103">
      <alignment horizontal="left" vertical="center"/>
    </xf>
    <xf numFmtId="0" fontId="38" fillId="0" borderId="103">
      <alignment horizontal="left" vertical="center"/>
    </xf>
    <xf numFmtId="43" fontId="264" fillId="0" borderId="86"/>
    <xf numFmtId="0" fontId="124" fillId="59" borderId="78" applyNumberFormat="0" applyAlignment="0" applyProtection="0"/>
    <xf numFmtId="0" fontId="124" fillId="59" borderId="78" applyNumberFormat="0" applyAlignment="0" applyProtection="0"/>
    <xf numFmtId="0" fontId="124" fillId="59" borderId="78" applyNumberFormat="0" applyAlignment="0" applyProtection="0"/>
    <xf numFmtId="0" fontId="26" fillId="2" borderId="79">
      <alignment horizontal="center" wrapText="1"/>
    </xf>
    <xf numFmtId="232" fontId="29" fillId="0" borderId="75" applyFill="0" applyProtection="0"/>
    <xf numFmtId="238" fontId="29" fillId="0" borderId="98" applyFill="0" applyProtection="0"/>
    <xf numFmtId="286" fontId="110" fillId="0" borderId="0" applyFill="0" applyBorder="0" applyAlignment="0" applyProtection="0"/>
    <xf numFmtId="238" fontId="29" fillId="0" borderId="75" applyFill="0" applyProtection="0"/>
    <xf numFmtId="286" fontId="110" fillId="0" borderId="0" applyFill="0" applyBorder="0" applyAlignment="0" applyProtection="0"/>
    <xf numFmtId="0" fontId="171" fillId="0" borderId="0"/>
    <xf numFmtId="232" fontId="29" fillId="0" borderId="98" applyFill="0" applyProtection="0"/>
    <xf numFmtId="232" fontId="29" fillId="0" borderId="75" applyFill="0" applyProtection="0"/>
    <xf numFmtId="238" fontId="29" fillId="0" borderId="86" applyFill="0" applyProtection="0"/>
    <xf numFmtId="238" fontId="29" fillId="0" borderId="75" applyFill="0" applyProtection="0"/>
    <xf numFmtId="0" fontId="38" fillId="0" borderId="80">
      <alignment horizontal="left" vertical="center"/>
    </xf>
    <xf numFmtId="0" fontId="38" fillId="0" borderId="80">
      <alignment horizontal="left" vertical="center"/>
    </xf>
    <xf numFmtId="0" fontId="38" fillId="0" borderId="80">
      <alignment horizontal="left" vertical="center"/>
    </xf>
    <xf numFmtId="0" fontId="38" fillId="0" borderId="80">
      <alignment horizontal="left" vertical="center"/>
    </xf>
    <xf numFmtId="232" fontId="29" fillId="0" borderId="86" applyFill="0" applyProtection="0"/>
    <xf numFmtId="243" fontId="155" fillId="0" borderId="77">
      <alignment horizontal="left"/>
    </xf>
    <xf numFmtId="0" fontId="120" fillId="1" borderId="77">
      <alignment horizontal="left"/>
    </xf>
    <xf numFmtId="0" fontId="159" fillId="64" borderId="81" applyNumberFormat="0" applyFont="0" applyBorder="0" applyAlignment="0">
      <alignment vertical="center"/>
    </xf>
    <xf numFmtId="10" fontId="36" fillId="2" borderId="76" applyNumberFormat="0" applyBorder="0" applyAlignment="0" applyProtection="0"/>
    <xf numFmtId="0" fontId="161" fillId="44" borderId="78" applyNumberFormat="0" applyAlignment="0" applyProtection="0"/>
    <xf numFmtId="0" fontId="161" fillId="44" borderId="78" applyNumberFormat="0" applyAlignment="0" applyProtection="0"/>
    <xf numFmtId="0" fontId="161" fillId="44" borderId="78" applyNumberFormat="0" applyAlignment="0" applyProtection="0"/>
    <xf numFmtId="0" fontId="26" fillId="2" borderId="102">
      <alignment horizontal="center" wrapText="1"/>
    </xf>
    <xf numFmtId="0" fontId="124" fillId="59" borderId="101" applyNumberFormat="0" applyAlignment="0" applyProtection="0"/>
    <xf numFmtId="0" fontId="124" fillId="59" borderId="101" applyNumberFormat="0" applyAlignment="0" applyProtection="0"/>
    <xf numFmtId="0" fontId="124" fillId="59" borderId="101" applyNumberFormat="0" applyAlignment="0" applyProtection="0"/>
    <xf numFmtId="0" fontId="38" fillId="0" borderId="80">
      <alignment horizontal="left" vertical="center"/>
    </xf>
    <xf numFmtId="0" fontId="38" fillId="0" borderId="80">
      <alignment horizontal="left" vertical="center"/>
    </xf>
    <xf numFmtId="0" fontId="38" fillId="0" borderId="80">
      <alignment horizontal="left" vertical="center"/>
    </xf>
    <xf numFmtId="0" fontId="38" fillId="0" borderId="80">
      <alignment horizontal="left" vertical="center"/>
    </xf>
    <xf numFmtId="0" fontId="165" fillId="0" borderId="76">
      <alignment horizontal="center"/>
    </xf>
    <xf numFmtId="44" fontId="264" fillId="0" borderId="75"/>
    <xf numFmtId="243" fontId="155" fillId="0" borderId="77">
      <alignment horizontal="left"/>
    </xf>
    <xf numFmtId="0" fontId="120" fillId="1" borderId="77">
      <alignment horizontal="left"/>
    </xf>
    <xf numFmtId="0" fontId="159" fillId="64" borderId="81" applyNumberFormat="0" applyFont="0" applyBorder="0" applyAlignment="0">
      <alignment vertical="center"/>
    </xf>
    <xf numFmtId="10" fontId="36" fillId="2" borderId="76" applyNumberFormat="0" applyBorder="0" applyAlignment="0" applyProtection="0"/>
    <xf numFmtId="0" fontId="161" fillId="44" borderId="78" applyNumberFormat="0" applyAlignment="0" applyProtection="0"/>
    <xf numFmtId="0" fontId="161" fillId="44" borderId="78" applyNumberFormat="0" applyAlignment="0" applyProtection="0"/>
    <xf numFmtId="0" fontId="161" fillId="44" borderId="78" applyNumberFormat="0" applyAlignment="0" applyProtection="0"/>
    <xf numFmtId="37" fontId="260" fillId="5" borderId="100" applyBorder="0" applyProtection="0">
      <alignment vertical="center"/>
    </xf>
    <xf numFmtId="0" fontId="117" fillId="3" borderId="100">
      <alignment horizontal="centerContinuous" vertical="top"/>
    </xf>
    <xf numFmtId="0" fontId="115" fillId="0" borderId="99">
      <alignment horizontal="center"/>
    </xf>
    <xf numFmtId="0" fontId="165" fillId="0" borderId="76">
      <alignment horizontal="center"/>
    </xf>
    <xf numFmtId="44" fontId="264" fillId="0" borderId="75"/>
    <xf numFmtId="5" fontId="24" fillId="0" borderId="86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72" fillId="59" borderId="83" applyNumberFormat="0" applyAlignment="0" applyProtection="0"/>
    <xf numFmtId="0" fontId="172" fillId="59" borderId="83" applyNumberFormat="0" applyAlignment="0" applyProtection="0"/>
    <xf numFmtId="0" fontId="172" fillId="59" borderId="83" applyNumberFormat="0" applyAlignment="0" applyProtection="0"/>
    <xf numFmtId="278" fontId="36" fillId="0" borderId="84" applyFont="0" applyFill="0" applyBorder="0" applyAlignment="0" applyProtection="0">
      <protection locked="0"/>
    </xf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08" fillId="66" borderId="82" applyNumberFormat="0" applyFont="0" applyAlignment="0" applyProtection="0"/>
    <xf numFmtId="0" fontId="172" fillId="59" borderId="83" applyNumberFormat="0" applyAlignment="0" applyProtection="0"/>
    <xf numFmtId="0" fontId="172" fillId="59" borderId="83" applyNumberFormat="0" applyAlignment="0" applyProtection="0"/>
    <xf numFmtId="0" fontId="172" fillId="59" borderId="83" applyNumberFormat="0" applyAlignment="0" applyProtection="0"/>
    <xf numFmtId="4" fontId="185" fillId="72" borderId="83" applyNumberFormat="0" applyProtection="0">
      <alignment vertical="center"/>
    </xf>
    <xf numFmtId="0" fontId="18" fillId="3" borderId="83" applyNumberFormat="0" applyProtection="0">
      <alignment vertical="center"/>
    </xf>
    <xf numFmtId="4" fontId="185" fillId="73" borderId="83" applyNumberFormat="0" applyProtection="0">
      <alignment horizontal="left" vertical="center"/>
    </xf>
    <xf numFmtId="4" fontId="185" fillId="74" borderId="83" applyNumberFormat="0" applyProtection="0">
      <alignment horizontal="center" vertical="top"/>
    </xf>
    <xf numFmtId="277" fontId="36" fillId="68" borderId="84"/>
    <xf numFmtId="278" fontId="36" fillId="0" borderId="84" applyFont="0" applyFill="0" applyBorder="0" applyAlignment="0" applyProtection="0">
      <protection locked="0"/>
    </xf>
    <xf numFmtId="0" fontId="28" fillId="75" borderId="83" applyNumberFormat="0" applyProtection="0">
      <alignment horizontal="left" vertical="top"/>
    </xf>
    <xf numFmtId="4" fontId="33" fillId="76" borderId="83" applyNumberFormat="0" applyProtection="0">
      <alignment horizontal="right" vertical="center"/>
    </xf>
    <xf numFmtId="4" fontId="33" fillId="77" borderId="83" applyNumberFormat="0" applyProtection="0">
      <alignment horizontal="right" vertical="center"/>
    </xf>
    <xf numFmtId="4" fontId="33" fillId="78" borderId="83" applyNumberFormat="0" applyProtection="0">
      <alignment horizontal="right" vertical="center"/>
    </xf>
    <xf numFmtId="4" fontId="33" fillId="79" borderId="83" applyNumberFormat="0" applyProtection="0">
      <alignment horizontal="right" vertical="center"/>
    </xf>
    <xf numFmtId="4" fontId="33" fillId="80" borderId="83" applyNumberFormat="0" applyProtection="0">
      <alignment horizontal="right" vertical="center"/>
    </xf>
    <xf numFmtId="4" fontId="33" fillId="81" borderId="83" applyNumberFormat="0" applyProtection="0">
      <alignment horizontal="right" vertical="center"/>
    </xf>
    <xf numFmtId="4" fontId="33" fillId="82" borderId="83" applyNumberFormat="0" applyProtection="0">
      <alignment horizontal="right" vertical="center"/>
    </xf>
    <xf numFmtId="4" fontId="33" fillId="83" borderId="83" applyNumberFormat="0" applyProtection="0">
      <alignment horizontal="right" vertical="center"/>
    </xf>
    <xf numFmtId="4" fontId="33" fillId="84" borderId="83" applyNumberFormat="0" applyProtection="0">
      <alignment horizontal="right" vertical="center"/>
    </xf>
    <xf numFmtId="0" fontId="18" fillId="86" borderId="83" applyNumberFormat="0" applyProtection="0">
      <alignment horizontal="left" vertical="center" indent="1"/>
    </xf>
    <xf numFmtId="4" fontId="33" fillId="87" borderId="83" applyNumberFormat="0" applyProtection="0">
      <alignment horizontal="left" vertical="center" indent="1"/>
    </xf>
    <xf numFmtId="0" fontId="18" fillId="0" borderId="83" applyNumberFormat="0" applyProtection="0">
      <alignment horizontal="left" vertical="center" indent="1"/>
    </xf>
    <xf numFmtId="0" fontId="18" fillId="88" borderId="83" applyNumberFormat="0" applyProtection="0">
      <alignment horizontal="left" vertical="center" indent="1"/>
    </xf>
    <xf numFmtId="0" fontId="18" fillId="0" borderId="83" applyNumberFormat="0" applyProtection="0">
      <alignment horizontal="left" vertical="center" indent="1"/>
    </xf>
    <xf numFmtId="0" fontId="18" fillId="58" borderId="83" applyNumberFormat="0" applyProtection="0">
      <alignment horizontal="left" vertical="center" indent="1"/>
    </xf>
    <xf numFmtId="0" fontId="18" fillId="0" borderId="83" applyNumberFormat="0" applyProtection="0">
      <alignment horizontal="left" vertical="center" indent="1"/>
    </xf>
    <xf numFmtId="0" fontId="18" fillId="3" borderId="83" applyNumberFormat="0" applyProtection="0">
      <alignment horizontal="left" vertical="center" indent="1"/>
    </xf>
    <xf numFmtId="0" fontId="18" fillId="0" borderId="83" applyNumberFormat="0" applyProtection="0">
      <alignment horizontal="left" vertical="center" indent="1"/>
    </xf>
    <xf numFmtId="0" fontId="18" fillId="86" borderId="83" applyNumberFormat="0" applyProtection="0">
      <alignment horizontal="left" vertical="center" indent="1"/>
    </xf>
    <xf numFmtId="0" fontId="33" fillId="86" borderId="83" applyNumberFormat="0" applyProtection="0">
      <alignment vertical="center"/>
    </xf>
    <xf numFmtId="0" fontId="18" fillId="86" borderId="83" applyNumberFormat="0" applyProtection="0">
      <alignment vertical="center"/>
    </xf>
    <xf numFmtId="0" fontId="33" fillId="86" borderId="83" applyNumberFormat="0" applyProtection="0">
      <alignment horizontal="left" vertical="center" indent="1"/>
    </xf>
    <xf numFmtId="0" fontId="33" fillId="86" borderId="83" applyNumberFormat="0" applyProtection="0">
      <alignment horizontal="left" vertical="center" indent="1"/>
    </xf>
    <xf numFmtId="3" fontId="33" fillId="5" borderId="83" applyProtection="0">
      <alignment horizontal="right" vertical="center"/>
    </xf>
    <xf numFmtId="0" fontId="18" fillId="0" borderId="83" applyNumberFormat="0" applyProtection="0">
      <alignment horizontal="right" vertical="center"/>
    </xf>
    <xf numFmtId="0" fontId="18" fillId="86" borderId="83" applyNumberFormat="0" applyProtection="0">
      <alignment horizontal="left" vertical="center" indent="1"/>
    </xf>
    <xf numFmtId="0" fontId="28" fillId="89" borderId="83" applyNumberFormat="0" applyProtection="0">
      <alignment horizontal="center" vertical="top"/>
    </xf>
    <xf numFmtId="4" fontId="188" fillId="90" borderId="83" applyNumberFormat="0" applyProtection="0">
      <alignment horizontal="right" vertical="center"/>
    </xf>
    <xf numFmtId="0" fontId="56" fillId="1" borderId="80" applyNumberFormat="0" applyFont="0" applyAlignment="0">
      <alignment horizontal="center"/>
    </xf>
    <xf numFmtId="12" fontId="191" fillId="0" borderId="76">
      <alignment horizontal="center"/>
    </xf>
    <xf numFmtId="4" fontId="185" fillId="72" borderId="83" applyNumberFormat="0" applyProtection="0">
      <alignment vertical="center"/>
    </xf>
    <xf numFmtId="0" fontId="18" fillId="3" borderId="83" applyNumberFormat="0" applyProtection="0">
      <alignment vertical="center"/>
    </xf>
    <xf numFmtId="4" fontId="185" fillId="73" borderId="83" applyNumberFormat="0" applyProtection="0">
      <alignment horizontal="left" vertical="center"/>
    </xf>
    <xf numFmtId="4" fontId="185" fillId="74" borderId="83" applyNumberFormat="0" applyProtection="0">
      <alignment horizontal="center" vertical="top"/>
    </xf>
    <xf numFmtId="0" fontId="28" fillId="75" borderId="83" applyNumberFormat="0" applyProtection="0">
      <alignment horizontal="left" vertical="top"/>
    </xf>
    <xf numFmtId="4" fontId="33" fillId="76" borderId="83" applyNumberFormat="0" applyProtection="0">
      <alignment horizontal="right" vertical="center"/>
    </xf>
    <xf numFmtId="4" fontId="33" fillId="77" borderId="83" applyNumberFormat="0" applyProtection="0">
      <alignment horizontal="right" vertical="center"/>
    </xf>
    <xf numFmtId="4" fontId="33" fillId="78" borderId="83" applyNumberFormat="0" applyProtection="0">
      <alignment horizontal="right" vertical="center"/>
    </xf>
    <xf numFmtId="4" fontId="33" fillId="79" borderId="83" applyNumberFormat="0" applyProtection="0">
      <alignment horizontal="right" vertical="center"/>
    </xf>
    <xf numFmtId="4" fontId="33" fillId="80" borderId="83" applyNumberFormat="0" applyProtection="0">
      <alignment horizontal="right" vertical="center"/>
    </xf>
    <xf numFmtId="4" fontId="33" fillId="81" borderId="83" applyNumberFormat="0" applyProtection="0">
      <alignment horizontal="right" vertical="center"/>
    </xf>
    <xf numFmtId="4" fontId="33" fillId="82" borderId="83" applyNumberFormat="0" applyProtection="0">
      <alignment horizontal="right" vertical="center"/>
    </xf>
    <xf numFmtId="4" fontId="33" fillId="83" borderId="83" applyNumberFormat="0" applyProtection="0">
      <alignment horizontal="right" vertical="center"/>
    </xf>
    <xf numFmtId="4" fontId="33" fillId="84" borderId="83" applyNumberFormat="0" applyProtection="0">
      <alignment horizontal="right" vertical="center"/>
    </xf>
    <xf numFmtId="0" fontId="18" fillId="86" borderId="83" applyNumberFormat="0" applyProtection="0">
      <alignment horizontal="left" vertical="center" indent="1"/>
    </xf>
    <xf numFmtId="4" fontId="33" fillId="87" borderId="83" applyNumberFormat="0" applyProtection="0">
      <alignment horizontal="left" vertical="center" indent="1"/>
    </xf>
    <xf numFmtId="0" fontId="18" fillId="0" borderId="83" applyNumberFormat="0" applyProtection="0">
      <alignment horizontal="left" vertical="center" indent="1"/>
    </xf>
    <xf numFmtId="0" fontId="18" fillId="88" borderId="83" applyNumberFormat="0" applyProtection="0">
      <alignment horizontal="left" vertical="center" indent="1"/>
    </xf>
    <xf numFmtId="0" fontId="18" fillId="0" borderId="83" applyNumberFormat="0" applyProtection="0">
      <alignment horizontal="left" vertical="center" indent="1"/>
    </xf>
    <xf numFmtId="0" fontId="18" fillId="58" borderId="83" applyNumberFormat="0" applyProtection="0">
      <alignment horizontal="left" vertical="center" indent="1"/>
    </xf>
    <xf numFmtId="0" fontId="18" fillId="0" borderId="83" applyNumberFormat="0" applyProtection="0">
      <alignment horizontal="left" vertical="center" indent="1"/>
    </xf>
    <xf numFmtId="0" fontId="18" fillId="3" borderId="83" applyNumberFormat="0" applyProtection="0">
      <alignment horizontal="left" vertical="center" indent="1"/>
    </xf>
    <xf numFmtId="0" fontId="18" fillId="0" borderId="83" applyNumberFormat="0" applyProtection="0">
      <alignment horizontal="left" vertical="center" indent="1"/>
    </xf>
    <xf numFmtId="0" fontId="18" fillId="86" borderId="83" applyNumberFormat="0" applyProtection="0">
      <alignment horizontal="left" vertical="center" indent="1"/>
    </xf>
    <xf numFmtId="0" fontId="33" fillId="86" borderId="83" applyNumberFormat="0" applyProtection="0">
      <alignment vertical="center"/>
    </xf>
    <xf numFmtId="0" fontId="18" fillId="86" borderId="83" applyNumberFormat="0" applyProtection="0">
      <alignment vertical="center"/>
    </xf>
    <xf numFmtId="0" fontId="33" fillId="86" borderId="83" applyNumberFormat="0" applyProtection="0">
      <alignment horizontal="left" vertical="center" indent="1"/>
    </xf>
    <xf numFmtId="0" fontId="33" fillId="86" borderId="83" applyNumberFormat="0" applyProtection="0">
      <alignment horizontal="left" vertical="center" indent="1"/>
    </xf>
    <xf numFmtId="3" fontId="33" fillId="5" borderId="83" applyProtection="0">
      <alignment horizontal="right" vertical="center"/>
    </xf>
    <xf numFmtId="0" fontId="18" fillId="0" borderId="83" applyNumberFormat="0" applyProtection="0">
      <alignment horizontal="right" vertical="center"/>
    </xf>
    <xf numFmtId="0" fontId="18" fillId="86" borderId="83" applyNumberFormat="0" applyProtection="0">
      <alignment horizontal="left" vertical="center" indent="1"/>
    </xf>
    <xf numFmtId="0" fontId="28" fillId="89" borderId="83" applyNumberFormat="0" applyProtection="0">
      <alignment horizontal="center" vertical="top"/>
    </xf>
    <xf numFmtId="4" fontId="188" fillId="90" borderId="83" applyNumberFormat="0" applyProtection="0">
      <alignment horizontal="right" vertical="center"/>
    </xf>
    <xf numFmtId="0" fontId="56" fillId="1" borderId="80" applyNumberFormat="0" applyFont="0" applyAlignment="0">
      <alignment horizontal="center"/>
    </xf>
    <xf numFmtId="12" fontId="191" fillId="0" borderId="76">
      <alignment horizontal="center"/>
    </xf>
    <xf numFmtId="0" fontId="205" fillId="0" borderId="85" applyNumberFormat="0" applyFill="0" applyAlignment="0" applyProtection="0"/>
    <xf numFmtId="0" fontId="205" fillId="0" borderId="85" applyNumberFormat="0" applyFill="0" applyAlignment="0" applyProtection="0"/>
    <xf numFmtId="0" fontId="205" fillId="0" borderId="85" applyNumberFormat="0" applyFill="0" applyAlignment="0" applyProtection="0"/>
    <xf numFmtId="0" fontId="205" fillId="0" borderId="85" applyNumberFormat="0" applyFill="0" applyAlignment="0" applyProtection="0"/>
    <xf numFmtId="0" fontId="205" fillId="0" borderId="85" applyNumberFormat="0" applyFill="0" applyAlignment="0" applyProtection="0"/>
    <xf numFmtId="0" fontId="205" fillId="0" borderId="85" applyNumberFormat="0" applyFill="0" applyAlignment="0" applyProtection="0"/>
    <xf numFmtId="0" fontId="215" fillId="66" borderId="82" applyNumberFormat="0" applyFont="0" applyAlignment="0" applyProtection="0">
      <alignment vertical="center"/>
    </xf>
    <xf numFmtId="0" fontId="215" fillId="66" borderId="82" applyNumberFormat="0" applyFont="0" applyAlignment="0" applyProtection="0">
      <alignment vertical="center"/>
    </xf>
    <xf numFmtId="0" fontId="223" fillId="59" borderId="83" applyNumberFormat="0" applyAlignment="0" applyProtection="0"/>
    <xf numFmtId="0" fontId="224" fillId="59" borderId="78" applyNumberFormat="0" applyAlignment="0" applyProtection="0"/>
    <xf numFmtId="0" fontId="223" fillId="59" borderId="83" applyNumberFormat="0" applyAlignment="0" applyProtection="0"/>
    <xf numFmtId="0" fontId="224" fillId="59" borderId="78" applyNumberFormat="0" applyAlignment="0" applyProtection="0"/>
    <xf numFmtId="0" fontId="232" fillId="44" borderId="78" applyNumberFormat="0" applyAlignment="0" applyProtection="0"/>
    <xf numFmtId="0" fontId="234" fillId="0" borderId="85" applyNumberFormat="0" applyFill="0" applyAlignment="0" applyProtection="0"/>
    <xf numFmtId="0" fontId="232" fillId="44" borderId="78" applyNumberFormat="0" applyAlignment="0" applyProtection="0"/>
    <xf numFmtId="0" fontId="234" fillId="0" borderId="85" applyNumberFormat="0" applyFill="0" applyAlignment="0" applyProtection="0"/>
    <xf numFmtId="0" fontId="18" fillId="66" borderId="82" applyNumberFormat="0" applyFont="0" applyAlignment="0" applyProtection="0"/>
    <xf numFmtId="0" fontId="18" fillId="66" borderId="82" applyNumberFormat="0" applyFont="0" applyAlignment="0" applyProtection="0"/>
    <xf numFmtId="0" fontId="242" fillId="44" borderId="78" applyNumberFormat="0" applyAlignment="0" applyProtection="0">
      <alignment vertical="center"/>
    </xf>
    <xf numFmtId="0" fontId="243" fillId="59" borderId="83" applyNumberFormat="0" applyAlignment="0" applyProtection="0">
      <alignment vertical="center"/>
    </xf>
    <xf numFmtId="0" fontId="242" fillId="44" borderId="78" applyNumberFormat="0" applyAlignment="0" applyProtection="0">
      <alignment vertical="center"/>
    </xf>
    <xf numFmtId="0" fontId="243" fillId="59" borderId="83" applyNumberFormat="0" applyAlignment="0" applyProtection="0">
      <alignment vertical="center"/>
    </xf>
    <xf numFmtId="0" fontId="253" fillId="59" borderId="78" applyNumberFormat="0" applyAlignment="0" applyProtection="0">
      <alignment vertical="center"/>
    </xf>
    <xf numFmtId="0" fontId="257" fillId="0" borderId="85" applyNumberFormat="0" applyFill="0" applyAlignment="0" applyProtection="0">
      <alignment vertical="center"/>
    </xf>
    <xf numFmtId="0" fontId="253" fillId="59" borderId="78" applyNumberFormat="0" applyAlignment="0" applyProtection="0">
      <alignment vertical="center"/>
    </xf>
    <xf numFmtId="0" fontId="257" fillId="0" borderId="85" applyNumberFormat="0" applyFill="0" applyAlignment="0" applyProtection="0">
      <alignment vertical="center"/>
    </xf>
    <xf numFmtId="277" fontId="36" fillId="68" borderId="84"/>
    <xf numFmtId="0" fontId="18" fillId="0" borderId="0"/>
    <xf numFmtId="0" fontId="30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3" fillId="0" borderId="0"/>
    <xf numFmtId="0" fontId="223" fillId="59" borderId="106" applyNumberFormat="0" applyAlignment="0" applyProtection="0"/>
    <xf numFmtId="0" fontId="224" fillId="59" borderId="101" applyNumberFormat="0" applyAlignment="0" applyProtection="0"/>
    <xf numFmtId="0" fontId="232" fillId="44" borderId="101" applyNumberFormat="0" applyAlignment="0" applyProtection="0"/>
    <xf numFmtId="0" fontId="234" fillId="0" borderId="108" applyNumberFormat="0" applyFill="0" applyAlignment="0" applyProtection="0"/>
    <xf numFmtId="0" fontId="18" fillId="66" borderId="105" applyNumberFormat="0" applyFont="0" applyAlignment="0" applyProtection="0"/>
    <xf numFmtId="0" fontId="165" fillId="0" borderId="99">
      <alignment horizontal="center"/>
    </xf>
    <xf numFmtId="0" fontId="18" fillId="66" borderId="94" applyNumberFormat="0" applyFont="0" applyAlignment="0" applyProtection="0"/>
    <xf numFmtId="0" fontId="234" fillId="0" borderId="97" applyNumberFormat="0" applyFill="0" applyAlignment="0" applyProtection="0"/>
    <xf numFmtId="0" fontId="232" fillId="44" borderId="90" applyNumberFormat="0" applyAlignment="0" applyProtection="0"/>
    <xf numFmtId="0" fontId="224" fillId="59" borderId="90" applyNumberFormat="0" applyAlignment="0" applyProtection="0"/>
    <xf numFmtId="0" fontId="223" fillId="59" borderId="95" applyNumberFormat="0" applyAlignment="0" applyProtection="0"/>
    <xf numFmtId="0" fontId="215" fillId="66" borderId="94" applyNumberFormat="0" applyFont="0" applyAlignment="0" applyProtection="0">
      <alignment vertical="center"/>
    </xf>
    <xf numFmtId="0" fontId="205" fillId="0" borderId="97" applyNumberFormat="0" applyFill="0" applyAlignment="0" applyProtection="0"/>
    <xf numFmtId="0" fontId="205" fillId="0" borderId="97" applyNumberFormat="0" applyFill="0" applyAlignment="0" applyProtection="0"/>
    <xf numFmtId="0" fontId="205" fillId="0" borderId="97" applyNumberFormat="0" applyFill="0" applyAlignment="0" applyProtection="0"/>
    <xf numFmtId="12" fontId="191" fillId="0" borderId="88">
      <alignment horizontal="center"/>
    </xf>
    <xf numFmtId="0" fontId="56" fillId="1" borderId="92" applyNumberFormat="0" applyFont="0" applyAlignment="0">
      <alignment horizontal="center"/>
    </xf>
    <xf numFmtId="4" fontId="188" fillId="90" borderId="95" applyNumberFormat="0" applyProtection="0">
      <alignment horizontal="right" vertical="center"/>
    </xf>
    <xf numFmtId="0" fontId="28" fillId="89" borderId="95" applyNumberFormat="0" applyProtection="0">
      <alignment horizontal="center" vertical="top"/>
    </xf>
    <xf numFmtId="0" fontId="18" fillId="86" borderId="95" applyNumberFormat="0" applyProtection="0">
      <alignment horizontal="left" vertical="center" indent="1"/>
    </xf>
    <xf numFmtId="0" fontId="18" fillId="0" borderId="95" applyNumberFormat="0" applyProtection="0">
      <alignment horizontal="right" vertical="center"/>
    </xf>
    <xf numFmtId="3" fontId="33" fillId="5" borderId="95" applyProtection="0">
      <alignment horizontal="right" vertical="center"/>
    </xf>
    <xf numFmtId="0" fontId="33" fillId="86" borderId="95" applyNumberFormat="0" applyProtection="0">
      <alignment horizontal="left" vertical="center" indent="1"/>
    </xf>
    <xf numFmtId="0" fontId="33" fillId="86" borderId="95" applyNumberFormat="0" applyProtection="0">
      <alignment horizontal="left" vertical="center" indent="1"/>
    </xf>
    <xf numFmtId="0" fontId="18" fillId="86" borderId="95" applyNumberFormat="0" applyProtection="0">
      <alignment vertical="center"/>
    </xf>
    <xf numFmtId="0" fontId="33" fillId="86" borderId="95" applyNumberFormat="0" applyProtection="0">
      <alignment vertical="center"/>
    </xf>
    <xf numFmtId="0" fontId="18" fillId="86" borderId="95" applyNumberFormat="0" applyProtection="0">
      <alignment horizontal="left" vertical="center" indent="1"/>
    </xf>
    <xf numFmtId="0" fontId="18" fillId="0" borderId="95" applyNumberFormat="0" applyProtection="0">
      <alignment horizontal="left" vertical="center" indent="1"/>
    </xf>
    <xf numFmtId="0" fontId="18" fillId="3" borderId="95" applyNumberFormat="0" applyProtection="0">
      <alignment horizontal="left" vertical="center" indent="1"/>
    </xf>
    <xf numFmtId="0" fontId="18" fillId="0" borderId="95" applyNumberFormat="0" applyProtection="0">
      <alignment horizontal="left" vertical="center" indent="1"/>
    </xf>
    <xf numFmtId="0" fontId="18" fillId="58" borderId="95" applyNumberFormat="0" applyProtection="0">
      <alignment horizontal="left" vertical="center" indent="1"/>
    </xf>
    <xf numFmtId="0" fontId="18" fillId="0" borderId="95" applyNumberFormat="0" applyProtection="0">
      <alignment horizontal="left" vertical="center" indent="1"/>
    </xf>
    <xf numFmtId="0" fontId="18" fillId="88" borderId="95" applyNumberFormat="0" applyProtection="0">
      <alignment horizontal="left" vertical="center" indent="1"/>
    </xf>
    <xf numFmtId="0" fontId="18" fillId="0" borderId="95" applyNumberFormat="0" applyProtection="0">
      <alignment horizontal="left" vertical="center" indent="1"/>
    </xf>
    <xf numFmtId="4" fontId="33" fillId="87" borderId="95" applyNumberFormat="0" applyProtection="0">
      <alignment horizontal="left" vertical="center" indent="1"/>
    </xf>
    <xf numFmtId="0" fontId="18" fillId="86" borderId="95" applyNumberFormat="0" applyProtection="0">
      <alignment horizontal="left" vertical="center" indent="1"/>
    </xf>
    <xf numFmtId="4" fontId="33" fillId="84" borderId="95" applyNumberFormat="0" applyProtection="0">
      <alignment horizontal="right" vertical="center"/>
    </xf>
    <xf numFmtId="4" fontId="33" fillId="83" borderId="95" applyNumberFormat="0" applyProtection="0">
      <alignment horizontal="right" vertical="center"/>
    </xf>
    <xf numFmtId="4" fontId="33" fillId="82" borderId="95" applyNumberFormat="0" applyProtection="0">
      <alignment horizontal="right" vertical="center"/>
    </xf>
    <xf numFmtId="4" fontId="33" fillId="81" borderId="95" applyNumberFormat="0" applyProtection="0">
      <alignment horizontal="right" vertical="center"/>
    </xf>
    <xf numFmtId="4" fontId="33" fillId="80" borderId="95" applyNumberFormat="0" applyProtection="0">
      <alignment horizontal="right" vertical="center"/>
    </xf>
    <xf numFmtId="4" fontId="33" fillId="79" borderId="95" applyNumberFormat="0" applyProtection="0">
      <alignment horizontal="right" vertical="center"/>
    </xf>
    <xf numFmtId="4" fontId="33" fillId="78" borderId="95" applyNumberFormat="0" applyProtection="0">
      <alignment horizontal="right" vertical="center"/>
    </xf>
    <xf numFmtId="4" fontId="33" fillId="77" borderId="95" applyNumberFormat="0" applyProtection="0">
      <alignment horizontal="right" vertical="center"/>
    </xf>
    <xf numFmtId="4" fontId="33" fillId="76" borderId="95" applyNumberFormat="0" applyProtection="0">
      <alignment horizontal="right" vertical="center"/>
    </xf>
    <xf numFmtId="0" fontId="28" fillId="75" borderId="95" applyNumberFormat="0" applyProtection="0">
      <alignment horizontal="left" vertical="top"/>
    </xf>
    <xf numFmtId="4" fontId="185" fillId="74" borderId="95" applyNumberFormat="0" applyProtection="0">
      <alignment horizontal="center" vertical="top"/>
    </xf>
    <xf numFmtId="4" fontId="185" fillId="73" borderId="95" applyNumberFormat="0" applyProtection="0">
      <alignment horizontal="left" vertical="center"/>
    </xf>
    <xf numFmtId="0" fontId="18" fillId="3" borderId="95" applyNumberFormat="0" applyProtection="0">
      <alignment vertical="center"/>
    </xf>
    <xf numFmtId="4" fontId="185" fillId="72" borderId="95" applyNumberFormat="0" applyProtection="0">
      <alignment vertical="center"/>
    </xf>
    <xf numFmtId="278" fontId="36" fillId="0" borderId="96" applyFont="0" applyFill="0" applyBorder="0" applyAlignment="0" applyProtection="0">
      <protection locked="0"/>
    </xf>
    <xf numFmtId="277" fontId="36" fillId="68" borderId="96"/>
    <xf numFmtId="0" fontId="172" fillId="59" borderId="95" applyNumberFormat="0" applyAlignment="0" applyProtection="0"/>
    <xf numFmtId="0" fontId="172" fillId="59" borderId="95" applyNumberFormat="0" applyAlignment="0" applyProtection="0"/>
    <xf numFmtId="0" fontId="172" fillId="59" borderId="95" applyNumberFormat="0" applyAlignment="0" applyProtection="0"/>
    <xf numFmtId="0" fontId="108" fillId="66" borderId="94" applyNumberFormat="0" applyFont="0" applyAlignment="0" applyProtection="0"/>
    <xf numFmtId="0" fontId="108" fillId="66" borderId="94" applyNumberFormat="0" applyFont="0" applyAlignment="0" applyProtection="0"/>
    <xf numFmtId="0" fontId="108" fillId="66" borderId="94" applyNumberFormat="0" applyFont="0" applyAlignment="0" applyProtection="0"/>
    <xf numFmtId="0" fontId="108" fillId="66" borderId="94" applyNumberFormat="0" applyFont="0" applyAlignment="0" applyProtection="0"/>
    <xf numFmtId="0" fontId="108" fillId="66" borderId="94" applyNumberFormat="0" applyFont="0" applyAlignment="0" applyProtection="0"/>
    <xf numFmtId="0" fontId="108" fillId="66" borderId="94" applyNumberFormat="0" applyFont="0" applyAlignment="0" applyProtection="0"/>
    <xf numFmtId="0" fontId="108" fillId="66" borderId="94" applyNumberFormat="0" applyFont="0" applyAlignment="0" applyProtection="0"/>
    <xf numFmtId="0" fontId="165" fillId="0" borderId="88">
      <alignment horizontal="center"/>
    </xf>
    <xf numFmtId="0" fontId="161" fillId="44" borderId="90" applyNumberFormat="0" applyAlignment="0" applyProtection="0"/>
    <xf numFmtId="0" fontId="161" fillId="44" borderId="90" applyNumberFormat="0" applyAlignment="0" applyProtection="0"/>
    <xf numFmtId="0" fontId="161" fillId="44" borderId="90" applyNumberFormat="0" applyAlignment="0" applyProtection="0"/>
    <xf numFmtId="10" fontId="36" fillId="2" borderId="88" applyNumberFormat="0" applyBorder="0" applyAlignment="0" applyProtection="0"/>
    <xf numFmtId="0" fontId="159" fillId="64" borderId="93" applyNumberFormat="0" applyFont="0" applyBorder="0" applyAlignment="0">
      <alignment vertical="center"/>
    </xf>
    <xf numFmtId="0" fontId="120" fillId="1" borderId="89">
      <alignment horizontal="left"/>
    </xf>
    <xf numFmtId="243" fontId="155" fillId="0" borderId="89">
      <alignment horizontal="left"/>
    </xf>
    <xf numFmtId="0" fontId="38" fillId="0" borderId="92">
      <alignment horizontal="left" vertical="center"/>
    </xf>
    <xf numFmtId="0" fontId="38" fillId="0" borderId="92">
      <alignment horizontal="left" vertical="center"/>
    </xf>
    <xf numFmtId="0" fontId="38" fillId="0" borderId="92">
      <alignment horizontal="left" vertical="center"/>
    </xf>
    <xf numFmtId="0" fontId="38" fillId="0" borderId="92">
      <alignment horizontal="left" vertical="center"/>
    </xf>
    <xf numFmtId="232" fontId="29" fillId="0" borderId="87" applyFill="0" applyProtection="0"/>
    <xf numFmtId="238" fontId="29" fillId="0" borderId="87" applyFill="0" applyProtection="0"/>
    <xf numFmtId="0" fontId="26" fillId="2" borderId="91">
      <alignment horizontal="center" wrapText="1"/>
    </xf>
    <xf numFmtId="0" fontId="124" fillId="59" borderId="90" applyNumberFormat="0" applyAlignment="0" applyProtection="0"/>
    <xf numFmtId="0" fontId="124" fillId="59" borderId="90" applyNumberFormat="0" applyAlignment="0" applyProtection="0"/>
    <xf numFmtId="0" fontId="124" fillId="59" borderId="90" applyNumberFormat="0" applyAlignment="0" applyProtection="0"/>
    <xf numFmtId="44" fontId="264" fillId="0" borderId="87"/>
    <xf numFmtId="37" fontId="260" fillId="5" borderId="89" applyBorder="0" applyProtection="0">
      <alignment vertical="center"/>
    </xf>
    <xf numFmtId="0" fontId="117" fillId="3" borderId="89">
      <alignment horizontal="centerContinuous" vertical="top"/>
    </xf>
    <xf numFmtId="0" fontId="115" fillId="0" borderId="88">
      <alignment horizontal="center"/>
    </xf>
    <xf numFmtId="0" fontId="242" fillId="44" borderId="90" applyNumberFormat="0" applyAlignment="0" applyProtection="0">
      <alignment vertical="center"/>
    </xf>
    <xf numFmtId="0" fontId="243" fillId="59" borderId="95" applyNumberFormat="0" applyAlignment="0" applyProtection="0">
      <alignment vertical="center"/>
    </xf>
    <xf numFmtId="0" fontId="253" fillId="59" borderId="90" applyNumberFormat="0" applyAlignment="0" applyProtection="0">
      <alignment vertical="center"/>
    </xf>
    <xf numFmtId="0" fontId="257" fillId="0" borderId="97" applyNumberFormat="0" applyFill="0" applyAlignment="0" applyProtection="0">
      <alignment vertical="center"/>
    </xf>
    <xf numFmtId="0" fontId="242" fillId="44" borderId="101" applyNumberFormat="0" applyAlignment="0" applyProtection="0">
      <alignment vertical="center"/>
    </xf>
    <xf numFmtId="0" fontId="243" fillId="59" borderId="106" applyNumberFormat="0" applyAlignment="0" applyProtection="0">
      <alignment vertical="center"/>
    </xf>
    <xf numFmtId="0" fontId="253" fillId="59" borderId="101" applyNumberFormat="0" applyAlignment="0" applyProtection="0">
      <alignment vertical="center"/>
    </xf>
    <xf numFmtId="0" fontId="285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86" fontId="110" fillId="0" borderId="0" applyFill="0" applyBorder="0" applyAlignment="0" applyProtection="0"/>
    <xf numFmtId="0" fontId="129" fillId="0" borderId="0"/>
    <xf numFmtId="0" fontId="171" fillId="0" borderId="0"/>
    <xf numFmtId="0" fontId="284" fillId="0" borderId="0" applyNumberFormat="0" applyFill="0" applyBorder="0" applyAlignment="0" applyProtection="0"/>
    <xf numFmtId="286" fontId="110" fillId="0" borderId="0" applyFill="0" applyBorder="0" applyAlignment="0" applyProtection="0"/>
    <xf numFmtId="0" fontId="171" fillId="0" borderId="0"/>
    <xf numFmtId="0" fontId="257" fillId="0" borderId="108" applyNumberFormat="0" applyFill="0" applyAlignment="0" applyProtection="0">
      <alignment vertical="center"/>
    </xf>
    <xf numFmtId="0" fontId="18" fillId="66" borderId="116" applyNumberFormat="0" applyFont="0" applyAlignment="0" applyProtection="0"/>
    <xf numFmtId="0" fontId="234" fillId="0" borderId="119" applyNumberFormat="0" applyFill="0" applyAlignment="0" applyProtection="0"/>
    <xf numFmtId="0" fontId="232" fillId="44" borderId="112" applyNumberFormat="0" applyAlignment="0" applyProtection="0"/>
    <xf numFmtId="0" fontId="224" fillId="59" borderId="112" applyNumberFormat="0" applyAlignment="0" applyProtection="0"/>
    <xf numFmtId="0" fontId="223" fillId="59" borderId="117" applyNumberFormat="0" applyAlignment="0" applyProtection="0"/>
    <xf numFmtId="0" fontId="215" fillId="66" borderId="116" applyNumberFormat="0" applyFont="0" applyAlignment="0" applyProtection="0">
      <alignment vertical="center"/>
    </xf>
    <xf numFmtId="0" fontId="205" fillId="0" borderId="119" applyNumberFormat="0" applyFill="0" applyAlignment="0" applyProtection="0"/>
    <xf numFmtId="0" fontId="205" fillId="0" borderId="119" applyNumberFormat="0" applyFill="0" applyAlignment="0" applyProtection="0"/>
    <xf numFmtId="0" fontId="205" fillId="0" borderId="119" applyNumberFormat="0" applyFill="0" applyAlignment="0" applyProtection="0"/>
    <xf numFmtId="12" fontId="191" fillId="0" borderId="110">
      <alignment horizontal="center"/>
    </xf>
    <xf numFmtId="0" fontId="56" fillId="1" borderId="114" applyNumberFormat="0" applyFont="0" applyAlignment="0">
      <alignment horizontal="center"/>
    </xf>
    <xf numFmtId="4" fontId="188" fillId="90" borderId="117" applyNumberFormat="0" applyProtection="0">
      <alignment horizontal="right" vertical="center"/>
    </xf>
    <xf numFmtId="0" fontId="28" fillId="89" borderId="117" applyNumberFormat="0" applyProtection="0">
      <alignment horizontal="center" vertical="top"/>
    </xf>
    <xf numFmtId="0" fontId="18" fillId="86" borderId="117" applyNumberFormat="0" applyProtection="0">
      <alignment horizontal="left" vertical="center" indent="1"/>
    </xf>
    <xf numFmtId="0" fontId="18" fillId="0" borderId="117" applyNumberFormat="0" applyProtection="0">
      <alignment horizontal="right" vertical="center"/>
    </xf>
    <xf numFmtId="3" fontId="33" fillId="5" borderId="117" applyProtection="0">
      <alignment horizontal="right" vertical="center"/>
    </xf>
    <xf numFmtId="0" fontId="33" fillId="86" borderId="117" applyNumberFormat="0" applyProtection="0">
      <alignment horizontal="left" vertical="center" indent="1"/>
    </xf>
    <xf numFmtId="0" fontId="33" fillId="86" borderId="117" applyNumberFormat="0" applyProtection="0">
      <alignment horizontal="left" vertical="center" indent="1"/>
    </xf>
    <xf numFmtId="0" fontId="18" fillId="86" borderId="117" applyNumberFormat="0" applyProtection="0">
      <alignment vertical="center"/>
    </xf>
    <xf numFmtId="0" fontId="33" fillId="86" borderId="117" applyNumberFormat="0" applyProtection="0">
      <alignment vertical="center"/>
    </xf>
    <xf numFmtId="0" fontId="18" fillId="86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0" fontId="18" fillId="3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0" fontId="18" fillId="58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0" fontId="18" fillId="88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4" fontId="33" fillId="87" borderId="117" applyNumberFormat="0" applyProtection="0">
      <alignment horizontal="left" vertical="center" indent="1"/>
    </xf>
    <xf numFmtId="0" fontId="18" fillId="86" borderId="117" applyNumberFormat="0" applyProtection="0">
      <alignment horizontal="left" vertical="center" indent="1"/>
    </xf>
    <xf numFmtId="4" fontId="33" fillId="84" borderId="117" applyNumberFormat="0" applyProtection="0">
      <alignment horizontal="right" vertical="center"/>
    </xf>
    <xf numFmtId="4" fontId="33" fillId="83" borderId="117" applyNumberFormat="0" applyProtection="0">
      <alignment horizontal="right" vertical="center"/>
    </xf>
    <xf numFmtId="4" fontId="33" fillId="82" borderId="117" applyNumberFormat="0" applyProtection="0">
      <alignment horizontal="right" vertical="center"/>
    </xf>
    <xf numFmtId="4" fontId="33" fillId="81" borderId="117" applyNumberFormat="0" applyProtection="0">
      <alignment horizontal="right" vertical="center"/>
    </xf>
    <xf numFmtId="4" fontId="33" fillId="80" borderId="117" applyNumberFormat="0" applyProtection="0">
      <alignment horizontal="right" vertical="center"/>
    </xf>
    <xf numFmtId="4" fontId="33" fillId="79" borderId="117" applyNumberFormat="0" applyProtection="0">
      <alignment horizontal="right" vertical="center"/>
    </xf>
    <xf numFmtId="4" fontId="33" fillId="78" borderId="117" applyNumberFormat="0" applyProtection="0">
      <alignment horizontal="right" vertical="center"/>
    </xf>
    <xf numFmtId="4" fontId="33" fillId="77" borderId="117" applyNumberFormat="0" applyProtection="0">
      <alignment horizontal="right" vertical="center"/>
    </xf>
    <xf numFmtId="4" fontId="33" fillId="76" borderId="117" applyNumberFormat="0" applyProtection="0">
      <alignment horizontal="right" vertical="center"/>
    </xf>
    <xf numFmtId="0" fontId="28" fillId="75" borderId="117" applyNumberFormat="0" applyProtection="0">
      <alignment horizontal="left" vertical="top"/>
    </xf>
    <xf numFmtId="4" fontId="185" fillId="74" borderId="117" applyNumberFormat="0" applyProtection="0">
      <alignment horizontal="center" vertical="top"/>
    </xf>
    <xf numFmtId="4" fontId="185" fillId="73" borderId="117" applyNumberFormat="0" applyProtection="0">
      <alignment horizontal="left" vertical="center"/>
    </xf>
    <xf numFmtId="0" fontId="18" fillId="3" borderId="117" applyNumberFormat="0" applyProtection="0">
      <alignment vertical="center"/>
    </xf>
    <xf numFmtId="4" fontId="185" fillId="72" borderId="117" applyNumberFormat="0" applyProtection="0">
      <alignment vertical="center"/>
    </xf>
    <xf numFmtId="278" fontId="36" fillId="0" borderId="118" applyFont="0" applyFill="0" applyBorder="0" applyAlignment="0" applyProtection="0">
      <protection locked="0"/>
    </xf>
    <xf numFmtId="277" fontId="36" fillId="68" borderId="118"/>
    <xf numFmtId="0" fontId="172" fillId="59" borderId="117" applyNumberFormat="0" applyAlignment="0" applyProtection="0"/>
    <xf numFmtId="0" fontId="172" fillId="59" borderId="117" applyNumberFormat="0" applyAlignment="0" applyProtection="0"/>
    <xf numFmtId="0" fontId="172" fillId="59" borderId="117" applyNumberForma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65" fillId="0" borderId="110">
      <alignment horizontal="center"/>
    </xf>
    <xf numFmtId="0" fontId="161" fillId="44" borderId="112" applyNumberFormat="0" applyAlignment="0" applyProtection="0"/>
    <xf numFmtId="0" fontId="161" fillId="44" borderId="112" applyNumberFormat="0" applyAlignment="0" applyProtection="0"/>
    <xf numFmtId="0" fontId="161" fillId="44" borderId="112" applyNumberFormat="0" applyAlignment="0" applyProtection="0"/>
    <xf numFmtId="10" fontId="36" fillId="2" borderId="110" applyNumberFormat="0" applyBorder="0" applyAlignment="0" applyProtection="0"/>
    <xf numFmtId="0" fontId="159" fillId="64" borderId="115" applyNumberFormat="0" applyFont="0" applyBorder="0" applyAlignment="0">
      <alignment vertical="center"/>
    </xf>
    <xf numFmtId="0" fontId="120" fillId="1" borderId="111">
      <alignment horizontal="left"/>
    </xf>
    <xf numFmtId="243" fontId="155" fillId="0" borderId="111">
      <alignment horizontal="left"/>
    </xf>
    <xf numFmtId="0" fontId="38" fillId="0" borderId="114">
      <alignment horizontal="left" vertical="center"/>
    </xf>
    <xf numFmtId="0" fontId="38" fillId="0" borderId="114">
      <alignment horizontal="left" vertical="center"/>
    </xf>
    <xf numFmtId="0" fontId="38" fillId="0" borderId="114">
      <alignment horizontal="left" vertical="center"/>
    </xf>
    <xf numFmtId="0" fontId="38" fillId="0" borderId="114">
      <alignment horizontal="left" vertical="center"/>
    </xf>
    <xf numFmtId="232" fontId="29" fillId="0" borderId="109" applyFill="0" applyProtection="0"/>
    <xf numFmtId="238" fontId="29" fillId="0" borderId="109" applyFill="0" applyProtection="0"/>
    <xf numFmtId="0" fontId="26" fillId="2" borderId="113">
      <alignment horizontal="center" wrapText="1"/>
    </xf>
    <xf numFmtId="0" fontId="124" fillId="59" borderId="112" applyNumberFormat="0" applyAlignment="0" applyProtection="0"/>
    <xf numFmtId="0" fontId="124" fillId="59" borderId="112" applyNumberFormat="0" applyAlignment="0" applyProtection="0"/>
    <xf numFmtId="0" fontId="124" fillId="59" borderId="112" applyNumberFormat="0" applyAlignment="0" applyProtection="0"/>
    <xf numFmtId="44" fontId="264" fillId="0" borderId="109"/>
    <xf numFmtId="37" fontId="260" fillId="5" borderId="111" applyBorder="0" applyProtection="0">
      <alignment vertical="center"/>
    </xf>
    <xf numFmtId="0" fontId="117" fillId="3" borderId="111">
      <alignment horizontal="centerContinuous" vertical="top"/>
    </xf>
    <xf numFmtId="0" fontId="115" fillId="0" borderId="110">
      <alignment horizontal="center"/>
    </xf>
    <xf numFmtId="0" fontId="242" fillId="44" borderId="112" applyNumberFormat="0" applyAlignment="0" applyProtection="0">
      <alignment vertical="center"/>
    </xf>
    <xf numFmtId="0" fontId="243" fillId="59" borderId="117" applyNumberFormat="0" applyAlignment="0" applyProtection="0">
      <alignment vertical="center"/>
    </xf>
    <xf numFmtId="0" fontId="253" fillId="59" borderId="112" applyNumberFormat="0" applyAlignment="0" applyProtection="0">
      <alignment vertical="center"/>
    </xf>
    <xf numFmtId="0" fontId="257" fillId="0" borderId="119" applyNumberFormat="0" applyFill="0" applyAlignment="0" applyProtection="0">
      <alignment vertical="center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6" fillId="0" borderId="0"/>
    <xf numFmtId="43" fontId="281" fillId="0" borderId="0" applyFont="0" applyFill="0" applyBorder="0" applyAlignment="0" applyProtection="0"/>
    <xf numFmtId="9" fontId="281" fillId="0" borderId="0" applyFont="0" applyFill="0" applyBorder="0" applyAlignment="0" applyProtection="0"/>
    <xf numFmtId="0" fontId="277" fillId="0" borderId="0"/>
    <xf numFmtId="9" fontId="277" fillId="0" borderId="0" applyFont="0" applyFill="0" applyBorder="0" applyAlignment="0" applyProtection="0"/>
    <xf numFmtId="0" fontId="232" fillId="44" borderId="112" applyNumberFormat="0" applyAlignment="0" applyProtection="0"/>
    <xf numFmtId="0" fontId="205" fillId="0" borderId="119" applyNumberFormat="0" applyFill="0" applyAlignment="0" applyProtection="0"/>
    <xf numFmtId="0" fontId="240" fillId="0" borderId="50" applyNumberFormat="0" applyFill="0" applyAlignment="0" applyProtection="0"/>
    <xf numFmtId="9" fontId="277" fillId="0" borderId="0" applyFont="0" applyFill="0" applyBorder="0" applyAlignment="0" applyProtection="0"/>
    <xf numFmtId="0" fontId="108" fillId="66" borderId="116" applyNumberFormat="0" applyFont="0" applyAlignment="0" applyProtection="0"/>
    <xf numFmtId="0" fontId="224" fillId="59" borderId="112" applyNumberFormat="0" applyAlignment="0" applyProtection="0"/>
    <xf numFmtId="0" fontId="153" fillId="0" borderId="50" applyNumberFormat="0" applyFill="0" applyAlignment="0" applyProtection="0"/>
    <xf numFmtId="0" fontId="153" fillId="0" borderId="50" applyNumberFormat="0" applyFill="0" applyAlignment="0" applyProtection="0"/>
    <xf numFmtId="0" fontId="252" fillId="0" borderId="50" applyNumberFormat="0" applyFill="0" applyAlignment="0" applyProtection="0">
      <alignment vertical="center"/>
    </xf>
    <xf numFmtId="10" fontId="36" fillId="2" borderId="110" applyNumberFormat="0" applyBorder="0" applyAlignment="0" applyProtection="0"/>
    <xf numFmtId="0" fontId="159" fillId="64" borderId="115" applyNumberFormat="0" applyFont="0" applyBorder="0" applyAlignment="0">
      <alignment vertical="center"/>
    </xf>
    <xf numFmtId="14" fontId="28" fillId="63" borderId="6">
      <alignment horizontal="center" vertical="center" wrapText="1"/>
    </xf>
    <xf numFmtId="0" fontId="38" fillId="0" borderId="114">
      <alignment horizontal="left" vertical="center"/>
    </xf>
    <xf numFmtId="9" fontId="277" fillId="0" borderId="0" applyFont="0" applyFill="0" applyBorder="0" applyAlignment="0" applyProtection="0"/>
    <xf numFmtId="3" fontId="33" fillId="5" borderId="117" applyProtection="0">
      <alignment horizontal="right" vertical="center"/>
    </xf>
    <xf numFmtId="0" fontId="153" fillId="0" borderId="50" applyNumberFormat="0" applyFill="0" applyAlignment="0" applyProtection="0"/>
    <xf numFmtId="0" fontId="18" fillId="0" borderId="0"/>
    <xf numFmtId="0" fontId="18" fillId="0" borderId="0"/>
    <xf numFmtId="0" fontId="252" fillId="0" borderId="50" applyNumberFormat="0" applyFill="0" applyAlignment="0" applyProtection="0">
      <alignment vertical="center"/>
    </xf>
    <xf numFmtId="238" fontId="29" fillId="0" borderId="166" applyFill="0" applyProtection="0"/>
    <xf numFmtId="9" fontId="277" fillId="0" borderId="0" applyFont="0" applyFill="0" applyBorder="0" applyAlignment="0" applyProtection="0"/>
    <xf numFmtId="4" fontId="33" fillId="84" borderId="117" applyNumberFormat="0" applyProtection="0">
      <alignment horizontal="right" vertical="center"/>
    </xf>
    <xf numFmtId="0" fontId="18" fillId="86" borderId="117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8" fillId="0" borderId="6">
      <alignment horizontal="center"/>
    </xf>
    <xf numFmtId="0" fontId="38" fillId="0" borderId="114">
      <alignment horizontal="left" vertical="center"/>
    </xf>
    <xf numFmtId="0" fontId="18" fillId="86" borderId="117" applyNumberFormat="0" applyProtection="0">
      <alignment vertical="center"/>
    </xf>
    <xf numFmtId="0" fontId="124" fillId="59" borderId="112" applyNumberFormat="0" applyAlignment="0" applyProtection="0"/>
    <xf numFmtId="4" fontId="188" fillId="90" borderId="117" applyNumberFormat="0" applyProtection="0">
      <alignment horizontal="right" vertical="center"/>
    </xf>
    <xf numFmtId="43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0" fontId="40" fillId="0" borderId="6">
      <alignment horizontal="center"/>
    </xf>
    <xf numFmtId="0" fontId="216" fillId="0" borderId="55" applyNumberFormat="0" applyFill="0" applyAlignment="0" applyProtection="0">
      <alignment vertical="center"/>
    </xf>
    <xf numFmtId="0" fontId="18" fillId="0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0" fontId="18" fillId="88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4" fontId="33" fillId="87" borderId="117" applyNumberFormat="0" applyProtection="0">
      <alignment horizontal="left" vertical="center" indent="1"/>
    </xf>
    <xf numFmtId="4" fontId="185" fillId="72" borderId="117" applyNumberFormat="0" applyProtection="0">
      <alignment vertical="center"/>
    </xf>
    <xf numFmtId="14" fontId="28" fillId="63" borderId="6">
      <alignment horizontal="center" vertical="center" wrapText="1"/>
    </xf>
    <xf numFmtId="0" fontId="108" fillId="66" borderId="116" applyNumberFormat="0" applyFont="0" applyAlignment="0" applyProtection="0"/>
    <xf numFmtId="0" fontId="161" fillId="44" borderId="112" applyNumberFormat="0" applyAlignment="0" applyProtection="0"/>
    <xf numFmtId="0" fontId="18" fillId="3" borderId="117" applyNumberFormat="0" applyProtection="0">
      <alignment horizontal="left" vertical="center" indent="1"/>
    </xf>
    <xf numFmtId="0" fontId="164" fillId="0" borderId="55" applyNumberFormat="0" applyFill="0" applyAlignment="0" applyProtection="0"/>
    <xf numFmtId="12" fontId="191" fillId="0" borderId="110">
      <alignment horizontal="center"/>
    </xf>
    <xf numFmtId="43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0" fontId="172" fillId="59" borderId="117" applyNumberFormat="0" applyAlignment="0" applyProtection="0"/>
    <xf numFmtId="0" fontId="18" fillId="0" borderId="117" applyNumberFormat="0" applyProtection="0">
      <alignment horizontal="right" vertical="center"/>
    </xf>
    <xf numFmtId="0" fontId="32" fillId="0" borderId="6" applyBorder="0">
      <alignment horizontal="center"/>
    </xf>
    <xf numFmtId="0" fontId="240" fillId="0" borderId="50" applyNumberFormat="0" applyFill="0" applyAlignment="0" applyProtection="0"/>
    <xf numFmtId="0" fontId="252" fillId="0" borderId="50" applyNumberFormat="0" applyFill="0" applyAlignment="0" applyProtection="0">
      <alignment vertical="center"/>
    </xf>
    <xf numFmtId="9" fontId="277" fillId="0" borderId="0" applyFont="0" applyFill="0" applyBorder="0" applyAlignment="0" applyProtection="0"/>
    <xf numFmtId="43" fontId="277" fillId="0" borderId="0" applyFont="0" applyFill="0" applyBorder="0" applyAlignment="0" applyProtection="0"/>
    <xf numFmtId="0" fontId="172" fillId="59" borderId="117" applyNumberFormat="0" applyAlignment="0" applyProtection="0"/>
    <xf numFmtId="0" fontId="56" fillId="1" borderId="28" applyNumberFormat="0" applyFont="0" applyAlignment="0">
      <alignment horizontal="center"/>
    </xf>
    <xf numFmtId="0" fontId="24" fillId="0" borderId="6">
      <alignment horizontal="center"/>
    </xf>
    <xf numFmtId="0" fontId="153" fillId="0" borderId="50" applyNumberFormat="0" applyFill="0" applyAlignment="0" applyProtection="0"/>
    <xf numFmtId="0" fontId="103" fillId="0" borderId="33" applyNumberFormat="0" applyFill="0" applyProtection="0">
      <alignment horizontal="center"/>
    </xf>
    <xf numFmtId="0" fontId="116" fillId="0" borderId="6" applyFill="0">
      <alignment horizontal="center"/>
      <protection locked="0"/>
    </xf>
    <xf numFmtId="0" fontId="115" fillId="0" borderId="110">
      <alignment horizontal="center"/>
    </xf>
    <xf numFmtId="0" fontId="32" fillId="0" borderId="6" applyBorder="0">
      <alignment horizontal="center"/>
    </xf>
    <xf numFmtId="0" fontId="32" fillId="0" borderId="6" applyBorder="0">
      <alignment horizontal="center"/>
    </xf>
    <xf numFmtId="0" fontId="32" fillId="0" borderId="6" applyBorder="0">
      <alignment horizontal="center"/>
    </xf>
    <xf numFmtId="43" fontId="277" fillId="0" borderId="0" applyFont="0" applyFill="0" applyBorder="0" applyAlignment="0" applyProtection="0"/>
    <xf numFmtId="0" fontId="164" fillId="0" borderId="55" applyNumberFormat="0" applyFill="0" applyAlignment="0" applyProtection="0"/>
    <xf numFmtId="4" fontId="33" fillId="78" borderId="117" applyNumberFormat="0" applyProtection="0">
      <alignment horizontal="right" vertical="center"/>
    </xf>
    <xf numFmtId="0" fontId="32" fillId="0" borderId="6" applyBorder="0">
      <alignment horizontal="center"/>
    </xf>
    <xf numFmtId="0" fontId="18" fillId="66" borderId="116" applyNumberFormat="0" applyFont="0" applyAlignment="0" applyProtection="0"/>
    <xf numFmtId="4" fontId="185" fillId="73" borderId="117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114">
      <alignment horizontal="left" vertical="center"/>
    </xf>
    <xf numFmtId="0" fontId="116" fillId="0" borderId="6" applyFill="0">
      <alignment horizontal="center"/>
      <protection locked="0"/>
    </xf>
    <xf numFmtId="0" fontId="205" fillId="0" borderId="119" applyNumberFormat="0" applyFill="0" applyAlignment="0" applyProtection="0"/>
    <xf numFmtId="0" fontId="205" fillId="0" borderId="119" applyNumberFormat="0" applyFill="0" applyAlignment="0" applyProtection="0"/>
    <xf numFmtId="14" fontId="28" fillId="63" borderId="6">
      <alignment horizontal="center" vertical="center" wrapText="1"/>
    </xf>
    <xf numFmtId="4" fontId="33" fillId="81" borderId="117" applyNumberFormat="0" applyProtection="0">
      <alignment horizontal="right" vertical="center"/>
    </xf>
    <xf numFmtId="4" fontId="33" fillId="80" borderId="117" applyNumberFormat="0" applyProtection="0">
      <alignment horizontal="right" vertical="center"/>
    </xf>
    <xf numFmtId="0" fontId="38" fillId="0" borderId="114">
      <alignment horizontal="left" vertical="center"/>
    </xf>
    <xf numFmtId="0" fontId="56" fillId="1" borderId="114" applyNumberFormat="0" applyFont="0" applyAlignment="0">
      <alignment horizontal="center"/>
    </xf>
    <xf numFmtId="0" fontId="161" fillId="44" borderId="112" applyNumberFormat="0" applyAlignment="0" applyProtection="0"/>
    <xf numFmtId="4" fontId="188" fillId="90" borderId="117" applyNumberFormat="0" applyProtection="0">
      <alignment horizontal="right" vertical="center"/>
    </xf>
    <xf numFmtId="0" fontId="18" fillId="86" borderId="117" applyNumberFormat="0" applyProtection="0">
      <alignment horizontal="left" vertical="center" indent="1"/>
    </xf>
    <xf numFmtId="0" fontId="18" fillId="0" borderId="117" applyNumberFormat="0" applyProtection="0">
      <alignment horizontal="right" vertical="center"/>
    </xf>
    <xf numFmtId="3" fontId="33" fillId="5" borderId="117" applyProtection="0">
      <alignment horizontal="right" vertical="center"/>
    </xf>
    <xf numFmtId="0" fontId="33" fillId="86" borderId="117" applyNumberFormat="0" applyProtection="0">
      <alignment horizontal="left" vertical="center" indent="1"/>
    </xf>
    <xf numFmtId="0" fontId="18" fillId="86" borderId="117" applyNumberFormat="0" applyProtection="0">
      <alignment horizontal="left" vertical="center" indent="1"/>
    </xf>
    <xf numFmtId="4" fontId="33" fillId="83" borderId="117" applyNumberFormat="0" applyProtection="0">
      <alignment horizontal="right" vertical="center"/>
    </xf>
    <xf numFmtId="4" fontId="33" fillId="82" borderId="117" applyNumberFormat="0" applyProtection="0">
      <alignment horizontal="right" vertical="center"/>
    </xf>
    <xf numFmtId="4" fontId="33" fillId="81" borderId="117" applyNumberFormat="0" applyProtection="0">
      <alignment horizontal="right" vertical="center"/>
    </xf>
    <xf numFmtId="4" fontId="33" fillId="78" borderId="117" applyNumberFormat="0" applyProtection="0">
      <alignment horizontal="right" vertical="center"/>
    </xf>
    <xf numFmtId="0" fontId="28" fillId="75" borderId="117" applyNumberFormat="0" applyProtection="0">
      <alignment horizontal="left" vertical="top"/>
    </xf>
    <xf numFmtId="4" fontId="185" fillId="74" borderId="117" applyNumberFormat="0" applyProtection="0">
      <alignment horizontal="center" vertical="top"/>
    </xf>
    <xf numFmtId="4" fontId="185" fillId="73" borderId="117" applyNumberFormat="0" applyProtection="0">
      <alignment horizontal="left" vertical="center"/>
    </xf>
    <xf numFmtId="0" fontId="18" fillId="3" borderId="117" applyNumberFormat="0" applyProtection="0">
      <alignment vertical="center"/>
    </xf>
    <xf numFmtId="0" fontId="40" fillId="0" borderId="6">
      <alignment horizontal="center"/>
    </xf>
    <xf numFmtId="0" fontId="40" fillId="0" borderId="6">
      <alignment horizontal="center"/>
    </xf>
    <xf numFmtId="0" fontId="40" fillId="0" borderId="6">
      <alignment horizontal="center"/>
    </xf>
    <xf numFmtId="0" fontId="158" fillId="0" borderId="6">
      <alignment horizontal="center"/>
    </xf>
    <xf numFmtId="43" fontId="277" fillId="0" borderId="0" applyFont="0" applyFill="0" applyBorder="0" applyAlignment="0" applyProtection="0"/>
    <xf numFmtId="0" fontId="32" fillId="0" borderId="6" applyBorder="0">
      <alignment horizontal="center"/>
    </xf>
    <xf numFmtId="0" fontId="32" fillId="0" borderId="6" applyBorder="0">
      <alignment horizontal="center"/>
    </xf>
    <xf numFmtId="0" fontId="32" fillId="0" borderId="6" applyBorder="0">
      <alignment horizontal="center"/>
    </xf>
    <xf numFmtId="0" fontId="234" fillId="0" borderId="119" applyNumberFormat="0" applyFill="0" applyAlignment="0" applyProtection="0"/>
    <xf numFmtId="0" fontId="56" fillId="1" borderId="114" applyNumberFormat="0" applyFont="0" applyAlignment="0">
      <alignment horizontal="center"/>
    </xf>
    <xf numFmtId="0" fontId="28" fillId="89" borderId="117" applyNumberFormat="0" applyProtection="0">
      <alignment horizontal="center" vertical="top"/>
    </xf>
    <xf numFmtId="0" fontId="38" fillId="0" borderId="28">
      <alignment horizontal="left" vertical="center"/>
    </xf>
    <xf numFmtId="0" fontId="38" fillId="0" borderId="28">
      <alignment horizontal="left" vertical="center"/>
    </xf>
    <xf numFmtId="0" fontId="38" fillId="0" borderId="28">
      <alignment horizontal="left" vertical="center"/>
    </xf>
    <xf numFmtId="0" fontId="240" fillId="0" borderId="50" applyNumberFormat="0" applyFill="0" applyAlignment="0" applyProtection="0"/>
    <xf numFmtId="0" fontId="108" fillId="66" borderId="116" applyNumberFormat="0" applyFont="0" applyAlignment="0" applyProtection="0"/>
    <xf numFmtId="0" fontId="172" fillId="59" borderId="117" applyNumberFormat="0" applyAlignment="0" applyProtection="0"/>
    <xf numFmtId="0" fontId="172" fillId="59" borderId="117" applyNumberFormat="0" applyAlignment="0" applyProtection="0"/>
    <xf numFmtId="0" fontId="172" fillId="59" borderId="117" applyNumberForma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221" fillId="0" borderId="55" applyNumberFormat="0" applyFill="0" applyAlignment="0" applyProtection="0"/>
    <xf numFmtId="238" fontId="29" fillId="0" borderId="120" applyFill="0" applyProtection="0"/>
    <xf numFmtId="0" fontId="32" fillId="0" borderId="6" applyBorder="0">
      <alignment horizontal="center"/>
    </xf>
    <xf numFmtId="0" fontId="161" fillId="44" borderId="112" applyNumberFormat="0" applyAlignment="0" applyProtection="0"/>
    <xf numFmtId="0" fontId="40" fillId="0" borderId="6">
      <alignment horizontal="center"/>
    </xf>
    <xf numFmtId="0" fontId="120" fillId="1" borderId="111">
      <alignment horizontal="left"/>
    </xf>
    <xf numFmtId="232" fontId="29" fillId="0" borderId="120" applyFill="0" applyProtection="0"/>
    <xf numFmtId="43" fontId="277" fillId="0" borderId="0" applyFont="0" applyFill="0" applyBorder="0" applyAlignment="0" applyProtection="0"/>
    <xf numFmtId="0" fontId="38" fillId="0" borderId="114">
      <alignment horizontal="left" vertical="center"/>
    </xf>
    <xf numFmtId="0" fontId="38" fillId="0" borderId="114">
      <alignment horizontal="left" vertical="center"/>
    </xf>
    <xf numFmtId="43" fontId="277" fillId="0" borderId="0" applyFont="0" applyFill="0" applyBorder="0" applyAlignment="0" applyProtection="0"/>
    <xf numFmtId="0" fontId="277" fillId="0" borderId="0"/>
    <xf numFmtId="37" fontId="260" fillId="5" borderId="111" applyBorder="0" applyProtection="0">
      <alignment vertical="center"/>
    </xf>
    <xf numFmtId="0" fontId="124" fillId="59" borderId="112" applyNumberFormat="0" applyAlignment="0" applyProtection="0"/>
    <xf numFmtId="0" fontId="108" fillId="66" borderId="116" applyNumberFormat="0" applyFont="0" applyAlignment="0" applyProtection="0"/>
    <xf numFmtId="0" fontId="124" fillId="59" borderId="112" applyNumberFormat="0" applyAlignment="0" applyProtection="0"/>
    <xf numFmtId="238" fontId="29" fillId="0" borderId="120" applyFill="0" applyProtection="0"/>
    <xf numFmtId="0" fontId="32" fillId="0" borderId="6" applyBorder="0">
      <alignment horizontal="center"/>
    </xf>
    <xf numFmtId="0" fontId="117" fillId="3" borderId="111">
      <alignment horizontal="centerContinuous" vertical="top"/>
    </xf>
    <xf numFmtId="0" fontId="153" fillId="0" borderId="50" applyNumberFormat="0" applyFill="0" applyAlignment="0" applyProtection="0"/>
    <xf numFmtId="0" fontId="38" fillId="0" borderId="114">
      <alignment horizontal="left" vertical="center"/>
    </xf>
    <xf numFmtId="0" fontId="153" fillId="0" borderId="50" applyNumberFormat="0" applyFill="0" applyAlignment="0" applyProtection="0"/>
    <xf numFmtId="0" fontId="153" fillId="0" borderId="50" applyNumberFormat="0" applyFill="0" applyAlignment="0" applyProtection="0"/>
    <xf numFmtId="0" fontId="124" fillId="59" borderId="112" applyNumberFormat="0" applyAlignment="0" applyProtection="0"/>
    <xf numFmtId="0" fontId="124" fillId="59" borderId="112" applyNumberFormat="0" applyAlignment="0" applyProtection="0"/>
    <xf numFmtId="0" fontId="124" fillId="59" borderId="112" applyNumberFormat="0" applyAlignment="0" applyProtection="0"/>
    <xf numFmtId="5" fontId="24" fillId="0" borderId="120" applyAlignment="0" applyProtection="0"/>
    <xf numFmtId="0" fontId="24" fillId="0" borderId="6">
      <alignment horizontal="center"/>
    </xf>
    <xf numFmtId="0" fontId="103" fillId="0" borderId="33" applyNumberFormat="0" applyFill="0" applyProtection="0">
      <alignment horizontal="center"/>
    </xf>
    <xf numFmtId="4" fontId="185" fillId="74" borderId="117" applyNumberFormat="0" applyProtection="0">
      <alignment horizontal="center" vertical="top"/>
    </xf>
    <xf numFmtId="0" fontId="18" fillId="3" borderId="117" applyNumberFormat="0" applyProtection="0">
      <alignment vertical="center"/>
    </xf>
    <xf numFmtId="0" fontId="164" fillId="0" borderId="55" applyNumberFormat="0" applyFill="0" applyAlignment="0" applyProtection="0"/>
    <xf numFmtId="0" fontId="40" fillId="0" borderId="6">
      <alignment horizontal="center"/>
    </xf>
    <xf numFmtId="0" fontId="24" fillId="0" borderId="6">
      <alignment horizontal="center"/>
    </xf>
    <xf numFmtId="14" fontId="28" fillId="63" borderId="6">
      <alignment horizontal="center" vertical="center" wrapText="1"/>
    </xf>
    <xf numFmtId="0" fontId="18" fillId="58" borderId="117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3" fillId="0" borderId="50" applyNumberFormat="0" applyFill="0" applyAlignment="0" applyProtection="0"/>
    <xf numFmtId="0" fontId="159" fillId="64" borderId="115" applyNumberFormat="0" applyFont="0" applyBorder="0" applyAlignment="0">
      <alignment vertical="center"/>
    </xf>
    <xf numFmtId="4" fontId="33" fillId="87" borderId="117" applyNumberFormat="0" applyProtection="0">
      <alignment horizontal="left" vertical="center" indent="1"/>
    </xf>
    <xf numFmtId="0" fontId="40" fillId="0" borderId="6">
      <alignment horizontal="center"/>
    </xf>
    <xf numFmtId="0" fontId="153" fillId="0" borderId="50" applyNumberFormat="0" applyFill="0" applyAlignment="0" applyProtection="0"/>
    <xf numFmtId="0" fontId="216" fillId="0" borderId="55" applyNumberFormat="0" applyFill="0" applyAlignment="0" applyProtection="0">
      <alignment vertical="center"/>
    </xf>
    <xf numFmtId="0" fontId="161" fillId="44" borderId="112" applyNumberFormat="0" applyAlignment="0" applyProtection="0"/>
    <xf numFmtId="0" fontId="161" fillId="44" borderId="112" applyNumberFormat="0" applyAlignment="0" applyProtection="0"/>
    <xf numFmtId="0" fontId="161" fillId="44" borderId="112" applyNumberFormat="0" applyAlignment="0" applyProtection="0"/>
    <xf numFmtId="0" fontId="240" fillId="0" borderId="50" applyNumberFormat="0" applyFill="0" applyAlignment="0" applyProtection="0"/>
    <xf numFmtId="0" fontId="103" fillId="0" borderId="33" applyNumberFormat="0" applyFill="0" applyProtection="0">
      <alignment horizontal="center"/>
    </xf>
    <xf numFmtId="0" fontId="215" fillId="66" borderId="116" applyNumberFormat="0" applyFont="0" applyAlignment="0" applyProtection="0">
      <alignment vertical="center"/>
    </xf>
    <xf numFmtId="232" fontId="29" fillId="0" borderId="120" applyFill="0" applyProtection="0"/>
    <xf numFmtId="0" fontId="108" fillId="66" borderId="116" applyNumberFormat="0" applyFont="0" applyAlignment="0" applyProtection="0"/>
    <xf numFmtId="0" fontId="103" fillId="0" borderId="33" applyNumberFormat="0" applyFill="0" applyProtection="0">
      <alignment horizontal="center"/>
    </xf>
    <xf numFmtId="43" fontId="277" fillId="0" borderId="0" applyFont="0" applyFill="0" applyBorder="0" applyAlignment="0" applyProtection="0"/>
    <xf numFmtId="0" fontId="40" fillId="0" borderId="6">
      <alignment horizontal="center"/>
    </xf>
    <xf numFmtId="0" fontId="277" fillId="0" borderId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08" fillId="66" borderId="116" applyNumberFormat="0" applyFont="0" applyAlignment="0" applyProtection="0"/>
    <xf numFmtId="0" fontId="172" fillId="59" borderId="117" applyNumberFormat="0" applyAlignment="0" applyProtection="0"/>
    <xf numFmtId="0" fontId="172" fillId="59" borderId="117" applyNumberFormat="0" applyAlignment="0" applyProtection="0"/>
    <xf numFmtId="0" fontId="172" fillId="59" borderId="117" applyNumberFormat="0" applyAlignment="0" applyProtection="0"/>
    <xf numFmtId="43" fontId="277" fillId="0" borderId="0" applyFont="0" applyFill="0" applyBorder="0" applyAlignment="0" applyProtection="0"/>
    <xf numFmtId="0" fontId="161" fillId="44" borderId="112" applyNumberFormat="0" applyAlignment="0" applyProtection="0"/>
    <xf numFmtId="14" fontId="28" fillId="63" borderId="6">
      <alignment horizontal="center" vertical="center" wrapText="1"/>
    </xf>
    <xf numFmtId="0" fontId="164" fillId="0" borderId="55" applyNumberFormat="0" applyFill="0" applyAlignment="0" applyProtection="0"/>
    <xf numFmtId="179" fontId="32" fillId="0" borderId="3" applyBorder="0"/>
    <xf numFmtId="0" fontId="33" fillId="86" borderId="117" applyNumberFormat="0" applyProtection="0">
      <alignment horizontal="left" vertical="center" indent="1"/>
    </xf>
    <xf numFmtId="0" fontId="29" fillId="0" borderId="61" applyAlignment="0">
      <alignment horizontal="centerContinuous"/>
    </xf>
    <xf numFmtId="0" fontId="24" fillId="0" borderId="6">
      <alignment horizontal="center"/>
    </xf>
    <xf numFmtId="4" fontId="185" fillId="72" borderId="117" applyNumberFormat="0" applyProtection="0">
      <alignment vertical="center"/>
    </xf>
    <xf numFmtId="0" fontId="18" fillId="3" borderId="117" applyNumberFormat="0" applyProtection="0">
      <alignment vertical="center"/>
    </xf>
    <xf numFmtId="4" fontId="185" fillId="73" borderId="117" applyNumberFormat="0" applyProtection="0">
      <alignment horizontal="left" vertical="center"/>
    </xf>
    <xf numFmtId="4" fontId="185" fillId="74" borderId="117" applyNumberFormat="0" applyProtection="0">
      <alignment horizontal="center" vertical="top"/>
    </xf>
    <xf numFmtId="0" fontId="28" fillId="75" borderId="117" applyNumberFormat="0" applyProtection="0">
      <alignment horizontal="left" vertical="top"/>
    </xf>
    <xf numFmtId="4" fontId="33" fillId="76" borderId="117" applyNumberFormat="0" applyProtection="0">
      <alignment horizontal="right" vertical="center"/>
    </xf>
    <xf numFmtId="4" fontId="33" fillId="77" borderId="117" applyNumberFormat="0" applyProtection="0">
      <alignment horizontal="right" vertical="center"/>
    </xf>
    <xf numFmtId="4" fontId="33" fillId="78" borderId="117" applyNumberFormat="0" applyProtection="0">
      <alignment horizontal="right" vertical="center"/>
    </xf>
    <xf numFmtId="4" fontId="33" fillId="79" borderId="117" applyNumberFormat="0" applyProtection="0">
      <alignment horizontal="right" vertical="center"/>
    </xf>
    <xf numFmtId="4" fontId="33" fillId="80" borderId="117" applyNumberFormat="0" applyProtection="0">
      <alignment horizontal="right" vertical="center"/>
    </xf>
    <xf numFmtId="4" fontId="33" fillId="81" borderId="117" applyNumberFormat="0" applyProtection="0">
      <alignment horizontal="right" vertical="center"/>
    </xf>
    <xf numFmtId="4" fontId="33" fillId="82" borderId="117" applyNumberFormat="0" applyProtection="0">
      <alignment horizontal="right" vertical="center"/>
    </xf>
    <xf numFmtId="4" fontId="33" fillId="83" borderId="117" applyNumberFormat="0" applyProtection="0">
      <alignment horizontal="right" vertical="center"/>
    </xf>
    <xf numFmtId="4" fontId="33" fillId="84" borderId="117" applyNumberFormat="0" applyProtection="0">
      <alignment horizontal="right" vertical="center"/>
    </xf>
    <xf numFmtId="0" fontId="18" fillId="86" borderId="117" applyNumberFormat="0" applyProtection="0">
      <alignment horizontal="left" vertical="center" indent="1"/>
    </xf>
    <xf numFmtId="4" fontId="33" fillId="87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0" fontId="18" fillId="88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0" fontId="18" fillId="58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0" fontId="18" fillId="3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0" fontId="18" fillId="86" borderId="117" applyNumberFormat="0" applyProtection="0">
      <alignment horizontal="left" vertical="center" indent="1"/>
    </xf>
    <xf numFmtId="0" fontId="33" fillId="86" borderId="117" applyNumberFormat="0" applyProtection="0">
      <alignment vertical="center"/>
    </xf>
    <xf numFmtId="0" fontId="18" fillId="86" borderId="117" applyNumberFormat="0" applyProtection="0">
      <alignment vertical="center"/>
    </xf>
    <xf numFmtId="0" fontId="33" fillId="86" borderId="117" applyNumberFormat="0" applyProtection="0">
      <alignment horizontal="left" vertical="center" indent="1"/>
    </xf>
    <xf numFmtId="0" fontId="33" fillId="86" borderId="117" applyNumberFormat="0" applyProtection="0">
      <alignment horizontal="left" vertical="center" indent="1"/>
    </xf>
    <xf numFmtId="3" fontId="33" fillId="5" borderId="117" applyProtection="0">
      <alignment horizontal="right" vertical="center"/>
    </xf>
    <xf numFmtId="0" fontId="18" fillId="0" borderId="117" applyNumberFormat="0" applyProtection="0">
      <alignment horizontal="right" vertical="center"/>
    </xf>
    <xf numFmtId="0" fontId="18" fillId="86" borderId="117" applyNumberFormat="0" applyProtection="0">
      <alignment horizontal="left" vertical="center" indent="1"/>
    </xf>
    <xf numFmtId="0" fontId="28" fillId="89" borderId="117" applyNumberFormat="0" applyProtection="0">
      <alignment horizontal="center" vertical="top"/>
    </xf>
    <xf numFmtId="4" fontId="188" fillId="90" borderId="117" applyNumberFormat="0" applyProtection="0">
      <alignment horizontal="right" vertical="center"/>
    </xf>
    <xf numFmtId="4" fontId="33" fillId="83" borderId="117" applyNumberFormat="0" applyProtection="0">
      <alignment horizontal="right" vertical="center"/>
    </xf>
    <xf numFmtId="0" fontId="257" fillId="0" borderId="119" applyNumberFormat="0" applyFill="0" applyAlignment="0" applyProtection="0">
      <alignment vertical="center"/>
    </xf>
    <xf numFmtId="0" fontId="253" fillId="59" borderId="112" applyNumberFormat="0" applyAlignment="0" applyProtection="0">
      <alignment vertical="center"/>
    </xf>
    <xf numFmtId="0" fontId="153" fillId="0" borderId="50" applyNumberFormat="0" applyFill="0" applyAlignment="0" applyProtection="0"/>
    <xf numFmtId="0" fontId="108" fillId="66" borderId="116" applyNumberFormat="0" applyFont="0" applyAlignment="0" applyProtection="0"/>
    <xf numFmtId="0" fontId="40" fillId="0" borderId="6">
      <alignment horizontal="center"/>
    </xf>
    <xf numFmtId="0" fontId="243" fillId="59" borderId="117" applyNumberFormat="0" applyAlignment="0" applyProtection="0">
      <alignment vertical="center"/>
    </xf>
    <xf numFmtId="0" fontId="33" fillId="86" borderId="117" applyNumberFormat="0" applyProtection="0">
      <alignment vertical="center"/>
    </xf>
    <xf numFmtId="0" fontId="124" fillId="59" borderId="112" applyNumberFormat="0" applyAlignment="0" applyProtection="0"/>
    <xf numFmtId="0" fontId="28" fillId="89" borderId="117" applyNumberFormat="0" applyProtection="0">
      <alignment horizontal="center" vertical="top"/>
    </xf>
    <xf numFmtId="0" fontId="33" fillId="86" borderId="117" applyNumberFormat="0" applyProtection="0">
      <alignment horizontal="left" vertical="center" indent="1"/>
    </xf>
    <xf numFmtId="0" fontId="18" fillId="86" borderId="117" applyNumberFormat="0" applyProtection="0">
      <alignment vertical="center"/>
    </xf>
    <xf numFmtId="0" fontId="205" fillId="0" borderId="119" applyNumberFormat="0" applyFill="0" applyAlignment="0" applyProtection="0"/>
    <xf numFmtId="0" fontId="205" fillId="0" borderId="119" applyNumberFormat="0" applyFill="0" applyAlignment="0" applyProtection="0"/>
    <xf numFmtId="0" fontId="205" fillId="0" borderId="119" applyNumberFormat="0" applyFill="0" applyAlignment="0" applyProtection="0"/>
    <xf numFmtId="0" fontId="33" fillId="86" borderId="117" applyNumberFormat="0" applyProtection="0">
      <alignment vertical="center"/>
    </xf>
    <xf numFmtId="0" fontId="18" fillId="86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0" fontId="18" fillId="3" borderId="117" applyNumberFormat="0" applyProtection="0">
      <alignment horizontal="left" vertical="center" indent="1"/>
    </xf>
    <xf numFmtId="0" fontId="18" fillId="58" borderId="117" applyNumberFormat="0" applyProtection="0">
      <alignment horizontal="left" vertical="center" indent="1"/>
    </xf>
    <xf numFmtId="4" fontId="33" fillId="84" borderId="117" applyNumberFormat="0" applyProtection="0">
      <alignment horizontal="right" vertical="center"/>
    </xf>
    <xf numFmtId="4" fontId="33" fillId="80" borderId="117" applyNumberFormat="0" applyProtection="0">
      <alignment horizontal="right" vertical="center"/>
    </xf>
    <xf numFmtId="0" fontId="159" fillId="64" borderId="115" applyNumberFormat="0" applyFont="0" applyBorder="0" applyAlignment="0">
      <alignment vertical="center"/>
    </xf>
    <xf numFmtId="4" fontId="33" fillId="76" borderId="117" applyNumberFormat="0" applyProtection="0">
      <alignment horizontal="right" vertical="center"/>
    </xf>
    <xf numFmtId="0" fontId="38" fillId="0" borderId="28">
      <alignment horizontal="left" vertical="center"/>
    </xf>
    <xf numFmtId="0" fontId="172" fillId="59" borderId="117" applyNumberFormat="0" applyAlignment="0" applyProtection="0"/>
    <xf numFmtId="0" fontId="108" fillId="66" borderId="116" applyNumberFormat="0" applyFont="0" applyAlignment="0" applyProtection="0"/>
    <xf numFmtId="0" fontId="215" fillId="66" borderId="116" applyNumberFormat="0" applyFont="0" applyAlignment="0" applyProtection="0">
      <alignment vertical="center"/>
    </xf>
    <xf numFmtId="0" fontId="161" fillId="44" borderId="112" applyNumberFormat="0" applyAlignment="0" applyProtection="0"/>
    <xf numFmtId="243" fontId="155" fillId="0" borderId="111">
      <alignment horizontal="left"/>
    </xf>
    <xf numFmtId="14" fontId="28" fillId="63" borderId="6">
      <alignment horizontal="center" vertical="center" wrapText="1"/>
    </xf>
    <xf numFmtId="0" fontId="223" fillId="59" borderId="117" applyNumberFormat="0" applyAlignment="0" applyProtection="0"/>
    <xf numFmtId="0" fontId="224" fillId="59" borderId="112" applyNumberFormat="0" applyAlignment="0" applyProtection="0"/>
    <xf numFmtId="0" fontId="18" fillId="86" borderId="117" applyNumberFormat="0" applyProtection="0">
      <alignment horizontal="left" vertical="center" indent="1"/>
    </xf>
    <xf numFmtId="0" fontId="232" fillId="44" borderId="112" applyNumberFormat="0" applyAlignment="0" applyProtection="0"/>
    <xf numFmtId="0" fontId="234" fillId="0" borderId="119" applyNumberFormat="0" applyFill="0" applyAlignment="0" applyProtection="0"/>
    <xf numFmtId="0" fontId="124" fillId="59" borderId="112" applyNumberFormat="0" applyAlignment="0" applyProtection="0"/>
    <xf numFmtId="0" fontId="18" fillId="66" borderId="116" applyNumberFormat="0" applyFont="0" applyAlignment="0" applyProtection="0"/>
    <xf numFmtId="0" fontId="205" fillId="0" borderId="119" applyNumberFormat="0" applyFill="0" applyAlignment="0" applyProtection="0"/>
    <xf numFmtId="0" fontId="116" fillId="0" borderId="6" applyFill="0">
      <alignment horizontal="center"/>
      <protection locked="0"/>
    </xf>
    <xf numFmtId="0" fontId="242" fillId="44" borderId="112" applyNumberFormat="0" applyAlignment="0" applyProtection="0">
      <alignment vertical="center"/>
    </xf>
    <xf numFmtId="0" fontId="243" fillId="59" borderId="117" applyNumberFormat="0" applyAlignment="0" applyProtection="0">
      <alignment vertical="center"/>
    </xf>
    <xf numFmtId="0" fontId="221" fillId="0" borderId="55" applyNumberFormat="0" applyFill="0" applyAlignment="0" applyProtection="0"/>
    <xf numFmtId="0" fontId="103" fillId="0" borderId="33" applyNumberFormat="0" applyFill="0" applyProtection="0">
      <alignment horizontal="center"/>
    </xf>
    <xf numFmtId="0" fontId="102" fillId="0" borderId="32" applyNumberFormat="0" applyFill="0" applyAlignment="0" applyProtection="0"/>
    <xf numFmtId="0" fontId="18" fillId="88" borderId="117" applyNumberFormat="0" applyProtection="0">
      <alignment horizontal="left" vertical="center" indent="1"/>
    </xf>
    <xf numFmtId="0" fontId="18" fillId="0" borderId="117" applyNumberFormat="0" applyProtection="0">
      <alignment horizontal="left" vertical="center" indent="1"/>
    </xf>
    <xf numFmtId="4" fontId="33" fillId="76" borderId="117" applyNumberFormat="0" applyProtection="0">
      <alignment horizontal="right" vertical="center"/>
    </xf>
    <xf numFmtId="0" fontId="116" fillId="0" borderId="6" applyFill="0">
      <alignment horizontal="center"/>
      <protection locked="0"/>
    </xf>
    <xf numFmtId="14" fontId="28" fillId="63" borderId="6">
      <alignment horizontal="center" vertical="center" wrapText="1"/>
    </xf>
    <xf numFmtId="179" fontId="32" fillId="0" borderId="3" applyBorder="0"/>
    <xf numFmtId="0" fontId="32" fillId="0" borderId="6" applyBorder="0">
      <alignment horizontal="center"/>
    </xf>
    <xf numFmtId="0" fontId="253" fillId="59" borderId="112" applyNumberFormat="0" applyAlignment="0" applyProtection="0">
      <alignment vertical="center"/>
    </xf>
    <xf numFmtId="0" fontId="277" fillId="0" borderId="0"/>
    <xf numFmtId="0" fontId="257" fillId="0" borderId="119" applyNumberFormat="0" applyFill="0" applyAlignment="0" applyProtection="0">
      <alignment vertical="center"/>
    </xf>
    <xf numFmtId="5" fontId="24" fillId="0" borderId="166" applyAlignment="0" applyProtection="0"/>
    <xf numFmtId="0" fontId="1" fillId="0" borderId="0"/>
    <xf numFmtId="43" fontId="1" fillId="0" borderId="0" applyFont="0" applyFill="0" applyBorder="0" applyAlignment="0" applyProtection="0"/>
    <xf numFmtId="0" fontId="283" fillId="0" borderId="0"/>
    <xf numFmtId="0" fontId="92" fillId="0" borderId="0"/>
    <xf numFmtId="0" fontId="287" fillId="0" borderId="0" applyNumberFormat="0" applyFill="0" applyBorder="0" applyAlignment="0" applyProtection="0"/>
    <xf numFmtId="0" fontId="288" fillId="0" borderId="0"/>
    <xf numFmtId="43" fontId="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80" fillId="0" borderId="0"/>
    <xf numFmtId="171" fontId="2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8" fillId="0" borderId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0" fontId="1" fillId="0" borderId="0"/>
    <xf numFmtId="171" fontId="30" fillId="0" borderId="0" applyFont="0" applyFill="0" applyBorder="0" applyAlignment="0" applyProtection="0"/>
    <xf numFmtId="43" fontId="18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0" fillId="0" borderId="0"/>
    <xf numFmtId="43" fontId="277" fillId="0" borderId="0" applyFont="0" applyFill="0" applyBorder="0" applyAlignment="0" applyProtection="0"/>
    <xf numFmtId="0" fontId="18" fillId="0" borderId="0"/>
    <xf numFmtId="43" fontId="2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ill="0" applyBorder="0" applyAlignment="0" applyProtection="0"/>
    <xf numFmtId="43" fontId="18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3" fillId="59" borderId="117" applyNumberFormat="0" applyAlignment="0" applyProtection="0"/>
    <xf numFmtId="0" fontId="38" fillId="0" borderId="114">
      <alignment horizontal="left" vertical="center"/>
    </xf>
    <xf numFmtId="0" fontId="40" fillId="0" borderId="6">
      <alignment horizontal="center"/>
    </xf>
    <xf numFmtId="0" fontId="40" fillId="0" borderId="6">
      <alignment horizontal="center"/>
    </xf>
    <xf numFmtId="0" fontId="164" fillId="0" borderId="55" applyNumberFormat="0" applyFill="0" applyAlignment="0" applyProtection="0"/>
    <xf numFmtId="0" fontId="165" fillId="0" borderId="110">
      <alignment horizontal="center"/>
    </xf>
    <xf numFmtId="0" fontId="277" fillId="0" borderId="0"/>
    <xf numFmtId="0" fontId="224" fillId="59" borderId="112" applyNumberFormat="0" applyAlignment="0" applyProtection="0"/>
    <xf numFmtId="0" fontId="232" fillId="44" borderId="112" applyNumberFormat="0" applyAlignment="0" applyProtection="0"/>
    <xf numFmtId="0" fontId="277" fillId="0" borderId="0"/>
    <xf numFmtId="9" fontId="277" fillId="0" borderId="0" applyFont="0" applyFill="0" applyBorder="0" applyAlignment="0" applyProtection="0"/>
    <xf numFmtId="0" fontId="158" fillId="0" borderId="6">
      <alignment horizontal="center"/>
    </xf>
    <xf numFmtId="0" fontId="164" fillId="0" borderId="55" applyNumberFormat="0" applyFill="0" applyAlignment="0" applyProtection="0"/>
    <xf numFmtId="277" fontId="36" fillId="68" borderId="118"/>
    <xf numFmtId="9" fontId="277" fillId="0" borderId="0" applyFont="0" applyFill="0" applyBorder="0" applyAlignment="0" applyProtection="0"/>
    <xf numFmtId="0" fontId="277" fillId="0" borderId="0"/>
    <xf numFmtId="0" fontId="18" fillId="0" borderId="117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117" applyNumberFormat="0" applyAlignment="0" applyProtection="0"/>
    <xf numFmtId="4" fontId="33" fillId="77" borderId="117" applyNumberFormat="0" applyProtection="0">
      <alignment horizontal="right" vertical="center"/>
    </xf>
    <xf numFmtId="4" fontId="33" fillId="79" borderId="117" applyNumberFormat="0" applyProtection="0">
      <alignment horizontal="right" vertical="center"/>
    </xf>
    <xf numFmtId="0" fontId="234" fillId="0" borderId="119" applyNumberFormat="0" applyFill="0" applyAlignment="0" applyProtection="0"/>
    <xf numFmtId="0" fontId="18" fillId="0" borderId="117" applyNumberFormat="0" applyProtection="0">
      <alignment horizontal="left" vertical="center" indent="1"/>
    </xf>
    <xf numFmtId="14" fontId="28" fillId="63" borderId="6">
      <alignment horizontal="center" vertical="center" wrapText="1"/>
    </xf>
    <xf numFmtId="0" fontId="40" fillId="0" borderId="6">
      <alignment horizontal="center"/>
    </xf>
    <xf numFmtId="43" fontId="277" fillId="0" borderId="0" applyFont="0" applyFill="0" applyBorder="0" applyAlignment="0" applyProtection="0"/>
    <xf numFmtId="0" fontId="215" fillId="66" borderId="116" applyNumberFormat="0" applyFont="0" applyAlignment="0" applyProtection="0">
      <alignment vertical="center"/>
    </xf>
    <xf numFmtId="4" fontId="33" fillId="79" borderId="117" applyNumberFormat="0" applyProtection="0">
      <alignment horizontal="right" vertical="center"/>
    </xf>
    <xf numFmtId="179" fontId="32" fillId="0" borderId="3" applyBorder="0"/>
    <xf numFmtId="0" fontId="18" fillId="0" borderId="117" applyNumberFormat="0" applyProtection="0">
      <alignment horizontal="left" vertical="center" indent="1"/>
    </xf>
    <xf numFmtId="0" fontId="242" fillId="44" borderId="112" applyNumberFormat="0" applyAlignment="0" applyProtection="0">
      <alignment vertical="center"/>
    </xf>
    <xf numFmtId="5" fontId="24" fillId="0" borderId="120" applyAlignment="0" applyProtection="0"/>
    <xf numFmtId="4" fontId="33" fillId="77" borderId="117" applyNumberFormat="0" applyProtection="0">
      <alignment horizontal="right" vertical="center"/>
    </xf>
    <xf numFmtId="0" fontId="32" fillId="0" borderId="6" applyBorder="0">
      <alignment horizontal="center"/>
    </xf>
    <xf numFmtId="0" fontId="18" fillId="66" borderId="116" applyNumberFormat="0" applyFont="0" applyAlignment="0" applyProtection="0"/>
    <xf numFmtId="0" fontId="18" fillId="86" borderId="117" applyNumberFormat="0" applyProtection="0">
      <alignment horizontal="left" vertical="center" indent="1"/>
    </xf>
    <xf numFmtId="0" fontId="28" fillId="75" borderId="117" applyNumberFormat="0" applyProtection="0">
      <alignment horizontal="left" vertical="top"/>
    </xf>
    <xf numFmtId="0" fontId="33" fillId="86" borderId="117" applyNumberFormat="0" applyProtection="0">
      <alignment horizontal="left" vertical="center" indent="1"/>
    </xf>
    <xf numFmtId="0" fontId="205" fillId="0" borderId="119" applyNumberFormat="0" applyFill="0" applyAlignment="0" applyProtection="0"/>
    <xf numFmtId="0" fontId="277" fillId="0" borderId="0"/>
    <xf numFmtId="0" fontId="108" fillId="66" borderId="116" applyNumberFormat="0" applyFont="0" applyAlignment="0" applyProtection="0"/>
    <xf numFmtId="0" fontId="216" fillId="0" borderId="55" applyNumberFormat="0" applyFill="0" applyAlignment="0" applyProtection="0">
      <alignment vertical="center"/>
    </xf>
    <xf numFmtId="0" fontId="277" fillId="0" borderId="0"/>
    <xf numFmtId="14" fontId="28" fillId="63" borderId="6">
      <alignment horizontal="center" vertical="center" wrapText="1"/>
    </xf>
    <xf numFmtId="4" fontId="185" fillId="72" borderId="117" applyNumberFormat="0" applyProtection="0">
      <alignment vertical="center"/>
    </xf>
    <xf numFmtId="278" fontId="36" fillId="0" borderId="118" applyFont="0" applyFill="0" applyBorder="0" applyAlignment="0" applyProtection="0">
      <protection locked="0"/>
    </xf>
    <xf numFmtId="4" fontId="33" fillId="82" borderId="117" applyNumberFormat="0" applyProtection="0">
      <alignment horizontal="right" vertical="center"/>
    </xf>
    <xf numFmtId="0" fontId="153" fillId="0" borderId="50" applyNumberFormat="0" applyFill="0" applyAlignment="0" applyProtection="0"/>
    <xf numFmtId="0" fontId="108" fillId="66" borderId="116" applyNumberFormat="0" applyFont="0" applyAlignment="0" applyProtection="0"/>
    <xf numFmtId="0" fontId="153" fillId="0" borderId="50" applyNumberFormat="0" applyFill="0" applyAlignment="0" applyProtection="0"/>
    <xf numFmtId="0" fontId="124" fillId="59" borderId="112" applyNumberFormat="0" applyAlignment="0" applyProtection="0"/>
    <xf numFmtId="0" fontId="158" fillId="0" borderId="6">
      <alignment horizontal="center"/>
    </xf>
    <xf numFmtId="0" fontId="161" fillId="44" borderId="112" applyNumberFormat="0" applyAlignment="0" applyProtection="0"/>
    <xf numFmtId="0" fontId="205" fillId="0" borderId="119" applyNumberFormat="0" applyFill="0" applyAlignment="0" applyProtection="0"/>
    <xf numFmtId="0" fontId="242" fillId="44" borderId="112" applyNumberFormat="0" applyAlignment="0" applyProtection="0">
      <alignment vertical="center"/>
    </xf>
    <xf numFmtId="0" fontId="243" fillId="59" borderId="117" applyNumberFormat="0" applyAlignment="0" applyProtection="0">
      <alignment vertical="center"/>
    </xf>
    <xf numFmtId="0" fontId="277" fillId="0" borderId="0"/>
    <xf numFmtId="0" fontId="252" fillId="0" borderId="50" applyNumberFormat="0" applyFill="0" applyAlignment="0" applyProtection="0">
      <alignment vertical="center"/>
    </xf>
    <xf numFmtId="0" fontId="253" fillId="59" borderId="112" applyNumberFormat="0" applyAlignment="0" applyProtection="0">
      <alignment vertical="center"/>
    </xf>
    <xf numFmtId="0" fontId="257" fillId="0" borderId="119" applyNumberFormat="0" applyFill="0" applyAlignment="0" applyProtection="0">
      <alignment vertical="center"/>
    </xf>
    <xf numFmtId="0" fontId="18" fillId="66" borderId="128" applyNumberFormat="0" applyFont="0" applyAlignment="0" applyProtection="0"/>
    <xf numFmtId="0" fontId="234" fillId="0" borderId="131" applyNumberFormat="0" applyFill="0" applyAlignment="0" applyProtection="0"/>
    <xf numFmtId="0" fontId="232" fillId="44" borderId="124" applyNumberFormat="0" applyAlignment="0" applyProtection="0"/>
    <xf numFmtId="0" fontId="224" fillId="59" borderId="124" applyNumberFormat="0" applyAlignment="0" applyProtection="0"/>
    <xf numFmtId="0" fontId="223" fillId="59" borderId="129" applyNumberFormat="0" applyAlignment="0" applyProtection="0"/>
    <xf numFmtId="0" fontId="215" fillId="66" borderId="128" applyNumberFormat="0" applyFont="0" applyAlignment="0" applyProtection="0">
      <alignment vertical="center"/>
    </xf>
    <xf numFmtId="0" fontId="205" fillId="0" borderId="131" applyNumberFormat="0" applyFill="0" applyAlignment="0" applyProtection="0"/>
    <xf numFmtId="0" fontId="205" fillId="0" borderId="131" applyNumberFormat="0" applyFill="0" applyAlignment="0" applyProtection="0"/>
    <xf numFmtId="0" fontId="205" fillId="0" borderId="131" applyNumberFormat="0" applyFill="0" applyAlignment="0" applyProtection="0"/>
    <xf numFmtId="12" fontId="191" fillId="0" borderId="122">
      <alignment horizontal="center"/>
    </xf>
    <xf numFmtId="0" fontId="56" fillId="1" borderId="126" applyNumberFormat="0" applyFont="0" applyAlignment="0">
      <alignment horizontal="center"/>
    </xf>
    <xf numFmtId="4" fontId="188" fillId="90" borderId="129" applyNumberFormat="0" applyProtection="0">
      <alignment horizontal="right" vertical="center"/>
    </xf>
    <xf numFmtId="0" fontId="28" fillId="89" borderId="129" applyNumberFormat="0" applyProtection="0">
      <alignment horizontal="center" vertical="top"/>
    </xf>
    <xf numFmtId="0" fontId="18" fillId="86" borderId="129" applyNumberFormat="0" applyProtection="0">
      <alignment horizontal="left" vertical="center" indent="1"/>
    </xf>
    <xf numFmtId="0" fontId="18" fillId="0" borderId="129" applyNumberFormat="0" applyProtection="0">
      <alignment horizontal="right" vertical="center"/>
    </xf>
    <xf numFmtId="3" fontId="33" fillId="5" borderId="129" applyProtection="0">
      <alignment horizontal="right" vertical="center"/>
    </xf>
    <xf numFmtId="0" fontId="33" fillId="86" borderId="129" applyNumberFormat="0" applyProtection="0">
      <alignment horizontal="left" vertical="center" indent="1"/>
    </xf>
    <xf numFmtId="0" fontId="33" fillId="86" borderId="129" applyNumberFormat="0" applyProtection="0">
      <alignment horizontal="left" vertical="center" indent="1"/>
    </xf>
    <xf numFmtId="0" fontId="18" fillId="86" borderId="129" applyNumberFormat="0" applyProtection="0">
      <alignment vertical="center"/>
    </xf>
    <xf numFmtId="0" fontId="33" fillId="86" borderId="129" applyNumberFormat="0" applyProtection="0">
      <alignment vertical="center"/>
    </xf>
    <xf numFmtId="0" fontId="18" fillId="86" borderId="129" applyNumberFormat="0" applyProtection="0">
      <alignment horizontal="left" vertical="center" indent="1"/>
    </xf>
    <xf numFmtId="0" fontId="18" fillId="0" borderId="129" applyNumberFormat="0" applyProtection="0">
      <alignment horizontal="left" vertical="center" indent="1"/>
    </xf>
    <xf numFmtId="0" fontId="18" fillId="3" borderId="129" applyNumberFormat="0" applyProtection="0">
      <alignment horizontal="left" vertical="center" indent="1"/>
    </xf>
    <xf numFmtId="0" fontId="18" fillId="0" borderId="129" applyNumberFormat="0" applyProtection="0">
      <alignment horizontal="left" vertical="center" indent="1"/>
    </xf>
    <xf numFmtId="0" fontId="18" fillId="58" borderId="129" applyNumberFormat="0" applyProtection="0">
      <alignment horizontal="left" vertical="center" indent="1"/>
    </xf>
    <xf numFmtId="0" fontId="18" fillId="0" borderId="129" applyNumberFormat="0" applyProtection="0">
      <alignment horizontal="left" vertical="center" indent="1"/>
    </xf>
    <xf numFmtId="0" fontId="18" fillId="88" borderId="129" applyNumberFormat="0" applyProtection="0">
      <alignment horizontal="left" vertical="center" indent="1"/>
    </xf>
    <xf numFmtId="0" fontId="18" fillId="0" borderId="129" applyNumberFormat="0" applyProtection="0">
      <alignment horizontal="left" vertical="center" indent="1"/>
    </xf>
    <xf numFmtId="4" fontId="33" fillId="87" borderId="129" applyNumberFormat="0" applyProtection="0">
      <alignment horizontal="left" vertical="center" indent="1"/>
    </xf>
    <xf numFmtId="0" fontId="18" fillId="86" borderId="129" applyNumberFormat="0" applyProtection="0">
      <alignment horizontal="left" vertical="center" indent="1"/>
    </xf>
    <xf numFmtId="4" fontId="33" fillId="84" borderId="129" applyNumberFormat="0" applyProtection="0">
      <alignment horizontal="right" vertical="center"/>
    </xf>
    <xf numFmtId="4" fontId="33" fillId="83" borderId="129" applyNumberFormat="0" applyProtection="0">
      <alignment horizontal="right" vertical="center"/>
    </xf>
    <xf numFmtId="4" fontId="33" fillId="82" borderId="129" applyNumberFormat="0" applyProtection="0">
      <alignment horizontal="right" vertical="center"/>
    </xf>
    <xf numFmtId="4" fontId="33" fillId="81" borderId="129" applyNumberFormat="0" applyProtection="0">
      <alignment horizontal="right" vertical="center"/>
    </xf>
    <xf numFmtId="4" fontId="33" fillId="80" borderId="129" applyNumberFormat="0" applyProtection="0">
      <alignment horizontal="right" vertical="center"/>
    </xf>
    <xf numFmtId="4" fontId="33" fillId="79" borderId="129" applyNumberFormat="0" applyProtection="0">
      <alignment horizontal="right" vertical="center"/>
    </xf>
    <xf numFmtId="4" fontId="33" fillId="78" borderId="129" applyNumberFormat="0" applyProtection="0">
      <alignment horizontal="right" vertical="center"/>
    </xf>
    <xf numFmtId="4" fontId="33" fillId="77" borderId="129" applyNumberFormat="0" applyProtection="0">
      <alignment horizontal="right" vertical="center"/>
    </xf>
    <xf numFmtId="4" fontId="33" fillId="76" borderId="129" applyNumberFormat="0" applyProtection="0">
      <alignment horizontal="right" vertical="center"/>
    </xf>
    <xf numFmtId="0" fontId="28" fillId="75" borderId="129" applyNumberFormat="0" applyProtection="0">
      <alignment horizontal="left" vertical="top"/>
    </xf>
    <xf numFmtId="4" fontId="185" fillId="74" borderId="129" applyNumberFormat="0" applyProtection="0">
      <alignment horizontal="center" vertical="top"/>
    </xf>
    <xf numFmtId="4" fontId="185" fillId="73" borderId="129" applyNumberFormat="0" applyProtection="0">
      <alignment horizontal="left" vertical="center"/>
    </xf>
    <xf numFmtId="0" fontId="18" fillId="3" borderId="129" applyNumberFormat="0" applyProtection="0">
      <alignment vertical="center"/>
    </xf>
    <xf numFmtId="4" fontId="185" fillId="72" borderId="129" applyNumberFormat="0" applyProtection="0">
      <alignment vertical="center"/>
    </xf>
    <xf numFmtId="278" fontId="36" fillId="0" borderId="130" applyFont="0" applyFill="0" applyBorder="0" applyAlignment="0" applyProtection="0">
      <protection locked="0"/>
    </xf>
    <xf numFmtId="277" fontId="36" fillId="68" borderId="130"/>
    <xf numFmtId="0" fontId="172" fillId="59" borderId="129" applyNumberFormat="0" applyAlignment="0" applyProtection="0"/>
    <xf numFmtId="0" fontId="172" fillId="59" borderId="129" applyNumberFormat="0" applyAlignment="0" applyProtection="0"/>
    <xf numFmtId="0" fontId="172" fillId="59" borderId="129" applyNumberFormat="0" applyAlignment="0" applyProtection="0"/>
    <xf numFmtId="0" fontId="108" fillId="66" borderId="128" applyNumberFormat="0" applyFont="0" applyAlignment="0" applyProtection="0"/>
    <xf numFmtId="0" fontId="108" fillId="66" borderId="128" applyNumberFormat="0" applyFont="0" applyAlignment="0" applyProtection="0"/>
    <xf numFmtId="0" fontId="108" fillId="66" borderId="128" applyNumberFormat="0" applyFont="0" applyAlignment="0" applyProtection="0"/>
    <xf numFmtId="0" fontId="108" fillId="66" borderId="128" applyNumberFormat="0" applyFont="0" applyAlignment="0" applyProtection="0"/>
    <xf numFmtId="0" fontId="108" fillId="66" borderId="128" applyNumberFormat="0" applyFont="0" applyAlignment="0" applyProtection="0"/>
    <xf numFmtId="0" fontId="108" fillId="66" borderId="128" applyNumberFormat="0" applyFont="0" applyAlignment="0" applyProtection="0"/>
    <xf numFmtId="0" fontId="108" fillId="66" borderId="128" applyNumberFormat="0" applyFont="0" applyAlignment="0" applyProtection="0"/>
    <xf numFmtId="0" fontId="165" fillId="0" borderId="122">
      <alignment horizontal="center"/>
    </xf>
    <xf numFmtId="0" fontId="161" fillId="44" borderId="124" applyNumberFormat="0" applyAlignment="0" applyProtection="0"/>
    <xf numFmtId="0" fontId="161" fillId="44" borderId="124" applyNumberFormat="0" applyAlignment="0" applyProtection="0"/>
    <xf numFmtId="0" fontId="161" fillId="44" borderId="124" applyNumberFormat="0" applyAlignment="0" applyProtection="0"/>
    <xf numFmtId="10" fontId="36" fillId="2" borderId="122" applyNumberFormat="0" applyBorder="0" applyAlignment="0" applyProtection="0"/>
    <xf numFmtId="0" fontId="159" fillId="64" borderId="127" applyNumberFormat="0" applyFont="0" applyBorder="0" applyAlignment="0">
      <alignment vertical="center"/>
    </xf>
    <xf numFmtId="0" fontId="120" fillId="1" borderId="123">
      <alignment horizontal="left"/>
    </xf>
    <xf numFmtId="243" fontId="155" fillId="0" borderId="123">
      <alignment horizontal="left"/>
    </xf>
    <xf numFmtId="0" fontId="38" fillId="0" borderId="126">
      <alignment horizontal="left" vertical="center"/>
    </xf>
    <xf numFmtId="0" fontId="38" fillId="0" borderId="126">
      <alignment horizontal="left" vertical="center"/>
    </xf>
    <xf numFmtId="0" fontId="38" fillId="0" borderId="126">
      <alignment horizontal="left" vertical="center"/>
    </xf>
    <xf numFmtId="0" fontId="38" fillId="0" borderId="126">
      <alignment horizontal="left" vertical="center"/>
    </xf>
    <xf numFmtId="232" fontId="29" fillId="0" borderId="121" applyFill="0" applyProtection="0"/>
    <xf numFmtId="238" fontId="29" fillId="0" borderId="121" applyFill="0" applyProtection="0"/>
    <xf numFmtId="0" fontId="26" fillId="2" borderId="125">
      <alignment horizontal="center" wrapText="1"/>
    </xf>
    <xf numFmtId="0" fontId="124" fillId="59" borderId="124" applyNumberFormat="0" applyAlignment="0" applyProtection="0"/>
    <xf numFmtId="0" fontId="124" fillId="59" borderId="124" applyNumberFormat="0" applyAlignment="0" applyProtection="0"/>
    <xf numFmtId="0" fontId="124" fillId="59" borderId="124" applyNumberFormat="0" applyAlignment="0" applyProtection="0"/>
    <xf numFmtId="44" fontId="264" fillId="0" borderId="121"/>
    <xf numFmtId="37" fontId="260" fillId="5" borderId="123" applyBorder="0" applyProtection="0">
      <alignment vertical="center"/>
    </xf>
    <xf numFmtId="0" fontId="117" fillId="3" borderId="123">
      <alignment horizontal="centerContinuous" vertical="top"/>
    </xf>
    <xf numFmtId="0" fontId="115" fillId="0" borderId="122">
      <alignment horizontal="center"/>
    </xf>
    <xf numFmtId="0" fontId="242" fillId="44" borderId="124" applyNumberFormat="0" applyAlignment="0" applyProtection="0">
      <alignment vertical="center"/>
    </xf>
    <xf numFmtId="0" fontId="243" fillId="59" borderId="129" applyNumberFormat="0" applyAlignment="0" applyProtection="0">
      <alignment vertical="center"/>
    </xf>
    <xf numFmtId="0" fontId="253" fillId="59" borderId="124" applyNumberFormat="0" applyAlignment="0" applyProtection="0">
      <alignment vertical="center"/>
    </xf>
    <xf numFmtId="0" fontId="257" fillId="0" borderId="131" applyNumberFormat="0" applyFill="0" applyAlignment="0" applyProtection="0">
      <alignment vertical="center"/>
    </xf>
    <xf numFmtId="0" fontId="215" fillId="66" borderId="151" applyNumberFormat="0" applyFont="0" applyAlignment="0" applyProtection="0">
      <alignment vertical="center"/>
    </xf>
    <xf numFmtId="0" fontId="205" fillId="0" borderId="154" applyNumberFormat="0" applyFill="0" applyAlignment="0" applyProtection="0"/>
    <xf numFmtId="0" fontId="205" fillId="0" borderId="154" applyNumberFormat="0" applyFill="0" applyAlignment="0" applyProtection="0"/>
    <xf numFmtId="0" fontId="205" fillId="0" borderId="154" applyNumberFormat="0" applyFill="0" applyAlignment="0" applyProtection="0"/>
    <xf numFmtId="12" fontId="191" fillId="0" borderId="145">
      <alignment horizontal="center"/>
    </xf>
    <xf numFmtId="0" fontId="56" fillId="1" borderId="149" applyNumberFormat="0" applyFont="0" applyAlignment="0">
      <alignment horizontal="center"/>
    </xf>
    <xf numFmtId="4" fontId="188" fillId="90" borderId="152" applyNumberFormat="0" applyProtection="0">
      <alignment horizontal="right" vertical="center"/>
    </xf>
    <xf numFmtId="0" fontId="28" fillId="89" borderId="152" applyNumberFormat="0" applyProtection="0">
      <alignment horizontal="center" vertical="top"/>
    </xf>
    <xf numFmtId="0" fontId="18" fillId="86" borderId="152" applyNumberFormat="0" applyProtection="0">
      <alignment horizontal="left" vertical="center" indent="1"/>
    </xf>
    <xf numFmtId="0" fontId="18" fillId="0" borderId="152" applyNumberFormat="0" applyProtection="0">
      <alignment horizontal="right" vertical="center"/>
    </xf>
    <xf numFmtId="3" fontId="33" fillId="5" borderId="152" applyProtection="0">
      <alignment horizontal="right" vertical="center"/>
    </xf>
    <xf numFmtId="0" fontId="33" fillId="86" borderId="152" applyNumberFormat="0" applyProtection="0">
      <alignment horizontal="left" vertical="center" indent="1"/>
    </xf>
    <xf numFmtId="0" fontId="33" fillId="86" borderId="152" applyNumberFormat="0" applyProtection="0">
      <alignment horizontal="left" vertical="center" indent="1"/>
    </xf>
    <xf numFmtId="0" fontId="18" fillId="86" borderId="152" applyNumberFormat="0" applyProtection="0">
      <alignment vertical="center"/>
    </xf>
    <xf numFmtId="0" fontId="33" fillId="86" borderId="152" applyNumberFormat="0" applyProtection="0">
      <alignment vertical="center"/>
    </xf>
    <xf numFmtId="0" fontId="18" fillId="86" borderId="152" applyNumberFormat="0" applyProtection="0">
      <alignment horizontal="left" vertical="center" indent="1"/>
    </xf>
    <xf numFmtId="0" fontId="18" fillId="0" borderId="152" applyNumberFormat="0" applyProtection="0">
      <alignment horizontal="left" vertical="center" indent="1"/>
    </xf>
    <xf numFmtId="0" fontId="18" fillId="3" borderId="152" applyNumberFormat="0" applyProtection="0">
      <alignment horizontal="left" vertical="center" indent="1"/>
    </xf>
    <xf numFmtId="0" fontId="18" fillId="0" borderId="152" applyNumberFormat="0" applyProtection="0">
      <alignment horizontal="left" vertical="center" indent="1"/>
    </xf>
    <xf numFmtId="0" fontId="18" fillId="58" borderId="152" applyNumberFormat="0" applyProtection="0">
      <alignment horizontal="left" vertical="center" indent="1"/>
    </xf>
    <xf numFmtId="0" fontId="18" fillId="0" borderId="152" applyNumberFormat="0" applyProtection="0">
      <alignment horizontal="left" vertical="center" indent="1"/>
    </xf>
    <xf numFmtId="0" fontId="18" fillId="88" borderId="152" applyNumberFormat="0" applyProtection="0">
      <alignment horizontal="left" vertical="center" indent="1"/>
    </xf>
    <xf numFmtId="0" fontId="18" fillId="0" borderId="152" applyNumberFormat="0" applyProtection="0">
      <alignment horizontal="left" vertical="center" indent="1"/>
    </xf>
    <xf numFmtId="4" fontId="33" fillId="87" borderId="152" applyNumberFormat="0" applyProtection="0">
      <alignment horizontal="left" vertical="center" indent="1"/>
    </xf>
    <xf numFmtId="0" fontId="18" fillId="86" borderId="152" applyNumberFormat="0" applyProtection="0">
      <alignment horizontal="left" vertical="center" indent="1"/>
    </xf>
    <xf numFmtId="4" fontId="33" fillId="84" borderId="152" applyNumberFormat="0" applyProtection="0">
      <alignment horizontal="right" vertical="center"/>
    </xf>
    <xf numFmtId="4" fontId="33" fillId="83" borderId="152" applyNumberFormat="0" applyProtection="0">
      <alignment horizontal="right" vertical="center"/>
    </xf>
    <xf numFmtId="4" fontId="33" fillId="82" borderId="152" applyNumberFormat="0" applyProtection="0">
      <alignment horizontal="right" vertical="center"/>
    </xf>
    <xf numFmtId="4" fontId="33" fillId="81" borderId="152" applyNumberFormat="0" applyProtection="0">
      <alignment horizontal="right" vertical="center"/>
    </xf>
    <xf numFmtId="4" fontId="33" fillId="80" borderId="152" applyNumberFormat="0" applyProtection="0">
      <alignment horizontal="right" vertical="center"/>
    </xf>
    <xf numFmtId="4" fontId="33" fillId="79" borderId="152" applyNumberFormat="0" applyProtection="0">
      <alignment horizontal="right" vertical="center"/>
    </xf>
    <xf numFmtId="4" fontId="33" fillId="78" borderId="152" applyNumberFormat="0" applyProtection="0">
      <alignment horizontal="right" vertical="center"/>
    </xf>
    <xf numFmtId="4" fontId="33" fillId="77" borderId="152" applyNumberFormat="0" applyProtection="0">
      <alignment horizontal="right" vertical="center"/>
    </xf>
    <xf numFmtId="4" fontId="33" fillId="76" borderId="152" applyNumberFormat="0" applyProtection="0">
      <alignment horizontal="right" vertical="center"/>
    </xf>
    <xf numFmtId="0" fontId="28" fillId="75" borderId="152" applyNumberFormat="0" applyProtection="0">
      <alignment horizontal="left" vertical="top"/>
    </xf>
    <xf numFmtId="4" fontId="185" fillId="74" borderId="152" applyNumberFormat="0" applyProtection="0">
      <alignment horizontal="center" vertical="top"/>
    </xf>
    <xf numFmtId="4" fontId="185" fillId="73" borderId="152" applyNumberFormat="0" applyProtection="0">
      <alignment horizontal="left" vertical="center"/>
    </xf>
    <xf numFmtId="0" fontId="18" fillId="3" borderId="152" applyNumberFormat="0" applyProtection="0">
      <alignment vertical="center"/>
    </xf>
    <xf numFmtId="4" fontId="185" fillId="72" borderId="152" applyNumberFormat="0" applyProtection="0">
      <alignment vertical="center"/>
    </xf>
    <xf numFmtId="278" fontId="36" fillId="0" borderId="153" applyFont="0" applyFill="0" applyBorder="0" applyAlignment="0" applyProtection="0">
      <protection locked="0"/>
    </xf>
    <xf numFmtId="277" fontId="36" fillId="68" borderId="153"/>
    <xf numFmtId="0" fontId="172" fillId="59" borderId="152" applyNumberFormat="0" applyAlignment="0" applyProtection="0"/>
    <xf numFmtId="0" fontId="172" fillId="59" borderId="152" applyNumberFormat="0" applyAlignment="0" applyProtection="0"/>
    <xf numFmtId="0" fontId="172" fillId="59" borderId="152" applyNumberFormat="0" applyAlignment="0" applyProtection="0"/>
    <xf numFmtId="0" fontId="108" fillId="66" borderId="151" applyNumberFormat="0" applyFont="0" applyAlignment="0" applyProtection="0"/>
    <xf numFmtId="0" fontId="108" fillId="66" borderId="151" applyNumberFormat="0" applyFont="0" applyAlignment="0" applyProtection="0"/>
    <xf numFmtId="0" fontId="108" fillId="66" borderId="151" applyNumberFormat="0" applyFont="0" applyAlignment="0" applyProtection="0"/>
    <xf numFmtId="0" fontId="108" fillId="66" borderId="151" applyNumberFormat="0" applyFont="0" applyAlignment="0" applyProtection="0"/>
    <xf numFmtId="0" fontId="108" fillId="66" borderId="151" applyNumberFormat="0" applyFont="0" applyAlignment="0" applyProtection="0"/>
    <xf numFmtId="0" fontId="108" fillId="66" borderId="151" applyNumberFormat="0" applyFont="0" applyAlignment="0" applyProtection="0"/>
    <xf numFmtId="0" fontId="108" fillId="66" borderId="151" applyNumberFormat="0" applyFont="0" applyAlignment="0" applyProtection="0"/>
    <xf numFmtId="0" fontId="115" fillId="0" borderId="133">
      <alignment horizontal="center"/>
    </xf>
    <xf numFmtId="0" fontId="117" fillId="3" borderId="134">
      <alignment horizontal="centerContinuous" vertical="top"/>
    </xf>
    <xf numFmtId="37" fontId="260" fillId="5" borderId="134" applyBorder="0" applyProtection="0">
      <alignment vertical="center"/>
    </xf>
    <xf numFmtId="44" fontId="264" fillId="0" borderId="144"/>
    <xf numFmtId="0" fontId="124" fillId="59" borderId="135" applyNumberFormat="0" applyAlignment="0" applyProtection="0"/>
    <xf numFmtId="0" fontId="115" fillId="0" borderId="133">
      <alignment horizontal="center"/>
    </xf>
    <xf numFmtId="0" fontId="124" fillId="59" borderId="135" applyNumberFormat="0" applyAlignment="0" applyProtection="0"/>
    <xf numFmtId="0" fontId="124" fillId="59" borderId="135" applyNumberFormat="0" applyAlignment="0" applyProtection="0"/>
    <xf numFmtId="0" fontId="26" fillId="2" borderId="136">
      <alignment horizontal="center" wrapText="1"/>
    </xf>
    <xf numFmtId="0" fontId="117" fillId="3" borderId="134">
      <alignment horizontal="centerContinuous" vertical="top"/>
    </xf>
    <xf numFmtId="0" fontId="161" fillId="44" borderId="147" applyNumberFormat="0" applyAlignment="0" applyProtection="0"/>
    <xf numFmtId="0" fontId="161" fillId="44" borderId="147" applyNumberFormat="0" applyAlignment="0" applyProtection="0"/>
    <xf numFmtId="0" fontId="161" fillId="44" borderId="147" applyNumberFormat="0" applyAlignment="0" applyProtection="0"/>
    <xf numFmtId="10" fontId="36" fillId="2" borderId="145" applyNumberFormat="0" applyBorder="0" applyAlignment="0" applyProtection="0"/>
    <xf numFmtId="0" fontId="159" fillId="64" borderId="150" applyNumberFormat="0" applyFont="0" applyBorder="0" applyAlignment="0">
      <alignment vertical="center"/>
    </xf>
    <xf numFmtId="37" fontId="260" fillId="5" borderId="134" applyBorder="0" applyProtection="0">
      <alignment vertical="center"/>
    </xf>
    <xf numFmtId="0" fontId="120" fillId="1" borderId="146">
      <alignment horizontal="left"/>
    </xf>
    <xf numFmtId="243" fontId="155" fillId="0" borderId="146">
      <alignment horizontal="left"/>
    </xf>
    <xf numFmtId="0" fontId="38" fillId="0" borderId="149">
      <alignment horizontal="left" vertical="center"/>
    </xf>
    <xf numFmtId="0" fontId="38" fillId="0" borderId="149">
      <alignment horizontal="left" vertical="center"/>
    </xf>
    <xf numFmtId="0" fontId="38" fillId="0" borderId="149">
      <alignment horizontal="left" vertical="center"/>
    </xf>
    <xf numFmtId="0" fontId="38" fillId="0" borderId="149">
      <alignment horizontal="left" vertical="center"/>
    </xf>
    <xf numFmtId="43" fontId="264" fillId="0" borderId="143"/>
    <xf numFmtId="0" fontId="124" fillId="59" borderId="135" applyNumberFormat="0" applyAlignment="0" applyProtection="0"/>
    <xf numFmtId="0" fontId="124" fillId="59" borderId="135" applyNumberFormat="0" applyAlignment="0" applyProtection="0"/>
    <xf numFmtId="0" fontId="124" fillId="59" borderId="135" applyNumberFormat="0" applyAlignment="0" applyProtection="0"/>
    <xf numFmtId="0" fontId="26" fillId="2" borderId="136">
      <alignment horizontal="center" wrapText="1"/>
    </xf>
    <xf numFmtId="232" fontId="29" fillId="0" borderId="132" applyFill="0" applyProtection="0"/>
    <xf numFmtId="238" fontId="29" fillId="0" borderId="144" applyFill="0" applyProtection="0"/>
    <xf numFmtId="238" fontId="29" fillId="0" borderId="132" applyFill="0" applyProtection="0"/>
    <xf numFmtId="232" fontId="29" fillId="0" borderId="144" applyFill="0" applyProtection="0"/>
    <xf numFmtId="232" fontId="29" fillId="0" borderId="132" applyFill="0" applyProtection="0"/>
    <xf numFmtId="238" fontId="29" fillId="0" borderId="143" applyFill="0" applyProtection="0"/>
    <xf numFmtId="238" fontId="29" fillId="0" borderId="132" applyFill="0" applyProtection="0"/>
    <xf numFmtId="0" fontId="38" fillId="0" borderId="137">
      <alignment horizontal="left" vertical="center"/>
    </xf>
    <xf numFmtId="0" fontId="38" fillId="0" borderId="137">
      <alignment horizontal="left" vertical="center"/>
    </xf>
    <xf numFmtId="0" fontId="38" fillId="0" borderId="137">
      <alignment horizontal="left" vertical="center"/>
    </xf>
    <xf numFmtId="0" fontId="38" fillId="0" borderId="137">
      <alignment horizontal="left" vertical="center"/>
    </xf>
    <xf numFmtId="232" fontId="29" fillId="0" borderId="143" applyFill="0" applyProtection="0"/>
    <xf numFmtId="243" fontId="155" fillId="0" borderId="134">
      <alignment horizontal="left"/>
    </xf>
    <xf numFmtId="0" fontId="120" fillId="1" borderId="134">
      <alignment horizontal="left"/>
    </xf>
    <xf numFmtId="0" fontId="159" fillId="64" borderId="138" applyNumberFormat="0" applyFont="0" applyBorder="0" applyAlignment="0">
      <alignment vertical="center"/>
    </xf>
    <xf numFmtId="10" fontId="36" fillId="2" borderId="133" applyNumberFormat="0" applyBorder="0" applyAlignment="0" applyProtection="0"/>
    <xf numFmtId="0" fontId="161" fillId="44" borderId="135" applyNumberFormat="0" applyAlignment="0" applyProtection="0"/>
    <xf numFmtId="0" fontId="161" fillId="44" borderId="135" applyNumberFormat="0" applyAlignment="0" applyProtection="0"/>
    <xf numFmtId="0" fontId="161" fillId="44" borderId="135" applyNumberFormat="0" applyAlignment="0" applyProtection="0"/>
    <xf numFmtId="0" fontId="26" fillId="2" borderId="148">
      <alignment horizontal="center" wrapText="1"/>
    </xf>
    <xf numFmtId="0" fontId="124" fillId="59" borderId="147" applyNumberFormat="0" applyAlignment="0" applyProtection="0"/>
    <xf numFmtId="0" fontId="124" fillId="59" borderId="147" applyNumberFormat="0" applyAlignment="0" applyProtection="0"/>
    <xf numFmtId="0" fontId="124" fillId="59" borderId="147" applyNumberFormat="0" applyAlignment="0" applyProtection="0"/>
    <xf numFmtId="0" fontId="38" fillId="0" borderId="137">
      <alignment horizontal="left" vertical="center"/>
    </xf>
    <xf numFmtId="0" fontId="38" fillId="0" borderId="137">
      <alignment horizontal="left" vertical="center"/>
    </xf>
    <xf numFmtId="0" fontId="38" fillId="0" borderId="137">
      <alignment horizontal="left" vertical="center"/>
    </xf>
    <xf numFmtId="0" fontId="38" fillId="0" borderId="137">
      <alignment horizontal="left" vertical="center"/>
    </xf>
    <xf numFmtId="0" fontId="165" fillId="0" borderId="133">
      <alignment horizontal="center"/>
    </xf>
    <xf numFmtId="44" fontId="264" fillId="0" borderId="132"/>
    <xf numFmtId="243" fontId="155" fillId="0" borderId="134">
      <alignment horizontal="left"/>
    </xf>
    <xf numFmtId="0" fontId="120" fillId="1" borderId="134">
      <alignment horizontal="left"/>
    </xf>
    <xf numFmtId="0" fontId="159" fillId="64" borderId="138" applyNumberFormat="0" applyFont="0" applyBorder="0" applyAlignment="0">
      <alignment vertical="center"/>
    </xf>
    <xf numFmtId="10" fontId="36" fillId="2" borderId="133" applyNumberFormat="0" applyBorder="0" applyAlignment="0" applyProtection="0"/>
    <xf numFmtId="0" fontId="161" fillId="44" borderId="135" applyNumberFormat="0" applyAlignment="0" applyProtection="0"/>
    <xf numFmtId="0" fontId="161" fillId="44" borderId="135" applyNumberFormat="0" applyAlignment="0" applyProtection="0"/>
    <xf numFmtId="0" fontId="161" fillId="44" borderId="135" applyNumberFormat="0" applyAlignment="0" applyProtection="0"/>
    <xf numFmtId="37" fontId="260" fillId="5" borderId="146" applyBorder="0" applyProtection="0">
      <alignment vertical="center"/>
    </xf>
    <xf numFmtId="0" fontId="117" fillId="3" borderId="146">
      <alignment horizontal="centerContinuous" vertical="top"/>
    </xf>
    <xf numFmtId="0" fontId="115" fillId="0" borderId="145">
      <alignment horizontal="center"/>
    </xf>
    <xf numFmtId="0" fontId="165" fillId="0" borderId="133">
      <alignment horizontal="center"/>
    </xf>
    <xf numFmtId="44" fontId="264" fillId="0" borderId="132"/>
    <xf numFmtId="5" fontId="24" fillId="0" borderId="143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72" fillId="59" borderId="140" applyNumberFormat="0" applyAlignment="0" applyProtection="0"/>
    <xf numFmtId="0" fontId="172" fillId="59" borderId="140" applyNumberFormat="0" applyAlignment="0" applyProtection="0"/>
    <xf numFmtId="0" fontId="172" fillId="59" borderId="140" applyNumberFormat="0" applyAlignment="0" applyProtection="0"/>
    <xf numFmtId="278" fontId="36" fillId="0" borderId="141" applyFont="0" applyFill="0" applyBorder="0" applyAlignment="0" applyProtection="0">
      <protection locked="0"/>
    </xf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72" fillId="59" borderId="140" applyNumberFormat="0" applyAlignment="0" applyProtection="0"/>
    <xf numFmtId="0" fontId="172" fillId="59" borderId="140" applyNumberFormat="0" applyAlignment="0" applyProtection="0"/>
    <xf numFmtId="0" fontId="172" fillId="59" borderId="140" applyNumberFormat="0" applyAlignment="0" applyProtection="0"/>
    <xf numFmtId="4" fontId="185" fillId="72" borderId="140" applyNumberFormat="0" applyProtection="0">
      <alignment vertical="center"/>
    </xf>
    <xf numFmtId="0" fontId="18" fillId="3" borderId="140" applyNumberFormat="0" applyProtection="0">
      <alignment vertical="center"/>
    </xf>
    <xf numFmtId="4" fontId="185" fillId="73" borderId="140" applyNumberFormat="0" applyProtection="0">
      <alignment horizontal="left" vertical="center"/>
    </xf>
    <xf numFmtId="4" fontId="185" fillId="74" borderId="140" applyNumberFormat="0" applyProtection="0">
      <alignment horizontal="center" vertical="top"/>
    </xf>
    <xf numFmtId="277" fontId="36" fillId="68" borderId="141"/>
    <xf numFmtId="278" fontId="36" fillId="0" borderId="141" applyFont="0" applyFill="0" applyBorder="0" applyAlignment="0" applyProtection="0">
      <protection locked="0"/>
    </xf>
    <xf numFmtId="0" fontId="28" fillId="75" borderId="140" applyNumberFormat="0" applyProtection="0">
      <alignment horizontal="left" vertical="top"/>
    </xf>
    <xf numFmtId="4" fontId="33" fillId="76" borderId="140" applyNumberFormat="0" applyProtection="0">
      <alignment horizontal="right" vertical="center"/>
    </xf>
    <xf numFmtId="4" fontId="33" fillId="77" borderId="140" applyNumberFormat="0" applyProtection="0">
      <alignment horizontal="right" vertical="center"/>
    </xf>
    <xf numFmtId="4" fontId="33" fillId="78" borderId="140" applyNumberFormat="0" applyProtection="0">
      <alignment horizontal="right" vertical="center"/>
    </xf>
    <xf numFmtId="4" fontId="33" fillId="79" borderId="140" applyNumberFormat="0" applyProtection="0">
      <alignment horizontal="right" vertical="center"/>
    </xf>
    <xf numFmtId="4" fontId="33" fillId="80" borderId="140" applyNumberFormat="0" applyProtection="0">
      <alignment horizontal="right" vertical="center"/>
    </xf>
    <xf numFmtId="4" fontId="33" fillId="81" borderId="140" applyNumberFormat="0" applyProtection="0">
      <alignment horizontal="right" vertical="center"/>
    </xf>
    <xf numFmtId="4" fontId="33" fillId="82" borderId="140" applyNumberFormat="0" applyProtection="0">
      <alignment horizontal="right" vertical="center"/>
    </xf>
    <xf numFmtId="4" fontId="33" fillId="83" borderId="140" applyNumberFormat="0" applyProtection="0">
      <alignment horizontal="right" vertical="center"/>
    </xf>
    <xf numFmtId="4" fontId="33" fillId="84" borderId="140" applyNumberFormat="0" applyProtection="0">
      <alignment horizontal="right" vertical="center"/>
    </xf>
    <xf numFmtId="0" fontId="18" fillId="86" borderId="140" applyNumberFormat="0" applyProtection="0">
      <alignment horizontal="left" vertical="center" indent="1"/>
    </xf>
    <xf numFmtId="4" fontId="33" fillId="87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88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58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3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86" borderId="140" applyNumberFormat="0" applyProtection="0">
      <alignment horizontal="left" vertical="center" indent="1"/>
    </xf>
    <xf numFmtId="0" fontId="33" fillId="86" borderId="140" applyNumberFormat="0" applyProtection="0">
      <alignment vertical="center"/>
    </xf>
    <xf numFmtId="0" fontId="18" fillId="86" borderId="140" applyNumberFormat="0" applyProtection="0">
      <alignment vertical="center"/>
    </xf>
    <xf numFmtId="0" fontId="33" fillId="86" borderId="140" applyNumberFormat="0" applyProtection="0">
      <alignment horizontal="left" vertical="center" indent="1"/>
    </xf>
    <xf numFmtId="0" fontId="33" fillId="86" borderId="140" applyNumberFormat="0" applyProtection="0">
      <alignment horizontal="left" vertical="center" indent="1"/>
    </xf>
    <xf numFmtId="3" fontId="33" fillId="5" borderId="140" applyProtection="0">
      <alignment horizontal="right" vertical="center"/>
    </xf>
    <xf numFmtId="0" fontId="18" fillId="0" borderId="140" applyNumberFormat="0" applyProtection="0">
      <alignment horizontal="right" vertical="center"/>
    </xf>
    <xf numFmtId="0" fontId="18" fillId="86" borderId="140" applyNumberFormat="0" applyProtection="0">
      <alignment horizontal="left" vertical="center" indent="1"/>
    </xf>
    <xf numFmtId="0" fontId="28" fillId="89" borderId="140" applyNumberFormat="0" applyProtection="0">
      <alignment horizontal="center" vertical="top"/>
    </xf>
    <xf numFmtId="4" fontId="188" fillId="90" borderId="140" applyNumberFormat="0" applyProtection="0">
      <alignment horizontal="right" vertical="center"/>
    </xf>
    <xf numFmtId="0" fontId="56" fillId="1" borderId="137" applyNumberFormat="0" applyFont="0" applyAlignment="0">
      <alignment horizontal="center"/>
    </xf>
    <xf numFmtId="12" fontId="191" fillId="0" borderId="133">
      <alignment horizontal="center"/>
    </xf>
    <xf numFmtId="4" fontId="185" fillId="72" borderId="140" applyNumberFormat="0" applyProtection="0">
      <alignment vertical="center"/>
    </xf>
    <xf numFmtId="0" fontId="18" fillId="3" borderId="140" applyNumberFormat="0" applyProtection="0">
      <alignment vertical="center"/>
    </xf>
    <xf numFmtId="4" fontId="185" fillId="73" borderId="140" applyNumberFormat="0" applyProtection="0">
      <alignment horizontal="left" vertical="center"/>
    </xf>
    <xf numFmtId="4" fontId="185" fillId="74" borderId="140" applyNumberFormat="0" applyProtection="0">
      <alignment horizontal="center" vertical="top"/>
    </xf>
    <xf numFmtId="0" fontId="28" fillId="75" borderId="140" applyNumberFormat="0" applyProtection="0">
      <alignment horizontal="left" vertical="top"/>
    </xf>
    <xf numFmtId="4" fontId="33" fillId="76" borderId="140" applyNumberFormat="0" applyProtection="0">
      <alignment horizontal="right" vertical="center"/>
    </xf>
    <xf numFmtId="4" fontId="33" fillId="77" borderId="140" applyNumberFormat="0" applyProtection="0">
      <alignment horizontal="right" vertical="center"/>
    </xf>
    <xf numFmtId="4" fontId="33" fillId="78" borderId="140" applyNumberFormat="0" applyProtection="0">
      <alignment horizontal="right" vertical="center"/>
    </xf>
    <xf numFmtId="4" fontId="33" fillId="79" borderId="140" applyNumberFormat="0" applyProtection="0">
      <alignment horizontal="right" vertical="center"/>
    </xf>
    <xf numFmtId="4" fontId="33" fillId="80" borderId="140" applyNumberFormat="0" applyProtection="0">
      <alignment horizontal="right" vertical="center"/>
    </xf>
    <xf numFmtId="4" fontId="33" fillId="81" borderId="140" applyNumberFormat="0" applyProtection="0">
      <alignment horizontal="right" vertical="center"/>
    </xf>
    <xf numFmtId="4" fontId="33" fillId="82" borderId="140" applyNumberFormat="0" applyProtection="0">
      <alignment horizontal="right" vertical="center"/>
    </xf>
    <xf numFmtId="4" fontId="33" fillId="83" borderId="140" applyNumberFormat="0" applyProtection="0">
      <alignment horizontal="right" vertical="center"/>
    </xf>
    <xf numFmtId="4" fontId="33" fillId="84" borderId="140" applyNumberFormat="0" applyProtection="0">
      <alignment horizontal="right" vertical="center"/>
    </xf>
    <xf numFmtId="0" fontId="18" fillId="86" borderId="140" applyNumberFormat="0" applyProtection="0">
      <alignment horizontal="left" vertical="center" indent="1"/>
    </xf>
    <xf numFmtId="4" fontId="33" fillId="87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88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58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3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86" borderId="140" applyNumberFormat="0" applyProtection="0">
      <alignment horizontal="left" vertical="center" indent="1"/>
    </xf>
    <xf numFmtId="0" fontId="33" fillId="86" borderId="140" applyNumberFormat="0" applyProtection="0">
      <alignment vertical="center"/>
    </xf>
    <xf numFmtId="0" fontId="18" fillId="86" borderId="140" applyNumberFormat="0" applyProtection="0">
      <alignment vertical="center"/>
    </xf>
    <xf numFmtId="0" fontId="33" fillId="86" borderId="140" applyNumberFormat="0" applyProtection="0">
      <alignment horizontal="left" vertical="center" indent="1"/>
    </xf>
    <xf numFmtId="0" fontId="33" fillId="86" borderId="140" applyNumberFormat="0" applyProtection="0">
      <alignment horizontal="left" vertical="center" indent="1"/>
    </xf>
    <xf numFmtId="3" fontId="33" fillId="5" borderId="140" applyProtection="0">
      <alignment horizontal="right" vertical="center"/>
    </xf>
    <xf numFmtId="0" fontId="18" fillId="0" borderId="140" applyNumberFormat="0" applyProtection="0">
      <alignment horizontal="right" vertical="center"/>
    </xf>
    <xf numFmtId="0" fontId="18" fillId="86" borderId="140" applyNumberFormat="0" applyProtection="0">
      <alignment horizontal="left" vertical="center" indent="1"/>
    </xf>
    <xf numFmtId="0" fontId="28" fillId="89" borderId="140" applyNumberFormat="0" applyProtection="0">
      <alignment horizontal="center" vertical="top"/>
    </xf>
    <xf numFmtId="4" fontId="188" fillId="90" borderId="140" applyNumberFormat="0" applyProtection="0">
      <alignment horizontal="right" vertical="center"/>
    </xf>
    <xf numFmtId="0" fontId="56" fillId="1" borderId="137" applyNumberFormat="0" applyFont="0" applyAlignment="0">
      <alignment horizontal="center"/>
    </xf>
    <xf numFmtId="12" fontId="191" fillId="0" borderId="133">
      <alignment horizontal="center"/>
    </xf>
    <xf numFmtId="0" fontId="205" fillId="0" borderId="142" applyNumberFormat="0" applyFill="0" applyAlignment="0" applyProtection="0"/>
    <xf numFmtId="0" fontId="205" fillId="0" borderId="142" applyNumberFormat="0" applyFill="0" applyAlignment="0" applyProtection="0"/>
    <xf numFmtId="0" fontId="205" fillId="0" borderId="142" applyNumberFormat="0" applyFill="0" applyAlignment="0" applyProtection="0"/>
    <xf numFmtId="0" fontId="205" fillId="0" borderId="142" applyNumberFormat="0" applyFill="0" applyAlignment="0" applyProtection="0"/>
    <xf numFmtId="0" fontId="205" fillId="0" borderId="142" applyNumberFormat="0" applyFill="0" applyAlignment="0" applyProtection="0"/>
    <xf numFmtId="0" fontId="205" fillId="0" borderId="142" applyNumberFormat="0" applyFill="0" applyAlignment="0" applyProtection="0"/>
    <xf numFmtId="0" fontId="215" fillId="66" borderId="139" applyNumberFormat="0" applyFont="0" applyAlignment="0" applyProtection="0">
      <alignment vertical="center"/>
    </xf>
    <xf numFmtId="0" fontId="215" fillId="66" borderId="139" applyNumberFormat="0" applyFont="0" applyAlignment="0" applyProtection="0">
      <alignment vertical="center"/>
    </xf>
    <xf numFmtId="0" fontId="223" fillId="59" borderId="140" applyNumberFormat="0" applyAlignment="0" applyProtection="0"/>
    <xf numFmtId="0" fontId="224" fillId="59" borderId="135" applyNumberFormat="0" applyAlignment="0" applyProtection="0"/>
    <xf numFmtId="0" fontId="223" fillId="59" borderId="140" applyNumberFormat="0" applyAlignment="0" applyProtection="0"/>
    <xf numFmtId="0" fontId="224" fillId="59" borderId="135" applyNumberFormat="0" applyAlignment="0" applyProtection="0"/>
    <xf numFmtId="0" fontId="232" fillId="44" borderId="135" applyNumberFormat="0" applyAlignment="0" applyProtection="0"/>
    <xf numFmtId="0" fontId="234" fillId="0" borderId="142" applyNumberFormat="0" applyFill="0" applyAlignment="0" applyProtection="0"/>
    <xf numFmtId="0" fontId="232" fillId="44" borderId="135" applyNumberFormat="0" applyAlignment="0" applyProtection="0"/>
    <xf numFmtId="0" fontId="234" fillId="0" borderId="142" applyNumberFormat="0" applyFill="0" applyAlignment="0" applyProtection="0"/>
    <xf numFmtId="0" fontId="18" fillId="66" borderId="139" applyNumberFormat="0" applyFont="0" applyAlignment="0" applyProtection="0"/>
    <xf numFmtId="0" fontId="18" fillId="66" borderId="139" applyNumberFormat="0" applyFont="0" applyAlignment="0" applyProtection="0"/>
    <xf numFmtId="0" fontId="242" fillId="44" borderId="135" applyNumberFormat="0" applyAlignment="0" applyProtection="0">
      <alignment vertical="center"/>
    </xf>
    <xf numFmtId="0" fontId="243" fillId="59" borderId="140" applyNumberFormat="0" applyAlignment="0" applyProtection="0">
      <alignment vertical="center"/>
    </xf>
    <xf numFmtId="0" fontId="242" fillId="44" borderId="135" applyNumberFormat="0" applyAlignment="0" applyProtection="0">
      <alignment vertical="center"/>
    </xf>
    <xf numFmtId="0" fontId="243" fillId="59" borderId="140" applyNumberFormat="0" applyAlignment="0" applyProtection="0">
      <alignment vertical="center"/>
    </xf>
    <xf numFmtId="0" fontId="253" fillId="59" borderId="135" applyNumberFormat="0" applyAlignment="0" applyProtection="0">
      <alignment vertical="center"/>
    </xf>
    <xf numFmtId="0" fontId="257" fillId="0" borderId="142" applyNumberFormat="0" applyFill="0" applyAlignment="0" applyProtection="0">
      <alignment vertical="center"/>
    </xf>
    <xf numFmtId="0" fontId="253" fillId="59" borderId="135" applyNumberFormat="0" applyAlignment="0" applyProtection="0">
      <alignment vertical="center"/>
    </xf>
    <xf numFmtId="0" fontId="257" fillId="0" borderId="142" applyNumberFormat="0" applyFill="0" applyAlignment="0" applyProtection="0">
      <alignment vertical="center"/>
    </xf>
    <xf numFmtId="277" fontId="36" fillId="68" borderId="141"/>
    <xf numFmtId="232" fontId="29" fillId="0" borderId="166" applyFill="0" applyProtection="0"/>
    <xf numFmtId="0" fontId="223" fillId="59" borderId="152" applyNumberFormat="0" applyAlignment="0" applyProtection="0"/>
    <xf numFmtId="0" fontId="224" fillId="59" borderId="147" applyNumberFormat="0" applyAlignment="0" applyProtection="0"/>
    <xf numFmtId="0" fontId="232" fillId="44" borderId="147" applyNumberFormat="0" applyAlignment="0" applyProtection="0"/>
    <xf numFmtId="0" fontId="234" fillId="0" borderId="154" applyNumberFormat="0" applyFill="0" applyAlignment="0" applyProtection="0"/>
    <xf numFmtId="0" fontId="18" fillId="66" borderId="151" applyNumberFormat="0" applyFont="0" applyAlignment="0" applyProtection="0"/>
    <xf numFmtId="0" fontId="165" fillId="0" borderId="145">
      <alignment horizontal="center"/>
    </xf>
    <xf numFmtId="0" fontId="18" fillId="66" borderId="139" applyNumberFormat="0" applyFont="0" applyAlignment="0" applyProtection="0"/>
    <xf numFmtId="0" fontId="234" fillId="0" borderId="142" applyNumberFormat="0" applyFill="0" applyAlignment="0" applyProtection="0"/>
    <xf numFmtId="0" fontId="232" fillId="44" borderId="135" applyNumberFormat="0" applyAlignment="0" applyProtection="0"/>
    <xf numFmtId="0" fontId="224" fillId="59" borderId="135" applyNumberFormat="0" applyAlignment="0" applyProtection="0"/>
    <xf numFmtId="0" fontId="223" fillId="59" borderId="140" applyNumberFormat="0" applyAlignment="0" applyProtection="0"/>
    <xf numFmtId="0" fontId="215" fillId="66" borderId="139" applyNumberFormat="0" applyFont="0" applyAlignment="0" applyProtection="0">
      <alignment vertical="center"/>
    </xf>
    <xf numFmtId="0" fontId="205" fillId="0" borderId="142" applyNumberFormat="0" applyFill="0" applyAlignment="0" applyProtection="0"/>
    <xf numFmtId="0" fontId="205" fillId="0" borderId="142" applyNumberFormat="0" applyFill="0" applyAlignment="0" applyProtection="0"/>
    <xf numFmtId="0" fontId="205" fillId="0" borderId="142" applyNumberFormat="0" applyFill="0" applyAlignment="0" applyProtection="0"/>
    <xf numFmtId="12" fontId="191" fillId="0" borderId="133">
      <alignment horizontal="center"/>
    </xf>
    <xf numFmtId="0" fontId="56" fillId="1" borderId="137" applyNumberFormat="0" applyFont="0" applyAlignment="0">
      <alignment horizontal="center"/>
    </xf>
    <xf numFmtId="4" fontId="188" fillId="90" borderId="140" applyNumberFormat="0" applyProtection="0">
      <alignment horizontal="right" vertical="center"/>
    </xf>
    <xf numFmtId="0" fontId="28" fillId="89" borderId="140" applyNumberFormat="0" applyProtection="0">
      <alignment horizontal="center" vertical="top"/>
    </xf>
    <xf numFmtId="0" fontId="18" fillId="86" borderId="140" applyNumberFormat="0" applyProtection="0">
      <alignment horizontal="left" vertical="center" indent="1"/>
    </xf>
    <xf numFmtId="0" fontId="18" fillId="0" borderId="140" applyNumberFormat="0" applyProtection="0">
      <alignment horizontal="right" vertical="center"/>
    </xf>
    <xf numFmtId="3" fontId="33" fillId="5" borderId="140" applyProtection="0">
      <alignment horizontal="right" vertical="center"/>
    </xf>
    <xf numFmtId="0" fontId="33" fillId="86" borderId="140" applyNumberFormat="0" applyProtection="0">
      <alignment horizontal="left" vertical="center" indent="1"/>
    </xf>
    <xf numFmtId="0" fontId="33" fillId="86" borderId="140" applyNumberFormat="0" applyProtection="0">
      <alignment horizontal="left" vertical="center" indent="1"/>
    </xf>
    <xf numFmtId="0" fontId="18" fillId="86" borderId="140" applyNumberFormat="0" applyProtection="0">
      <alignment vertical="center"/>
    </xf>
    <xf numFmtId="0" fontId="33" fillId="86" borderId="140" applyNumberFormat="0" applyProtection="0">
      <alignment vertical="center"/>
    </xf>
    <xf numFmtId="0" fontId="18" fillId="86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3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58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0" fontId="18" fillId="88" borderId="140" applyNumberFormat="0" applyProtection="0">
      <alignment horizontal="left" vertical="center" indent="1"/>
    </xf>
    <xf numFmtId="0" fontId="18" fillId="0" borderId="140" applyNumberFormat="0" applyProtection="0">
      <alignment horizontal="left" vertical="center" indent="1"/>
    </xf>
    <xf numFmtId="4" fontId="33" fillId="87" borderId="140" applyNumberFormat="0" applyProtection="0">
      <alignment horizontal="left" vertical="center" indent="1"/>
    </xf>
    <xf numFmtId="0" fontId="18" fillId="86" borderId="140" applyNumberFormat="0" applyProtection="0">
      <alignment horizontal="left" vertical="center" indent="1"/>
    </xf>
    <xf numFmtId="4" fontId="33" fillId="84" borderId="140" applyNumberFormat="0" applyProtection="0">
      <alignment horizontal="right" vertical="center"/>
    </xf>
    <xf numFmtId="4" fontId="33" fillId="83" borderId="140" applyNumberFormat="0" applyProtection="0">
      <alignment horizontal="right" vertical="center"/>
    </xf>
    <xf numFmtId="4" fontId="33" fillId="82" borderId="140" applyNumberFormat="0" applyProtection="0">
      <alignment horizontal="right" vertical="center"/>
    </xf>
    <xf numFmtId="4" fontId="33" fillId="81" borderId="140" applyNumberFormat="0" applyProtection="0">
      <alignment horizontal="right" vertical="center"/>
    </xf>
    <xf numFmtId="4" fontId="33" fillId="80" borderId="140" applyNumberFormat="0" applyProtection="0">
      <alignment horizontal="right" vertical="center"/>
    </xf>
    <xf numFmtId="4" fontId="33" fillId="79" borderId="140" applyNumberFormat="0" applyProtection="0">
      <alignment horizontal="right" vertical="center"/>
    </xf>
    <xf numFmtId="4" fontId="33" fillId="78" borderId="140" applyNumberFormat="0" applyProtection="0">
      <alignment horizontal="right" vertical="center"/>
    </xf>
    <xf numFmtId="4" fontId="33" fillId="77" borderId="140" applyNumberFormat="0" applyProtection="0">
      <alignment horizontal="right" vertical="center"/>
    </xf>
    <xf numFmtId="4" fontId="33" fillId="76" borderId="140" applyNumberFormat="0" applyProtection="0">
      <alignment horizontal="right" vertical="center"/>
    </xf>
    <xf numFmtId="0" fontId="28" fillId="75" borderId="140" applyNumberFormat="0" applyProtection="0">
      <alignment horizontal="left" vertical="top"/>
    </xf>
    <xf numFmtId="4" fontId="185" fillId="74" borderId="140" applyNumberFormat="0" applyProtection="0">
      <alignment horizontal="center" vertical="top"/>
    </xf>
    <xf numFmtId="4" fontId="185" fillId="73" borderId="140" applyNumberFormat="0" applyProtection="0">
      <alignment horizontal="left" vertical="center"/>
    </xf>
    <xf numFmtId="0" fontId="18" fillId="3" borderId="140" applyNumberFormat="0" applyProtection="0">
      <alignment vertical="center"/>
    </xf>
    <xf numFmtId="4" fontId="185" fillId="72" borderId="140" applyNumberFormat="0" applyProtection="0">
      <alignment vertical="center"/>
    </xf>
    <xf numFmtId="278" fontId="36" fillId="0" borderId="141" applyFont="0" applyFill="0" applyBorder="0" applyAlignment="0" applyProtection="0">
      <protection locked="0"/>
    </xf>
    <xf numFmtId="277" fontId="36" fillId="68" borderId="141"/>
    <xf numFmtId="0" fontId="172" fillId="59" borderId="140" applyNumberFormat="0" applyAlignment="0" applyProtection="0"/>
    <xf numFmtId="0" fontId="172" fillId="59" borderId="140" applyNumberFormat="0" applyAlignment="0" applyProtection="0"/>
    <xf numFmtId="0" fontId="172" fillId="59" borderId="140" applyNumberForma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08" fillId="66" borderId="139" applyNumberFormat="0" applyFont="0" applyAlignment="0" applyProtection="0"/>
    <xf numFmtId="0" fontId="165" fillId="0" borderId="133">
      <alignment horizontal="center"/>
    </xf>
    <xf numFmtId="0" fontId="161" fillId="44" borderId="135" applyNumberFormat="0" applyAlignment="0" applyProtection="0"/>
    <xf numFmtId="0" fontId="161" fillId="44" borderId="135" applyNumberFormat="0" applyAlignment="0" applyProtection="0"/>
    <xf numFmtId="0" fontId="161" fillId="44" borderId="135" applyNumberFormat="0" applyAlignment="0" applyProtection="0"/>
    <xf numFmtId="10" fontId="36" fillId="2" borderId="133" applyNumberFormat="0" applyBorder="0" applyAlignment="0" applyProtection="0"/>
    <xf numFmtId="0" fontId="159" fillId="64" borderId="138" applyNumberFormat="0" applyFont="0" applyBorder="0" applyAlignment="0">
      <alignment vertical="center"/>
    </xf>
    <xf numFmtId="0" fontId="120" fillId="1" borderId="134">
      <alignment horizontal="left"/>
    </xf>
    <xf numFmtId="243" fontId="155" fillId="0" borderId="134">
      <alignment horizontal="left"/>
    </xf>
    <xf numFmtId="0" fontId="38" fillId="0" borderId="137">
      <alignment horizontal="left" vertical="center"/>
    </xf>
    <xf numFmtId="0" fontId="38" fillId="0" borderId="137">
      <alignment horizontal="left" vertical="center"/>
    </xf>
    <xf numFmtId="0" fontId="38" fillId="0" borderId="137">
      <alignment horizontal="left" vertical="center"/>
    </xf>
    <xf numFmtId="0" fontId="38" fillId="0" borderId="137">
      <alignment horizontal="left" vertical="center"/>
    </xf>
    <xf numFmtId="232" fontId="29" fillId="0" borderId="132" applyFill="0" applyProtection="0"/>
    <xf numFmtId="238" fontId="29" fillId="0" borderId="132" applyFill="0" applyProtection="0"/>
    <xf numFmtId="0" fontId="26" fillId="2" borderId="136">
      <alignment horizontal="center" wrapText="1"/>
    </xf>
    <xf numFmtId="0" fontId="124" fillId="59" borderId="135" applyNumberFormat="0" applyAlignment="0" applyProtection="0"/>
    <xf numFmtId="0" fontId="124" fillId="59" borderId="135" applyNumberFormat="0" applyAlignment="0" applyProtection="0"/>
    <xf numFmtId="0" fontId="124" fillId="59" borderId="135" applyNumberFormat="0" applyAlignment="0" applyProtection="0"/>
    <xf numFmtId="44" fontId="264" fillId="0" borderId="132"/>
    <xf numFmtId="37" fontId="260" fillId="5" borderId="134" applyBorder="0" applyProtection="0">
      <alignment vertical="center"/>
    </xf>
    <xf numFmtId="0" fontId="117" fillId="3" borderId="134">
      <alignment horizontal="centerContinuous" vertical="top"/>
    </xf>
    <xf numFmtId="0" fontId="115" fillId="0" borderId="133">
      <alignment horizontal="center"/>
    </xf>
    <xf numFmtId="0" fontId="242" fillId="44" borderId="135" applyNumberFormat="0" applyAlignment="0" applyProtection="0">
      <alignment vertical="center"/>
    </xf>
    <xf numFmtId="0" fontId="243" fillId="59" borderId="140" applyNumberFormat="0" applyAlignment="0" applyProtection="0">
      <alignment vertical="center"/>
    </xf>
    <xf numFmtId="0" fontId="253" fillId="59" borderId="135" applyNumberFormat="0" applyAlignment="0" applyProtection="0">
      <alignment vertical="center"/>
    </xf>
    <xf numFmtId="0" fontId="257" fillId="0" borderId="142" applyNumberFormat="0" applyFill="0" applyAlignment="0" applyProtection="0">
      <alignment vertical="center"/>
    </xf>
    <xf numFmtId="0" fontId="242" fillId="44" borderId="147" applyNumberFormat="0" applyAlignment="0" applyProtection="0">
      <alignment vertical="center"/>
    </xf>
    <xf numFmtId="0" fontId="243" fillId="59" borderId="152" applyNumberFormat="0" applyAlignment="0" applyProtection="0">
      <alignment vertical="center"/>
    </xf>
    <xf numFmtId="0" fontId="253" fillId="59" borderId="147" applyNumberFormat="0" applyAlignment="0" applyProtection="0">
      <alignment vertical="center"/>
    </xf>
    <xf numFmtId="0" fontId="257" fillId="0" borderId="154" applyNumberFormat="0" applyFill="0" applyAlignment="0" applyProtection="0">
      <alignment vertical="center"/>
    </xf>
    <xf numFmtId="0" fontId="18" fillId="66" borderId="162" applyNumberFormat="0" applyFont="0" applyAlignment="0" applyProtection="0"/>
    <xf numFmtId="0" fontId="234" fillId="0" borderId="165" applyNumberFormat="0" applyFill="0" applyAlignment="0" applyProtection="0"/>
    <xf numFmtId="0" fontId="232" fillId="44" borderId="158" applyNumberFormat="0" applyAlignment="0" applyProtection="0"/>
    <xf numFmtId="0" fontId="224" fillId="59" borderId="158" applyNumberFormat="0" applyAlignment="0" applyProtection="0"/>
    <xf numFmtId="0" fontId="223" fillId="59" borderId="163" applyNumberFormat="0" applyAlignment="0" applyProtection="0"/>
    <xf numFmtId="0" fontId="215" fillId="66" borderId="162" applyNumberFormat="0" applyFont="0" applyAlignment="0" applyProtection="0">
      <alignment vertical="center"/>
    </xf>
    <xf numFmtId="0" fontId="205" fillId="0" borderId="165" applyNumberFormat="0" applyFill="0" applyAlignment="0" applyProtection="0"/>
    <xf numFmtId="0" fontId="205" fillId="0" borderId="165" applyNumberFormat="0" applyFill="0" applyAlignment="0" applyProtection="0"/>
    <xf numFmtId="0" fontId="205" fillId="0" borderId="165" applyNumberFormat="0" applyFill="0" applyAlignment="0" applyProtection="0"/>
    <xf numFmtId="12" fontId="191" fillId="0" borderId="156">
      <alignment horizontal="center"/>
    </xf>
    <xf numFmtId="0" fontId="56" fillId="1" borderId="160" applyNumberFormat="0" applyFont="0" applyAlignment="0">
      <alignment horizontal="center"/>
    </xf>
    <xf numFmtId="4" fontId="188" fillId="90" borderId="163" applyNumberFormat="0" applyProtection="0">
      <alignment horizontal="right" vertical="center"/>
    </xf>
    <xf numFmtId="0" fontId="28" fillId="89" borderId="163" applyNumberFormat="0" applyProtection="0">
      <alignment horizontal="center" vertical="top"/>
    </xf>
    <xf numFmtId="0" fontId="18" fillId="86" borderId="163" applyNumberFormat="0" applyProtection="0">
      <alignment horizontal="left" vertical="center" indent="1"/>
    </xf>
    <xf numFmtId="0" fontId="18" fillId="0" borderId="163" applyNumberFormat="0" applyProtection="0">
      <alignment horizontal="right" vertical="center"/>
    </xf>
    <xf numFmtId="3" fontId="33" fillId="5" borderId="163" applyProtection="0">
      <alignment horizontal="right" vertical="center"/>
    </xf>
    <xf numFmtId="0" fontId="33" fillId="86" borderId="163" applyNumberFormat="0" applyProtection="0">
      <alignment horizontal="left" vertical="center" indent="1"/>
    </xf>
    <xf numFmtId="0" fontId="33" fillId="86" borderId="163" applyNumberFormat="0" applyProtection="0">
      <alignment horizontal="left" vertical="center" indent="1"/>
    </xf>
    <xf numFmtId="0" fontId="18" fillId="86" borderId="163" applyNumberFormat="0" applyProtection="0">
      <alignment vertical="center"/>
    </xf>
    <xf numFmtId="0" fontId="33" fillId="86" borderId="163" applyNumberFormat="0" applyProtection="0">
      <alignment vertical="center"/>
    </xf>
    <xf numFmtId="0" fontId="18" fillId="86" borderId="163" applyNumberFormat="0" applyProtection="0">
      <alignment horizontal="left" vertical="center" indent="1"/>
    </xf>
    <xf numFmtId="0" fontId="18" fillId="0" borderId="163" applyNumberFormat="0" applyProtection="0">
      <alignment horizontal="left" vertical="center" indent="1"/>
    </xf>
    <xf numFmtId="0" fontId="18" fillId="3" borderId="163" applyNumberFormat="0" applyProtection="0">
      <alignment horizontal="left" vertical="center" indent="1"/>
    </xf>
    <xf numFmtId="0" fontId="18" fillId="0" borderId="163" applyNumberFormat="0" applyProtection="0">
      <alignment horizontal="left" vertical="center" indent="1"/>
    </xf>
    <xf numFmtId="0" fontId="18" fillId="58" borderId="163" applyNumberFormat="0" applyProtection="0">
      <alignment horizontal="left" vertical="center" indent="1"/>
    </xf>
    <xf numFmtId="0" fontId="18" fillId="0" borderId="163" applyNumberFormat="0" applyProtection="0">
      <alignment horizontal="left" vertical="center" indent="1"/>
    </xf>
    <xf numFmtId="0" fontId="18" fillId="88" borderId="163" applyNumberFormat="0" applyProtection="0">
      <alignment horizontal="left" vertical="center" indent="1"/>
    </xf>
    <xf numFmtId="0" fontId="18" fillId="0" borderId="163" applyNumberFormat="0" applyProtection="0">
      <alignment horizontal="left" vertical="center" indent="1"/>
    </xf>
    <xf numFmtId="4" fontId="33" fillId="87" borderId="163" applyNumberFormat="0" applyProtection="0">
      <alignment horizontal="left" vertical="center" indent="1"/>
    </xf>
    <xf numFmtId="0" fontId="18" fillId="86" borderId="163" applyNumberFormat="0" applyProtection="0">
      <alignment horizontal="left" vertical="center" indent="1"/>
    </xf>
    <xf numFmtId="4" fontId="33" fillId="84" borderId="163" applyNumberFormat="0" applyProtection="0">
      <alignment horizontal="right" vertical="center"/>
    </xf>
    <xf numFmtId="4" fontId="33" fillId="83" borderId="163" applyNumberFormat="0" applyProtection="0">
      <alignment horizontal="right" vertical="center"/>
    </xf>
    <xf numFmtId="4" fontId="33" fillId="82" borderId="163" applyNumberFormat="0" applyProtection="0">
      <alignment horizontal="right" vertical="center"/>
    </xf>
    <xf numFmtId="4" fontId="33" fillId="81" borderId="163" applyNumberFormat="0" applyProtection="0">
      <alignment horizontal="right" vertical="center"/>
    </xf>
    <xf numFmtId="4" fontId="33" fillId="80" borderId="163" applyNumberFormat="0" applyProtection="0">
      <alignment horizontal="right" vertical="center"/>
    </xf>
    <xf numFmtId="4" fontId="33" fillId="79" borderId="163" applyNumberFormat="0" applyProtection="0">
      <alignment horizontal="right" vertical="center"/>
    </xf>
    <xf numFmtId="4" fontId="33" fillId="78" borderId="163" applyNumberFormat="0" applyProtection="0">
      <alignment horizontal="right" vertical="center"/>
    </xf>
    <xf numFmtId="4" fontId="33" fillId="77" borderId="163" applyNumberFormat="0" applyProtection="0">
      <alignment horizontal="right" vertical="center"/>
    </xf>
    <xf numFmtId="4" fontId="33" fillId="76" borderId="163" applyNumberFormat="0" applyProtection="0">
      <alignment horizontal="right" vertical="center"/>
    </xf>
    <xf numFmtId="0" fontId="28" fillId="75" borderId="163" applyNumberFormat="0" applyProtection="0">
      <alignment horizontal="left" vertical="top"/>
    </xf>
    <xf numFmtId="4" fontId="185" fillId="74" borderId="163" applyNumberFormat="0" applyProtection="0">
      <alignment horizontal="center" vertical="top"/>
    </xf>
    <xf numFmtId="4" fontId="185" fillId="73" borderId="163" applyNumberFormat="0" applyProtection="0">
      <alignment horizontal="left" vertical="center"/>
    </xf>
    <xf numFmtId="0" fontId="18" fillId="3" borderId="163" applyNumberFormat="0" applyProtection="0">
      <alignment vertical="center"/>
    </xf>
    <xf numFmtId="4" fontId="185" fillId="72" borderId="163" applyNumberFormat="0" applyProtection="0">
      <alignment vertical="center"/>
    </xf>
    <xf numFmtId="278" fontId="36" fillId="0" borderId="164" applyFont="0" applyFill="0" applyBorder="0" applyAlignment="0" applyProtection="0">
      <protection locked="0"/>
    </xf>
    <xf numFmtId="277" fontId="36" fillId="68" borderId="164"/>
    <xf numFmtId="0" fontId="172" fillId="59" borderId="163" applyNumberFormat="0" applyAlignment="0" applyProtection="0"/>
    <xf numFmtId="0" fontId="172" fillId="59" borderId="163" applyNumberFormat="0" applyAlignment="0" applyProtection="0"/>
    <xf numFmtId="0" fontId="172" fillId="59" borderId="163" applyNumberForma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65" fillId="0" borderId="156">
      <alignment horizontal="center"/>
    </xf>
    <xf numFmtId="0" fontId="161" fillId="44" borderId="158" applyNumberFormat="0" applyAlignment="0" applyProtection="0"/>
    <xf numFmtId="0" fontId="161" fillId="44" borderId="158" applyNumberFormat="0" applyAlignment="0" applyProtection="0"/>
    <xf numFmtId="0" fontId="161" fillId="44" borderId="158" applyNumberFormat="0" applyAlignment="0" applyProtection="0"/>
    <xf numFmtId="10" fontId="36" fillId="2" borderId="156" applyNumberFormat="0" applyBorder="0" applyAlignment="0" applyProtection="0"/>
    <xf numFmtId="0" fontId="159" fillId="64" borderId="161" applyNumberFormat="0" applyFont="0" applyBorder="0" applyAlignment="0">
      <alignment vertical="center"/>
    </xf>
    <xf numFmtId="0" fontId="120" fillId="1" borderId="157">
      <alignment horizontal="left"/>
    </xf>
    <xf numFmtId="243" fontId="155" fillId="0" borderId="157">
      <alignment horizontal="left"/>
    </xf>
    <xf numFmtId="0" fontId="38" fillId="0" borderId="160">
      <alignment horizontal="left" vertical="center"/>
    </xf>
    <xf numFmtId="0" fontId="38" fillId="0" borderId="160">
      <alignment horizontal="left" vertical="center"/>
    </xf>
    <xf numFmtId="0" fontId="38" fillId="0" borderId="160">
      <alignment horizontal="left" vertical="center"/>
    </xf>
    <xf numFmtId="0" fontId="38" fillId="0" borderId="160">
      <alignment horizontal="left" vertical="center"/>
    </xf>
    <xf numFmtId="232" fontId="29" fillId="0" borderId="155" applyFill="0" applyProtection="0"/>
    <xf numFmtId="238" fontId="29" fillId="0" borderId="155" applyFill="0" applyProtection="0"/>
    <xf numFmtId="0" fontId="26" fillId="2" borderId="159">
      <alignment horizontal="center" wrapText="1"/>
    </xf>
    <xf numFmtId="0" fontId="124" fillId="59" borderId="158" applyNumberFormat="0" applyAlignment="0" applyProtection="0"/>
    <xf numFmtId="0" fontId="124" fillId="59" borderId="158" applyNumberFormat="0" applyAlignment="0" applyProtection="0"/>
    <xf numFmtId="0" fontId="124" fillId="59" borderId="158" applyNumberFormat="0" applyAlignment="0" applyProtection="0"/>
    <xf numFmtId="44" fontId="264" fillId="0" borderId="155"/>
    <xf numFmtId="37" fontId="260" fillId="5" borderId="157" applyBorder="0" applyProtection="0">
      <alignment vertical="center"/>
    </xf>
    <xf numFmtId="0" fontId="117" fillId="3" borderId="157">
      <alignment horizontal="centerContinuous" vertical="top"/>
    </xf>
    <xf numFmtId="0" fontId="115" fillId="0" borderId="156">
      <alignment horizontal="center"/>
    </xf>
    <xf numFmtId="0" fontId="242" fillId="44" borderId="158" applyNumberFormat="0" applyAlignment="0" applyProtection="0">
      <alignment vertical="center"/>
    </xf>
    <xf numFmtId="0" fontId="243" fillId="59" borderId="163" applyNumberFormat="0" applyAlignment="0" applyProtection="0">
      <alignment vertical="center"/>
    </xf>
    <xf numFmtId="0" fontId="253" fillId="59" borderId="158" applyNumberFormat="0" applyAlignment="0" applyProtection="0">
      <alignment vertical="center"/>
    </xf>
    <xf numFmtId="0" fontId="257" fillId="0" borderId="165" applyNumberFormat="0" applyFill="0" applyAlignment="0" applyProtection="0">
      <alignment vertical="center"/>
    </xf>
    <xf numFmtId="0" fontId="281" fillId="0" borderId="0"/>
    <xf numFmtId="0" fontId="289" fillId="0" borderId="0">
      <alignment horizontal="center"/>
    </xf>
    <xf numFmtId="0" fontId="289" fillId="0" borderId="0">
      <alignment horizontal="center" textRotation="90"/>
    </xf>
    <xf numFmtId="0" fontId="282" fillId="0" borderId="0"/>
    <xf numFmtId="288" fontId="282" fillId="0" borderId="0"/>
    <xf numFmtId="0" fontId="281" fillId="0" borderId="0"/>
    <xf numFmtId="0" fontId="289" fillId="0" borderId="0">
      <alignment horizontal="center"/>
    </xf>
    <xf numFmtId="0" fontId="289" fillId="0" borderId="0">
      <alignment horizontal="center" textRotation="90"/>
    </xf>
    <xf numFmtId="0" fontId="289" fillId="0" borderId="0">
      <alignment horizontal="center"/>
    </xf>
    <xf numFmtId="0" fontId="281" fillId="0" borderId="0"/>
    <xf numFmtId="0" fontId="289" fillId="0" borderId="0">
      <alignment horizontal="center" textRotation="90"/>
    </xf>
    <xf numFmtId="0" fontId="289" fillId="0" borderId="0">
      <alignment horizontal="center"/>
    </xf>
    <xf numFmtId="0" fontId="281" fillId="0" borderId="0"/>
    <xf numFmtId="0" fontId="289" fillId="0" borderId="0">
      <alignment horizontal="center" textRotation="90"/>
    </xf>
    <xf numFmtId="0" fontId="289" fillId="0" borderId="0">
      <alignment horizontal="center"/>
    </xf>
    <xf numFmtId="0" fontId="281" fillId="0" borderId="0"/>
    <xf numFmtId="0" fontId="289" fillId="0" borderId="0">
      <alignment horizontal="center" textRotation="90"/>
    </xf>
    <xf numFmtId="0" fontId="289" fillId="0" borderId="0">
      <alignment horizontal="center"/>
    </xf>
    <xf numFmtId="0" fontId="281" fillId="0" borderId="0"/>
    <xf numFmtId="0" fontId="289" fillId="0" borderId="0">
      <alignment horizontal="center" textRotation="90"/>
    </xf>
    <xf numFmtId="0" fontId="289" fillId="0" borderId="0">
      <alignment horizontal="center"/>
    </xf>
    <xf numFmtId="0" fontId="281" fillId="0" borderId="0"/>
    <xf numFmtId="0" fontId="289" fillId="0" borderId="0">
      <alignment horizontal="center" textRotation="90"/>
    </xf>
    <xf numFmtId="0" fontId="289" fillId="0" borderId="0">
      <alignment horizontal="center"/>
    </xf>
    <xf numFmtId="0" fontId="281" fillId="0" borderId="0"/>
    <xf numFmtId="0" fontId="289" fillId="0" borderId="0">
      <alignment horizontal="center" textRotation="90"/>
    </xf>
    <xf numFmtId="0" fontId="289" fillId="0" borderId="0">
      <alignment horizontal="center"/>
    </xf>
    <xf numFmtId="0" fontId="281" fillId="0" borderId="0"/>
    <xf numFmtId="0" fontId="289" fillId="0" borderId="0">
      <alignment horizontal="center" textRotation="90"/>
    </xf>
    <xf numFmtId="0" fontId="286" fillId="0" borderId="0"/>
    <xf numFmtId="289" fontId="290" fillId="0" borderId="0" applyBorder="0" applyProtection="0"/>
    <xf numFmtId="289" fontId="290" fillId="0" borderId="0" applyBorder="0" applyProtection="0"/>
    <xf numFmtId="0" fontId="291" fillId="0" borderId="0" applyNumberFormat="0" applyBorder="0" applyProtection="0">
      <alignment horizontal="center"/>
    </xf>
    <xf numFmtId="0" fontId="291" fillId="0" borderId="0" applyNumberFormat="0" applyBorder="0" applyProtection="0">
      <alignment horizontal="center" textRotation="90"/>
    </xf>
    <xf numFmtId="0" fontId="292" fillId="0" borderId="0" applyNumberFormat="0" applyBorder="0" applyProtection="0"/>
    <xf numFmtId="0" fontId="293" fillId="0" borderId="0" applyNumberFormat="0" applyBorder="0" applyProtection="0"/>
    <xf numFmtId="0" fontId="294" fillId="0" borderId="0" applyNumberFormat="0" applyBorder="0" applyProtection="0"/>
    <xf numFmtId="0" fontId="295" fillId="0" borderId="0" applyNumberFormat="0" applyBorder="0" applyProtection="0"/>
    <xf numFmtId="290" fontId="294" fillId="0" borderId="0" applyBorder="0" applyProtection="0"/>
    <xf numFmtId="291" fontId="1" fillId="0" borderId="0"/>
    <xf numFmtId="43" fontId="18" fillId="0" borderId="0" applyFont="0" applyFill="0" applyBorder="0" applyAlignment="0" applyProtection="0"/>
    <xf numFmtId="292" fontId="110" fillId="0" borderId="0"/>
    <xf numFmtId="0" fontId="18" fillId="0" borderId="0"/>
    <xf numFmtId="0" fontId="1" fillId="0" borderId="0"/>
    <xf numFmtId="0" fontId="277" fillId="0" borderId="0"/>
    <xf numFmtId="43" fontId="1" fillId="0" borderId="0" applyFont="0" applyFill="0" applyBorder="0" applyAlignment="0" applyProtection="0"/>
    <xf numFmtId="43" fontId="281" fillId="0" borderId="0" applyFont="0" applyFill="0" applyBorder="0" applyAlignment="0" applyProtection="0"/>
    <xf numFmtId="0" fontId="281" fillId="0" borderId="0"/>
    <xf numFmtId="0" fontId="277" fillId="0" borderId="0"/>
    <xf numFmtId="43" fontId="281" fillId="0" borderId="0" applyFont="0" applyFill="0" applyBorder="0" applyAlignment="0" applyProtection="0"/>
    <xf numFmtId="0" fontId="281" fillId="0" borderId="0"/>
    <xf numFmtId="0" fontId="281" fillId="0" borderId="0"/>
    <xf numFmtId="4" fontId="33" fillId="87" borderId="223" applyNumberFormat="0" applyProtection="0">
      <alignment horizontal="left" vertical="center" indent="1"/>
    </xf>
    <xf numFmtId="0" fontId="172" fillId="59" borderId="223" applyNumberFormat="0" applyAlignment="0" applyProtection="0"/>
    <xf numFmtId="0" fontId="161" fillId="44" borderId="241" applyNumberFormat="0" applyAlignment="0" applyProtection="0"/>
    <xf numFmtId="0" fontId="143" fillId="0" borderId="59">
      <alignment vertical="center"/>
    </xf>
    <xf numFmtId="0" fontId="161" fillId="44" borderId="241" applyNumberFormat="0" applyAlignment="0" applyProtection="0"/>
    <xf numFmtId="0" fontId="161" fillId="44" borderId="241" applyNumberFormat="0" applyAlignment="0" applyProtection="0"/>
    <xf numFmtId="0" fontId="161" fillId="44" borderId="241" applyNumberFormat="0" applyAlignment="0" applyProtection="0"/>
    <xf numFmtId="10" fontId="36" fillId="2" borderId="239" applyNumberFormat="0" applyBorder="0" applyAlignment="0" applyProtection="0"/>
    <xf numFmtId="0" fontId="159" fillId="64" borderId="244" applyNumberFormat="0" applyFont="0" applyBorder="0" applyAlignment="0">
      <alignment vertical="center"/>
    </xf>
    <xf numFmtId="0" fontId="120" fillId="1" borderId="240">
      <alignment horizontal="left"/>
    </xf>
    <xf numFmtId="243" fontId="155" fillId="0" borderId="240">
      <alignment horizontal="left"/>
    </xf>
    <xf numFmtId="44" fontId="264" fillId="0" borderId="238"/>
    <xf numFmtId="0" fontId="165" fillId="0" borderId="239">
      <alignment horizontal="center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0" fontId="124" fillId="59" borderId="253" applyNumberFormat="0" applyAlignment="0" applyProtection="0"/>
    <xf numFmtId="0" fontId="124" fillId="59" borderId="253" applyNumberFormat="0" applyAlignment="0" applyProtection="0"/>
    <xf numFmtId="0" fontId="124" fillId="59" borderId="253" applyNumberFormat="0" applyAlignment="0" applyProtection="0"/>
    <xf numFmtId="0" fontId="26" fillId="2" borderId="254">
      <alignment horizontal="center" wrapText="1"/>
    </xf>
    <xf numFmtId="0" fontId="161" fillId="44" borderId="241" applyNumberFormat="0" applyAlignment="0" applyProtection="0"/>
    <xf numFmtId="0" fontId="161" fillId="44" borderId="241" applyNumberFormat="0" applyAlignment="0" applyProtection="0"/>
    <xf numFmtId="10" fontId="36" fillId="2" borderId="239" applyNumberFormat="0" applyBorder="0" applyAlignment="0" applyProtection="0"/>
    <xf numFmtId="0" fontId="159" fillId="64" borderId="244" applyNumberFormat="0" applyFont="0" applyBorder="0" applyAlignment="0">
      <alignment vertical="center"/>
    </xf>
    <xf numFmtId="0" fontId="120" fillId="1" borderId="240">
      <alignment horizontal="left"/>
    </xf>
    <xf numFmtId="243" fontId="155" fillId="0" borderId="240">
      <alignment horizontal="left"/>
    </xf>
    <xf numFmtId="232" fontId="29" fillId="0" borderId="249" applyFill="0" applyProtection="0"/>
    <xf numFmtId="0" fontId="38" fillId="0" borderId="243">
      <alignment horizontal="left" vertical="center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238" fontId="29" fillId="0" borderId="238" applyFill="0" applyProtection="0"/>
    <xf numFmtId="238" fontId="29" fillId="0" borderId="249" applyFill="0" applyProtection="0"/>
    <xf numFmtId="232" fontId="29" fillId="0" borderId="238" applyFill="0" applyProtection="0"/>
    <xf numFmtId="232" fontId="29" fillId="0" borderId="250" applyFill="0" applyProtection="0"/>
    <xf numFmtId="238" fontId="29" fillId="0" borderId="238" applyFill="0" applyProtection="0"/>
    <xf numFmtId="238" fontId="29" fillId="0" borderId="250" applyFill="0" applyProtection="0"/>
    <xf numFmtId="232" fontId="29" fillId="0" borderId="238" applyFill="0" applyProtection="0"/>
    <xf numFmtId="0" fontId="26" fillId="2" borderId="242">
      <alignment horizontal="center" wrapText="1"/>
    </xf>
    <xf numFmtId="0" fontId="124" fillId="59" borderId="241" applyNumberFormat="0" applyAlignment="0" applyProtection="0"/>
    <xf numFmtId="0" fontId="124" fillId="59" borderId="241" applyNumberFormat="0" applyAlignment="0" applyProtection="0"/>
    <xf numFmtId="0" fontId="124" fillId="59" borderId="241" applyNumberFormat="0" applyAlignment="0" applyProtection="0"/>
    <xf numFmtId="43" fontId="264" fillId="0" borderId="249"/>
    <xf numFmtId="0" fontId="38" fillId="0" borderId="255">
      <alignment horizontal="left" vertical="center"/>
    </xf>
    <xf numFmtId="0" fontId="38" fillId="0" borderId="255">
      <alignment horizontal="left" vertical="center"/>
    </xf>
    <xf numFmtId="0" fontId="38" fillId="0" borderId="255">
      <alignment horizontal="left" vertical="center"/>
    </xf>
    <xf numFmtId="0" fontId="38" fillId="0" borderId="255">
      <alignment horizontal="left" vertical="center"/>
    </xf>
    <xf numFmtId="243" fontId="155" fillId="0" borderId="252">
      <alignment horizontal="left"/>
    </xf>
    <xf numFmtId="0" fontId="120" fillId="1" borderId="252">
      <alignment horizontal="left"/>
    </xf>
    <xf numFmtId="37" fontId="260" fillId="5" borderId="240" applyBorder="0" applyProtection="0">
      <alignment vertical="center"/>
    </xf>
    <xf numFmtId="0" fontId="159" fillId="64" borderId="256" applyNumberFormat="0" applyFont="0" applyBorder="0" applyAlignment="0">
      <alignment vertical="center"/>
    </xf>
    <xf numFmtId="10" fontId="36" fillId="2" borderId="251" applyNumberFormat="0" applyBorder="0" applyAlignment="0" applyProtection="0"/>
    <xf numFmtId="0" fontId="161" fillId="44" borderId="253" applyNumberFormat="0" applyAlignment="0" applyProtection="0"/>
    <xf numFmtId="0" fontId="161" fillId="44" borderId="253" applyNumberFormat="0" applyAlignment="0" applyProtection="0"/>
    <xf numFmtId="0" fontId="161" fillId="44" borderId="253" applyNumberFormat="0" applyAlignment="0" applyProtection="0"/>
    <xf numFmtId="0" fontId="117" fillId="3" borderId="240">
      <alignment horizontal="centerContinuous" vertical="top"/>
    </xf>
    <xf numFmtId="0" fontId="26" fillId="2" borderId="242">
      <alignment horizontal="center" wrapText="1"/>
    </xf>
    <xf numFmtId="0" fontId="124" fillId="59" borderId="241" applyNumberFormat="0" applyAlignment="0" applyProtection="0"/>
    <xf numFmtId="0" fontId="124" fillId="59" borderId="241" applyNumberFormat="0" applyAlignment="0" applyProtection="0"/>
    <xf numFmtId="0" fontId="115" fillId="0" borderId="239">
      <alignment horizontal="center"/>
    </xf>
    <xf numFmtId="0" fontId="124" fillId="59" borderId="241" applyNumberFormat="0" applyAlignment="0" applyProtection="0"/>
    <xf numFmtId="44" fontId="264" fillId="0" borderId="250"/>
    <xf numFmtId="37" fontId="260" fillId="5" borderId="240" applyBorder="0" applyProtection="0">
      <alignment vertical="center"/>
    </xf>
    <xf numFmtId="0" fontId="117" fillId="3" borderId="240">
      <alignment horizontal="centerContinuous" vertical="top"/>
    </xf>
    <xf numFmtId="0" fontId="115" fillId="0" borderId="239">
      <alignment horizontal="center"/>
    </xf>
    <xf numFmtId="0" fontId="108" fillId="66" borderId="257" applyNumberFormat="0" applyFont="0" applyAlignment="0" applyProtection="0"/>
    <xf numFmtId="0" fontId="108" fillId="66" borderId="257" applyNumberFormat="0" applyFont="0" applyAlignment="0" applyProtection="0"/>
    <xf numFmtId="0" fontId="108" fillId="66" borderId="257" applyNumberFormat="0" applyFont="0" applyAlignment="0" applyProtection="0"/>
    <xf numFmtId="0" fontId="108" fillId="66" borderId="257" applyNumberFormat="0" applyFont="0" applyAlignment="0" applyProtection="0"/>
    <xf numFmtId="0" fontId="108" fillId="66" borderId="257" applyNumberFormat="0" applyFont="0" applyAlignment="0" applyProtection="0"/>
    <xf numFmtId="0" fontId="108" fillId="66" borderId="257" applyNumberFormat="0" applyFont="0" applyAlignment="0" applyProtection="0"/>
    <xf numFmtId="0" fontId="108" fillId="66" borderId="257" applyNumberFormat="0" applyFont="0" applyAlignment="0" applyProtection="0"/>
    <xf numFmtId="0" fontId="172" fillId="59" borderId="258" applyNumberFormat="0" applyAlignment="0" applyProtection="0"/>
    <xf numFmtId="0" fontId="172" fillId="59" borderId="258" applyNumberFormat="0" applyAlignment="0" applyProtection="0"/>
    <xf numFmtId="0" fontId="172" fillId="59" borderId="258" applyNumberFormat="0" applyAlignment="0" applyProtection="0"/>
    <xf numFmtId="277" fontId="36" fillId="68" borderId="259"/>
    <xf numFmtId="278" fontId="36" fillId="0" borderId="259" applyFont="0" applyFill="0" applyBorder="0" applyAlignment="0" applyProtection="0">
      <protection locked="0"/>
    </xf>
    <xf numFmtId="4" fontId="185" fillId="72" borderId="258" applyNumberFormat="0" applyProtection="0">
      <alignment vertical="center"/>
    </xf>
    <xf numFmtId="0" fontId="18" fillId="3" borderId="258" applyNumberFormat="0" applyProtection="0">
      <alignment vertical="center"/>
    </xf>
    <xf numFmtId="4" fontId="185" fillId="73" borderId="258" applyNumberFormat="0" applyProtection="0">
      <alignment horizontal="left" vertical="center"/>
    </xf>
    <xf numFmtId="4" fontId="185" fillId="74" borderId="258" applyNumberFormat="0" applyProtection="0">
      <alignment horizontal="center" vertical="top"/>
    </xf>
    <xf numFmtId="0" fontId="28" fillId="75" borderId="258" applyNumberFormat="0" applyProtection="0">
      <alignment horizontal="left" vertical="top"/>
    </xf>
    <xf numFmtId="4" fontId="33" fillId="76" borderId="258" applyNumberFormat="0" applyProtection="0">
      <alignment horizontal="right" vertical="center"/>
    </xf>
    <xf numFmtId="4" fontId="33" fillId="77" borderId="258" applyNumberFormat="0" applyProtection="0">
      <alignment horizontal="right" vertical="center"/>
    </xf>
    <xf numFmtId="4" fontId="33" fillId="78" borderId="258" applyNumberFormat="0" applyProtection="0">
      <alignment horizontal="right" vertical="center"/>
    </xf>
    <xf numFmtId="4" fontId="33" fillId="79" borderId="258" applyNumberFormat="0" applyProtection="0">
      <alignment horizontal="right" vertical="center"/>
    </xf>
    <xf numFmtId="4" fontId="33" fillId="80" borderId="258" applyNumberFormat="0" applyProtection="0">
      <alignment horizontal="right" vertical="center"/>
    </xf>
    <xf numFmtId="4" fontId="33" fillId="81" borderId="258" applyNumberFormat="0" applyProtection="0">
      <alignment horizontal="right" vertical="center"/>
    </xf>
    <xf numFmtId="4" fontId="33" fillId="82" borderId="258" applyNumberFormat="0" applyProtection="0">
      <alignment horizontal="right" vertical="center"/>
    </xf>
    <xf numFmtId="4" fontId="33" fillId="83" borderId="258" applyNumberFormat="0" applyProtection="0">
      <alignment horizontal="right" vertical="center"/>
    </xf>
    <xf numFmtId="4" fontId="33" fillId="84" borderId="258" applyNumberFormat="0" applyProtection="0">
      <alignment horizontal="right" vertical="center"/>
    </xf>
    <xf numFmtId="0" fontId="18" fillId="86" borderId="258" applyNumberFormat="0" applyProtection="0">
      <alignment horizontal="left" vertical="center" indent="1"/>
    </xf>
    <xf numFmtId="4" fontId="33" fillId="87" borderId="258" applyNumberFormat="0" applyProtection="0">
      <alignment horizontal="left" vertical="center" indent="1"/>
    </xf>
    <xf numFmtId="0" fontId="18" fillId="0" borderId="258" applyNumberFormat="0" applyProtection="0">
      <alignment horizontal="left" vertical="center" indent="1"/>
    </xf>
    <xf numFmtId="0" fontId="18" fillId="88" borderId="258" applyNumberFormat="0" applyProtection="0">
      <alignment horizontal="left" vertical="center" indent="1"/>
    </xf>
    <xf numFmtId="0" fontId="18" fillId="0" borderId="258" applyNumberFormat="0" applyProtection="0">
      <alignment horizontal="left" vertical="center" indent="1"/>
    </xf>
    <xf numFmtId="0" fontId="18" fillId="58" borderId="258" applyNumberFormat="0" applyProtection="0">
      <alignment horizontal="left" vertical="center" indent="1"/>
    </xf>
    <xf numFmtId="0" fontId="18" fillId="0" borderId="258" applyNumberFormat="0" applyProtection="0">
      <alignment horizontal="left" vertical="center" indent="1"/>
    </xf>
    <xf numFmtId="0" fontId="18" fillId="3" borderId="258" applyNumberFormat="0" applyProtection="0">
      <alignment horizontal="left" vertical="center" indent="1"/>
    </xf>
    <xf numFmtId="0" fontId="18" fillId="0" borderId="258" applyNumberFormat="0" applyProtection="0">
      <alignment horizontal="left" vertical="center" indent="1"/>
    </xf>
    <xf numFmtId="0" fontId="18" fillId="86" borderId="258" applyNumberFormat="0" applyProtection="0">
      <alignment horizontal="left" vertical="center" indent="1"/>
    </xf>
    <xf numFmtId="0" fontId="33" fillId="86" borderId="258" applyNumberFormat="0" applyProtection="0">
      <alignment vertical="center"/>
    </xf>
    <xf numFmtId="0" fontId="18" fillId="86" borderId="258" applyNumberFormat="0" applyProtection="0">
      <alignment vertical="center"/>
    </xf>
    <xf numFmtId="0" fontId="33" fillId="86" borderId="258" applyNumberFormat="0" applyProtection="0">
      <alignment horizontal="left" vertical="center" indent="1"/>
    </xf>
    <xf numFmtId="0" fontId="33" fillId="86" borderId="258" applyNumberFormat="0" applyProtection="0">
      <alignment horizontal="left" vertical="center" indent="1"/>
    </xf>
    <xf numFmtId="3" fontId="33" fillId="5" borderId="258" applyProtection="0">
      <alignment horizontal="right" vertical="center"/>
    </xf>
    <xf numFmtId="0" fontId="18" fillId="0" borderId="258" applyNumberFormat="0" applyProtection="0">
      <alignment horizontal="right" vertical="center"/>
    </xf>
    <xf numFmtId="0" fontId="18" fillId="86" borderId="258" applyNumberFormat="0" applyProtection="0">
      <alignment horizontal="left" vertical="center" indent="1"/>
    </xf>
    <xf numFmtId="0" fontId="28" fillId="89" borderId="258" applyNumberFormat="0" applyProtection="0">
      <alignment horizontal="center" vertical="top"/>
    </xf>
    <xf numFmtId="4" fontId="188" fillId="90" borderId="258" applyNumberFormat="0" applyProtection="0">
      <alignment horizontal="right" vertical="center"/>
    </xf>
    <xf numFmtId="0" fontId="56" fillId="1" borderId="255" applyNumberFormat="0" applyFont="0" applyAlignment="0">
      <alignment horizontal="center"/>
    </xf>
    <xf numFmtId="12" fontId="191" fillId="0" borderId="251">
      <alignment horizontal="center"/>
    </xf>
    <xf numFmtId="0" fontId="205" fillId="0" borderId="260" applyNumberFormat="0" applyFill="0" applyAlignment="0" applyProtection="0"/>
    <xf numFmtId="0" fontId="205" fillId="0" borderId="260" applyNumberFormat="0" applyFill="0" applyAlignment="0" applyProtection="0"/>
    <xf numFmtId="0" fontId="205" fillId="0" borderId="260" applyNumberFormat="0" applyFill="0" applyAlignment="0" applyProtection="0"/>
    <xf numFmtId="0" fontId="215" fillId="66" borderId="257" applyNumberFormat="0" applyFont="0" applyAlignment="0" applyProtection="0">
      <alignment vertical="center"/>
    </xf>
    <xf numFmtId="0" fontId="257" fillId="0" borderId="237" applyNumberFormat="0" applyFill="0" applyAlignment="0" applyProtection="0">
      <alignment vertical="center"/>
    </xf>
    <xf numFmtId="0" fontId="253" fillId="59" borderId="230" applyNumberFormat="0" applyAlignment="0" applyProtection="0">
      <alignment vertical="center"/>
    </xf>
    <xf numFmtId="0" fontId="243" fillId="59" borderId="235" applyNumberFormat="0" applyAlignment="0" applyProtection="0">
      <alignment vertical="center"/>
    </xf>
    <xf numFmtId="0" fontId="242" fillId="44" borderId="230" applyNumberFormat="0" applyAlignment="0" applyProtection="0">
      <alignment vertical="center"/>
    </xf>
    <xf numFmtId="0" fontId="115" fillId="0" borderId="228">
      <alignment horizontal="center"/>
    </xf>
    <xf numFmtId="0" fontId="117" fillId="3" borderId="229">
      <alignment horizontal="centerContinuous" vertical="top"/>
    </xf>
    <xf numFmtId="37" fontId="260" fillId="5" borderId="229" applyBorder="0" applyProtection="0">
      <alignment vertical="center"/>
    </xf>
    <xf numFmtId="44" fontId="264" fillId="0" borderId="227"/>
    <xf numFmtId="0" fontId="124" fillId="59" borderId="230" applyNumberFormat="0" applyAlignment="0" applyProtection="0"/>
    <xf numFmtId="0" fontId="124" fillId="59" borderId="230" applyNumberFormat="0" applyAlignment="0" applyProtection="0"/>
    <xf numFmtId="0" fontId="124" fillId="59" borderId="230" applyNumberFormat="0" applyAlignment="0" applyProtection="0"/>
    <xf numFmtId="0" fontId="26" fillId="2" borderId="231">
      <alignment horizontal="center" wrapText="1"/>
    </xf>
    <xf numFmtId="238" fontId="29" fillId="0" borderId="227" applyFill="0" applyProtection="0"/>
    <xf numFmtId="232" fontId="29" fillId="0" borderId="227" applyFill="0" applyProtection="0"/>
    <xf numFmtId="0" fontId="38" fillId="0" borderId="232">
      <alignment horizontal="left" vertical="center"/>
    </xf>
    <xf numFmtId="0" fontId="38" fillId="0" borderId="232">
      <alignment horizontal="left" vertical="center"/>
    </xf>
    <xf numFmtId="0" fontId="38" fillId="0" borderId="232">
      <alignment horizontal="left" vertical="center"/>
    </xf>
    <xf numFmtId="0" fontId="38" fillId="0" borderId="232">
      <alignment horizontal="left" vertical="center"/>
    </xf>
    <xf numFmtId="243" fontId="155" fillId="0" borderId="229">
      <alignment horizontal="left"/>
    </xf>
    <xf numFmtId="0" fontId="120" fillId="1" borderId="229">
      <alignment horizontal="left"/>
    </xf>
    <xf numFmtId="0" fontId="159" fillId="64" borderId="233" applyNumberFormat="0" applyFont="0" applyBorder="0" applyAlignment="0">
      <alignment vertical="center"/>
    </xf>
    <xf numFmtId="10" fontId="36" fillId="2" borderId="228" applyNumberFormat="0" applyBorder="0" applyAlignment="0" applyProtection="0"/>
    <xf numFmtId="0" fontId="161" fillId="44" borderId="230" applyNumberFormat="0" applyAlignment="0" applyProtection="0"/>
    <xf numFmtId="0" fontId="161" fillId="44" borderId="230" applyNumberFormat="0" applyAlignment="0" applyProtection="0"/>
    <xf numFmtId="0" fontId="161" fillId="44" borderId="230" applyNumberFormat="0" applyAlignment="0" applyProtection="0"/>
    <xf numFmtId="0" fontId="165" fillId="0" borderId="228">
      <alignment horizontal="center"/>
    </xf>
    <xf numFmtId="0" fontId="108" fillId="66" borderId="234" applyNumberFormat="0" applyFont="0" applyAlignment="0" applyProtection="0"/>
    <xf numFmtId="0" fontId="108" fillId="66" borderId="234" applyNumberFormat="0" applyFont="0" applyAlignment="0" applyProtection="0"/>
    <xf numFmtId="0" fontId="108" fillId="66" borderId="234" applyNumberFormat="0" applyFont="0" applyAlignment="0" applyProtection="0"/>
    <xf numFmtId="0" fontId="108" fillId="66" borderId="234" applyNumberFormat="0" applyFont="0" applyAlignment="0" applyProtection="0"/>
    <xf numFmtId="0" fontId="108" fillId="66" borderId="234" applyNumberFormat="0" applyFont="0" applyAlignment="0" applyProtection="0"/>
    <xf numFmtId="0" fontId="108" fillId="66" borderId="234" applyNumberFormat="0" applyFont="0" applyAlignment="0" applyProtection="0"/>
    <xf numFmtId="0" fontId="108" fillId="66" borderId="234" applyNumberFormat="0" applyFont="0" applyAlignment="0" applyProtection="0"/>
    <xf numFmtId="0" fontId="172" fillId="59" borderId="235" applyNumberFormat="0" applyAlignment="0" applyProtection="0"/>
    <xf numFmtId="0" fontId="172" fillId="59" borderId="235" applyNumberFormat="0" applyAlignment="0" applyProtection="0"/>
    <xf numFmtId="0" fontId="172" fillId="59" borderId="235" applyNumberFormat="0" applyAlignment="0" applyProtection="0"/>
    <xf numFmtId="277" fontId="36" fillId="68" borderId="236"/>
    <xf numFmtId="278" fontId="36" fillId="0" borderId="236" applyFont="0" applyFill="0" applyBorder="0" applyAlignment="0" applyProtection="0">
      <protection locked="0"/>
    </xf>
    <xf numFmtId="4" fontId="185" fillId="72" borderId="235" applyNumberFormat="0" applyProtection="0">
      <alignment vertical="center"/>
    </xf>
    <xf numFmtId="0" fontId="18" fillId="3" borderId="235" applyNumberFormat="0" applyProtection="0">
      <alignment vertical="center"/>
    </xf>
    <xf numFmtId="4" fontId="185" fillId="73" borderId="235" applyNumberFormat="0" applyProtection="0">
      <alignment horizontal="left" vertical="center"/>
    </xf>
    <xf numFmtId="4" fontId="185" fillId="74" borderId="235" applyNumberFormat="0" applyProtection="0">
      <alignment horizontal="center" vertical="top"/>
    </xf>
    <xf numFmtId="0" fontId="28" fillId="75" borderId="235" applyNumberFormat="0" applyProtection="0">
      <alignment horizontal="left" vertical="top"/>
    </xf>
    <xf numFmtId="4" fontId="33" fillId="76" borderId="235" applyNumberFormat="0" applyProtection="0">
      <alignment horizontal="right" vertical="center"/>
    </xf>
    <xf numFmtId="4" fontId="33" fillId="77" borderId="235" applyNumberFormat="0" applyProtection="0">
      <alignment horizontal="right" vertical="center"/>
    </xf>
    <xf numFmtId="4" fontId="33" fillId="78" borderId="235" applyNumberFormat="0" applyProtection="0">
      <alignment horizontal="right" vertical="center"/>
    </xf>
    <xf numFmtId="4" fontId="33" fillId="79" borderId="235" applyNumberFormat="0" applyProtection="0">
      <alignment horizontal="right" vertical="center"/>
    </xf>
    <xf numFmtId="4" fontId="33" fillId="80" borderId="235" applyNumberFormat="0" applyProtection="0">
      <alignment horizontal="right" vertical="center"/>
    </xf>
    <xf numFmtId="4" fontId="33" fillId="81" borderId="235" applyNumberFormat="0" applyProtection="0">
      <alignment horizontal="right" vertical="center"/>
    </xf>
    <xf numFmtId="4" fontId="33" fillId="82" borderId="235" applyNumberFormat="0" applyProtection="0">
      <alignment horizontal="right" vertical="center"/>
    </xf>
    <xf numFmtId="4" fontId="33" fillId="83" borderId="235" applyNumberFormat="0" applyProtection="0">
      <alignment horizontal="right" vertical="center"/>
    </xf>
    <xf numFmtId="4" fontId="33" fillId="84" borderId="235" applyNumberFormat="0" applyProtection="0">
      <alignment horizontal="right" vertical="center"/>
    </xf>
    <xf numFmtId="0" fontId="18" fillId="86" borderId="235" applyNumberFormat="0" applyProtection="0">
      <alignment horizontal="left" vertical="center" indent="1"/>
    </xf>
    <xf numFmtId="4" fontId="33" fillId="87" borderId="235" applyNumberFormat="0" applyProtection="0">
      <alignment horizontal="left" vertical="center" indent="1"/>
    </xf>
    <xf numFmtId="0" fontId="18" fillId="0" borderId="235" applyNumberFormat="0" applyProtection="0">
      <alignment horizontal="left" vertical="center" indent="1"/>
    </xf>
    <xf numFmtId="0" fontId="18" fillId="88" borderId="235" applyNumberFormat="0" applyProtection="0">
      <alignment horizontal="left" vertical="center" indent="1"/>
    </xf>
    <xf numFmtId="0" fontId="18" fillId="0" borderId="235" applyNumberFormat="0" applyProtection="0">
      <alignment horizontal="left" vertical="center" indent="1"/>
    </xf>
    <xf numFmtId="0" fontId="18" fillId="58" borderId="235" applyNumberFormat="0" applyProtection="0">
      <alignment horizontal="left" vertical="center" indent="1"/>
    </xf>
    <xf numFmtId="0" fontId="18" fillId="0" borderId="235" applyNumberFormat="0" applyProtection="0">
      <alignment horizontal="left" vertical="center" indent="1"/>
    </xf>
    <xf numFmtId="0" fontId="18" fillId="3" borderId="235" applyNumberFormat="0" applyProtection="0">
      <alignment horizontal="left" vertical="center" indent="1"/>
    </xf>
    <xf numFmtId="0" fontId="18" fillId="0" borderId="235" applyNumberFormat="0" applyProtection="0">
      <alignment horizontal="left" vertical="center" indent="1"/>
    </xf>
    <xf numFmtId="0" fontId="33" fillId="86" borderId="235" applyNumberFormat="0" applyProtection="0">
      <alignment vertical="center"/>
    </xf>
    <xf numFmtId="0" fontId="33" fillId="86" borderId="235" applyNumberFormat="0" applyProtection="0">
      <alignment horizontal="left" vertical="center" indent="1"/>
    </xf>
    <xf numFmtId="0" fontId="33" fillId="86" borderId="235" applyNumberFormat="0" applyProtection="0">
      <alignment horizontal="left" vertical="center" indent="1"/>
    </xf>
    <xf numFmtId="3" fontId="33" fillId="5" borderId="235" applyProtection="0">
      <alignment horizontal="right" vertical="center"/>
    </xf>
    <xf numFmtId="0" fontId="18" fillId="0" borderId="235" applyNumberFormat="0" applyProtection="0">
      <alignment horizontal="right" vertical="center"/>
    </xf>
    <xf numFmtId="0" fontId="18" fillId="86" borderId="235" applyNumberFormat="0" applyProtection="0">
      <alignment horizontal="left" vertical="center" indent="1"/>
    </xf>
    <xf numFmtId="0" fontId="28" fillId="89" borderId="235" applyNumberFormat="0" applyProtection="0">
      <alignment horizontal="center" vertical="top"/>
    </xf>
    <xf numFmtId="4" fontId="188" fillId="90" borderId="235" applyNumberFormat="0" applyProtection="0">
      <alignment horizontal="right" vertical="center"/>
    </xf>
    <xf numFmtId="0" fontId="56" fillId="1" borderId="232" applyNumberFormat="0" applyFont="0" applyAlignment="0">
      <alignment horizontal="center"/>
    </xf>
    <xf numFmtId="12" fontId="191" fillId="0" borderId="228">
      <alignment horizontal="center"/>
    </xf>
    <xf numFmtId="0" fontId="205" fillId="0" borderId="237" applyNumberFormat="0" applyFill="0" applyAlignment="0" applyProtection="0"/>
    <xf numFmtId="0" fontId="205" fillId="0" borderId="237" applyNumberFormat="0" applyFill="0" applyAlignment="0" applyProtection="0"/>
    <xf numFmtId="0" fontId="205" fillId="0" borderId="237" applyNumberFormat="0" applyFill="0" applyAlignment="0" applyProtection="0"/>
    <xf numFmtId="0" fontId="215" fillId="66" borderId="234" applyNumberFormat="0" applyFont="0" applyAlignment="0" applyProtection="0">
      <alignment vertical="center"/>
    </xf>
    <xf numFmtId="0" fontId="223" fillId="59" borderId="235" applyNumberFormat="0" applyAlignment="0" applyProtection="0"/>
    <xf numFmtId="0" fontId="224" fillId="59" borderId="230" applyNumberFormat="0" applyAlignment="0" applyProtection="0"/>
    <xf numFmtId="0" fontId="232" fillId="44" borderId="230" applyNumberFormat="0" applyAlignment="0" applyProtection="0"/>
    <xf numFmtId="0" fontId="234" fillId="0" borderId="237" applyNumberFormat="0" applyFill="0" applyAlignment="0" applyProtection="0"/>
    <xf numFmtId="0" fontId="18" fillId="66" borderId="234" applyNumberFormat="0" applyFont="0" applyAlignment="0" applyProtection="0"/>
    <xf numFmtId="0" fontId="257" fillId="0" borderId="225" applyNumberFormat="0" applyFill="0" applyAlignment="0" applyProtection="0">
      <alignment vertical="center"/>
    </xf>
    <xf numFmtId="0" fontId="253" fillId="59" borderId="218" applyNumberFormat="0" applyAlignment="0" applyProtection="0">
      <alignment vertical="center"/>
    </xf>
    <xf numFmtId="0" fontId="243" fillId="59" borderId="223" applyNumberFormat="0" applyAlignment="0" applyProtection="0">
      <alignment vertical="center"/>
    </xf>
    <xf numFmtId="0" fontId="242" fillId="44" borderId="218" applyNumberFormat="0" applyAlignment="0" applyProtection="0">
      <alignment vertical="center"/>
    </xf>
    <xf numFmtId="0" fontId="18" fillId="66" borderId="222" applyNumberFormat="0" applyFont="0" applyAlignment="0" applyProtection="0"/>
    <xf numFmtId="0" fontId="234" fillId="0" borderId="225" applyNumberFormat="0" applyFill="0" applyAlignment="0" applyProtection="0"/>
    <xf numFmtId="0" fontId="232" fillId="44" borderId="218" applyNumberFormat="0" applyAlignment="0" applyProtection="0"/>
    <xf numFmtId="0" fontId="224" fillId="59" borderId="218" applyNumberFormat="0" applyAlignment="0" applyProtection="0"/>
    <xf numFmtId="0" fontId="223" fillId="59" borderId="223" applyNumberFormat="0" applyAlignment="0" applyProtection="0"/>
    <xf numFmtId="0" fontId="215" fillId="66" borderId="222" applyNumberFormat="0" applyFont="0" applyAlignment="0" applyProtection="0">
      <alignment vertical="center"/>
    </xf>
    <xf numFmtId="0" fontId="102" fillId="0" borderId="32" applyNumberFormat="0" applyFill="0" applyAlignment="0" applyProtection="0"/>
    <xf numFmtId="0" fontId="205" fillId="0" borderId="225" applyNumberFormat="0" applyFill="0" applyAlignment="0" applyProtection="0"/>
    <xf numFmtId="0" fontId="205" fillId="0" borderId="225" applyNumberFormat="0" applyFill="0" applyAlignment="0" applyProtection="0"/>
    <xf numFmtId="0" fontId="205" fillId="0" borderId="225" applyNumberFormat="0" applyFill="0" applyAlignment="0" applyProtection="0"/>
    <xf numFmtId="12" fontId="191" fillId="0" borderId="216">
      <alignment horizontal="center"/>
    </xf>
    <xf numFmtId="0" fontId="56" fillId="1" borderId="220" applyNumberFormat="0" applyFont="0" applyAlignment="0">
      <alignment horizontal="center"/>
    </xf>
    <xf numFmtId="4" fontId="188" fillId="90" borderId="223" applyNumberFormat="0" applyProtection="0">
      <alignment horizontal="right" vertical="center"/>
    </xf>
    <xf numFmtId="0" fontId="28" fillId="89" borderId="223" applyNumberFormat="0" applyProtection="0">
      <alignment horizontal="center" vertical="top"/>
    </xf>
    <xf numFmtId="0" fontId="18" fillId="86" borderId="223" applyNumberFormat="0" applyProtection="0">
      <alignment horizontal="left" vertical="center" indent="1"/>
    </xf>
    <xf numFmtId="0" fontId="18" fillId="0" borderId="223" applyNumberFormat="0" applyProtection="0">
      <alignment horizontal="right" vertical="center"/>
    </xf>
    <xf numFmtId="3" fontId="33" fillId="5" borderId="223" applyProtection="0">
      <alignment horizontal="right" vertical="center"/>
    </xf>
    <xf numFmtId="0" fontId="33" fillId="86" borderId="223" applyNumberFormat="0" applyProtection="0">
      <alignment horizontal="left" vertical="center" indent="1"/>
    </xf>
    <xf numFmtId="0" fontId="33" fillId="86" borderId="223" applyNumberFormat="0" applyProtection="0">
      <alignment horizontal="left" vertical="center" indent="1"/>
    </xf>
    <xf numFmtId="0" fontId="18" fillId="86" borderId="223" applyNumberFormat="0" applyProtection="0">
      <alignment vertical="center"/>
    </xf>
    <xf numFmtId="0" fontId="33" fillId="86" borderId="223" applyNumberFormat="0" applyProtection="0">
      <alignment vertical="center"/>
    </xf>
    <xf numFmtId="0" fontId="18" fillId="86" borderId="223" applyNumberFormat="0" applyProtection="0">
      <alignment horizontal="left" vertical="center" indent="1"/>
    </xf>
    <xf numFmtId="0" fontId="18" fillId="0" borderId="223" applyNumberFormat="0" applyProtection="0">
      <alignment horizontal="left" vertical="center" indent="1"/>
    </xf>
    <xf numFmtId="0" fontId="18" fillId="3" borderId="223" applyNumberFormat="0" applyProtection="0">
      <alignment horizontal="left" vertical="center" indent="1"/>
    </xf>
    <xf numFmtId="0" fontId="18" fillId="0" borderId="223" applyNumberFormat="0" applyProtection="0">
      <alignment horizontal="left" vertical="center" indent="1"/>
    </xf>
    <xf numFmtId="0" fontId="18" fillId="58" borderId="223" applyNumberFormat="0" applyProtection="0">
      <alignment horizontal="left" vertical="center" indent="1"/>
    </xf>
    <xf numFmtId="0" fontId="18" fillId="0" borderId="223" applyNumberFormat="0" applyProtection="0">
      <alignment horizontal="left" vertical="center" indent="1"/>
    </xf>
    <xf numFmtId="0" fontId="18" fillId="88" borderId="223" applyNumberFormat="0" applyProtection="0">
      <alignment horizontal="left" vertical="center" indent="1"/>
    </xf>
    <xf numFmtId="0" fontId="18" fillId="0" borderId="223" applyNumberFormat="0" applyProtection="0">
      <alignment horizontal="left" vertical="center" indent="1"/>
    </xf>
    <xf numFmtId="0" fontId="18" fillId="86" borderId="223" applyNumberFormat="0" applyProtection="0">
      <alignment horizontal="left" vertical="center" indent="1"/>
    </xf>
    <xf numFmtId="4" fontId="33" fillId="84" borderId="223" applyNumberFormat="0" applyProtection="0">
      <alignment horizontal="right" vertical="center"/>
    </xf>
    <xf numFmtId="4" fontId="33" fillId="83" borderId="223" applyNumberFormat="0" applyProtection="0">
      <alignment horizontal="right" vertical="center"/>
    </xf>
    <xf numFmtId="4" fontId="33" fillId="82" borderId="223" applyNumberFormat="0" applyProtection="0">
      <alignment horizontal="right" vertical="center"/>
    </xf>
    <xf numFmtId="4" fontId="33" fillId="81" borderId="223" applyNumberFormat="0" applyProtection="0">
      <alignment horizontal="right" vertical="center"/>
    </xf>
    <xf numFmtId="4" fontId="33" fillId="80" borderId="223" applyNumberFormat="0" applyProtection="0">
      <alignment horizontal="right" vertical="center"/>
    </xf>
    <xf numFmtId="4" fontId="33" fillId="79" borderId="223" applyNumberFormat="0" applyProtection="0">
      <alignment horizontal="right" vertical="center"/>
    </xf>
    <xf numFmtId="4" fontId="33" fillId="78" borderId="223" applyNumberFormat="0" applyProtection="0">
      <alignment horizontal="right" vertical="center"/>
    </xf>
    <xf numFmtId="4" fontId="33" fillId="77" borderId="223" applyNumberFormat="0" applyProtection="0">
      <alignment horizontal="right" vertical="center"/>
    </xf>
    <xf numFmtId="4" fontId="33" fillId="76" borderId="223" applyNumberFormat="0" applyProtection="0">
      <alignment horizontal="right" vertical="center"/>
    </xf>
    <xf numFmtId="0" fontId="28" fillId="75" borderId="223" applyNumberFormat="0" applyProtection="0">
      <alignment horizontal="left" vertical="top"/>
    </xf>
    <xf numFmtId="4" fontId="185" fillId="74" borderId="223" applyNumberFormat="0" applyProtection="0">
      <alignment horizontal="center" vertical="top"/>
    </xf>
    <xf numFmtId="4" fontId="185" fillId="73" borderId="223" applyNumberFormat="0" applyProtection="0">
      <alignment horizontal="left" vertical="center"/>
    </xf>
    <xf numFmtId="0" fontId="18" fillId="3" borderId="223" applyNumberFormat="0" applyProtection="0">
      <alignment vertical="center"/>
    </xf>
    <xf numFmtId="4" fontId="185" fillId="72" borderId="223" applyNumberFormat="0" applyProtection="0">
      <alignment vertical="center"/>
    </xf>
    <xf numFmtId="0" fontId="143" fillId="0" borderId="59">
      <alignment vertical="center"/>
    </xf>
    <xf numFmtId="277" fontId="36" fillId="68" borderId="224"/>
    <xf numFmtId="0" fontId="108" fillId="66" borderId="222" applyNumberFormat="0" applyFont="0" applyAlignment="0" applyProtection="0"/>
    <xf numFmtId="0" fontId="108" fillId="66" borderId="222" applyNumberFormat="0" applyFont="0" applyAlignment="0" applyProtection="0"/>
    <xf numFmtId="0" fontId="262" fillId="0" borderId="45"/>
    <xf numFmtId="4" fontId="22" fillId="61" borderId="45">
      <protection locked="0"/>
    </xf>
    <xf numFmtId="44" fontId="264" fillId="0" borderId="215"/>
    <xf numFmtId="0" fontId="165" fillId="0" borderId="216">
      <alignment horizontal="center"/>
    </xf>
    <xf numFmtId="0" fontId="262" fillId="0" borderId="45"/>
    <xf numFmtId="4" fontId="22" fillId="61" borderId="45">
      <protection locked="0"/>
    </xf>
    <xf numFmtId="4" fontId="22" fillId="62" borderId="45"/>
    <xf numFmtId="43" fontId="264" fillId="0" borderId="31"/>
    <xf numFmtId="0" fontId="161" fillId="44" borderId="218" applyNumberFormat="0" applyAlignment="0" applyProtection="0"/>
    <xf numFmtId="0" fontId="161" fillId="44" borderId="218" applyNumberFormat="0" applyAlignment="0" applyProtection="0"/>
    <xf numFmtId="0" fontId="161" fillId="44" borderId="218" applyNumberFormat="0" applyAlignment="0" applyProtection="0"/>
    <xf numFmtId="10" fontId="36" fillId="2" borderId="216" applyNumberFormat="0" applyBorder="0" applyAlignment="0" applyProtection="0"/>
    <xf numFmtId="37" fontId="265" fillId="3" borderId="4" applyFill="0">
      <alignment vertical="center"/>
    </xf>
    <xf numFmtId="0" fontId="38" fillId="0" borderId="4" applyNumberFormat="0" applyAlignment="0" applyProtection="0">
      <alignment horizontal="left" vertical="center"/>
    </xf>
    <xf numFmtId="0" fontId="38" fillId="0" borderId="4" applyNumberFormat="0" applyAlignment="0" applyProtection="0">
      <alignment horizontal="left" vertical="center"/>
    </xf>
    <xf numFmtId="0" fontId="38" fillId="0" borderId="4" applyNumberFormat="0" applyAlignment="0" applyProtection="0">
      <alignment horizontal="left" vertical="center"/>
    </xf>
    <xf numFmtId="0" fontId="38" fillId="0" borderId="4" applyNumberFormat="0" applyAlignment="0" applyProtection="0">
      <alignment horizontal="left" vertical="center"/>
    </xf>
    <xf numFmtId="0" fontId="159" fillId="64" borderId="221" applyNumberFormat="0" applyFont="0" applyBorder="0" applyAlignment="0">
      <alignment vertical="center"/>
    </xf>
    <xf numFmtId="14" fontId="28" fillId="63" borderId="6">
      <alignment horizontal="center" vertical="center" wrapText="1"/>
    </xf>
    <xf numFmtId="4" fontId="22" fillId="62" borderId="45"/>
    <xf numFmtId="14" fontId="28" fillId="63" borderId="6">
      <alignment horizontal="center" vertical="center" wrapText="1"/>
    </xf>
    <xf numFmtId="14" fontId="28" fillId="63" borderId="6">
      <alignment horizontal="center" vertical="center" wrapText="1"/>
    </xf>
    <xf numFmtId="0" fontId="38" fillId="0" borderId="220">
      <alignment horizontal="left" vertical="center"/>
    </xf>
    <xf numFmtId="0" fontId="38" fillId="0" borderId="220">
      <alignment horizontal="left" vertical="center"/>
    </xf>
    <xf numFmtId="0" fontId="38" fillId="0" borderId="220">
      <alignment horizontal="left" vertical="center"/>
    </xf>
    <xf numFmtId="0" fontId="38" fillId="0" borderId="220">
      <alignment horizontal="left" vertical="center"/>
    </xf>
    <xf numFmtId="0" fontId="38" fillId="0" borderId="4" applyNumberFormat="0" applyAlignment="0" applyProtection="0">
      <alignment horizontal="left" vertical="center"/>
    </xf>
    <xf numFmtId="0" fontId="38" fillId="0" borderId="4" applyNumberFormat="0" applyAlignment="0" applyProtection="0">
      <alignment horizontal="left" vertical="center"/>
    </xf>
    <xf numFmtId="0" fontId="38" fillId="0" borderId="4" applyNumberFormat="0" applyAlignment="0" applyProtection="0">
      <alignment horizontal="left" vertical="center"/>
    </xf>
    <xf numFmtId="238" fontId="29" fillId="0" borderId="215" applyFill="0" applyProtection="0"/>
    <xf numFmtId="4" fontId="22" fillId="61" borderId="45">
      <protection locked="0"/>
    </xf>
    <xf numFmtId="0" fontId="262" fillId="0" borderId="45"/>
    <xf numFmtId="232" fontId="29" fillId="0" borderId="215" applyFill="0" applyProtection="0"/>
    <xf numFmtId="0" fontId="124" fillId="59" borderId="218" applyNumberFormat="0" applyAlignment="0" applyProtection="0"/>
    <xf numFmtId="0" fontId="26" fillId="2" borderId="219">
      <alignment horizontal="center" wrapText="1"/>
    </xf>
    <xf numFmtId="37" fontId="260" fillId="5" borderId="217" applyBorder="0" applyProtection="0">
      <alignment vertical="center"/>
    </xf>
    <xf numFmtId="0" fontId="117" fillId="3" borderId="217">
      <alignment horizontal="centerContinuous" vertical="top"/>
    </xf>
    <xf numFmtId="9" fontId="166" fillId="0" borderId="31" applyNumberFormat="0" applyBorder="0"/>
    <xf numFmtId="0" fontId="143" fillId="0" borderId="59">
      <alignment vertical="center"/>
    </xf>
    <xf numFmtId="0" fontId="234" fillId="0" borderId="295" applyNumberFormat="0" applyFill="0" applyAlignment="0" applyProtection="0"/>
    <xf numFmtId="0" fontId="224" fillId="59" borderId="288" applyNumberFormat="0" applyAlignment="0" applyProtection="0"/>
    <xf numFmtId="0" fontId="223" fillId="59" borderId="293" applyNumberFormat="0" applyAlignment="0" applyProtection="0"/>
    <xf numFmtId="0" fontId="215" fillId="66" borderId="292" applyNumberFormat="0" applyFont="0" applyAlignment="0" applyProtection="0">
      <alignment vertical="center"/>
    </xf>
    <xf numFmtId="0" fontId="205" fillId="0" borderId="295" applyNumberFormat="0" applyFill="0" applyAlignment="0" applyProtection="0"/>
    <xf numFmtId="0" fontId="205" fillId="0" borderId="295" applyNumberFormat="0" applyFill="0" applyAlignment="0" applyProtection="0"/>
    <xf numFmtId="0" fontId="205" fillId="0" borderId="295" applyNumberFormat="0" applyFill="0" applyAlignment="0" applyProtection="0"/>
    <xf numFmtId="12" fontId="191" fillId="0" borderId="286">
      <alignment horizontal="center"/>
    </xf>
    <xf numFmtId="0" fontId="56" fillId="1" borderId="290" applyNumberFormat="0" applyFont="0" applyAlignment="0">
      <alignment horizontal="center"/>
    </xf>
    <xf numFmtId="4" fontId="188" fillId="90" borderId="293" applyNumberFormat="0" applyProtection="0">
      <alignment horizontal="right" vertical="center"/>
    </xf>
    <xf numFmtId="0" fontId="28" fillId="89" borderId="293" applyNumberFormat="0" applyProtection="0">
      <alignment horizontal="center" vertical="top"/>
    </xf>
    <xf numFmtId="0" fontId="18" fillId="86" borderId="293" applyNumberFormat="0" applyProtection="0">
      <alignment horizontal="left" vertical="center" indent="1"/>
    </xf>
    <xf numFmtId="0" fontId="18" fillId="0" borderId="293" applyNumberFormat="0" applyProtection="0">
      <alignment horizontal="right" vertical="center"/>
    </xf>
    <xf numFmtId="3" fontId="33" fillId="5" borderId="293" applyProtection="0">
      <alignment horizontal="right" vertical="center"/>
    </xf>
    <xf numFmtId="0" fontId="33" fillId="86" borderId="293" applyNumberFormat="0" applyProtection="0">
      <alignment horizontal="left" vertical="center" indent="1"/>
    </xf>
    <xf numFmtId="0" fontId="33" fillId="86" borderId="293" applyNumberFormat="0" applyProtection="0">
      <alignment horizontal="left" vertical="center" indent="1"/>
    </xf>
    <xf numFmtId="0" fontId="18" fillId="86" borderId="293" applyNumberFormat="0" applyProtection="0">
      <alignment vertical="center"/>
    </xf>
    <xf numFmtId="0" fontId="33" fillId="86" borderId="293" applyNumberFormat="0" applyProtection="0">
      <alignment vertical="center"/>
    </xf>
    <xf numFmtId="0" fontId="18" fillId="0" borderId="293" applyNumberFormat="0" applyProtection="0">
      <alignment horizontal="left" vertical="center" indent="1"/>
    </xf>
    <xf numFmtId="0" fontId="18" fillId="3" borderId="293" applyNumberFormat="0" applyProtection="0">
      <alignment horizontal="left" vertical="center" indent="1"/>
    </xf>
    <xf numFmtId="0" fontId="18" fillId="0" borderId="293" applyNumberFormat="0" applyProtection="0">
      <alignment horizontal="left" vertical="center" indent="1"/>
    </xf>
    <xf numFmtId="0" fontId="18" fillId="58" borderId="293" applyNumberFormat="0" applyProtection="0">
      <alignment horizontal="left" vertical="center" indent="1"/>
    </xf>
    <xf numFmtId="0" fontId="18" fillId="0" borderId="293" applyNumberFormat="0" applyProtection="0">
      <alignment horizontal="left" vertical="center" indent="1"/>
    </xf>
    <xf numFmtId="0" fontId="18" fillId="88" borderId="293" applyNumberFormat="0" applyProtection="0">
      <alignment horizontal="left" vertical="center" indent="1"/>
    </xf>
    <xf numFmtId="0" fontId="18" fillId="0" borderId="293" applyNumberFormat="0" applyProtection="0">
      <alignment horizontal="left" vertical="center" indent="1"/>
    </xf>
    <xf numFmtId="4" fontId="33" fillId="87" borderId="293" applyNumberFormat="0" applyProtection="0">
      <alignment horizontal="left" vertical="center" indent="1"/>
    </xf>
    <xf numFmtId="0" fontId="18" fillId="86" borderId="293" applyNumberFormat="0" applyProtection="0">
      <alignment horizontal="left" vertical="center" indent="1"/>
    </xf>
    <xf numFmtId="4" fontId="33" fillId="84" borderId="293" applyNumberFormat="0" applyProtection="0">
      <alignment horizontal="right" vertical="center"/>
    </xf>
    <xf numFmtId="4" fontId="33" fillId="83" borderId="293" applyNumberFormat="0" applyProtection="0">
      <alignment horizontal="right" vertical="center"/>
    </xf>
    <xf numFmtId="4" fontId="33" fillId="82" borderId="293" applyNumberFormat="0" applyProtection="0">
      <alignment horizontal="right" vertical="center"/>
    </xf>
    <xf numFmtId="4" fontId="33" fillId="81" borderId="293" applyNumberFormat="0" applyProtection="0">
      <alignment horizontal="right" vertical="center"/>
    </xf>
    <xf numFmtId="4" fontId="33" fillId="80" borderId="293" applyNumberFormat="0" applyProtection="0">
      <alignment horizontal="right" vertical="center"/>
    </xf>
    <xf numFmtId="4" fontId="33" fillId="79" borderId="293" applyNumberFormat="0" applyProtection="0">
      <alignment horizontal="right" vertical="center"/>
    </xf>
    <xf numFmtId="4" fontId="33" fillId="78" borderId="293" applyNumberFormat="0" applyProtection="0">
      <alignment horizontal="right" vertical="center"/>
    </xf>
    <xf numFmtId="4" fontId="33" fillId="77" borderId="293" applyNumberFormat="0" applyProtection="0">
      <alignment horizontal="right" vertical="center"/>
    </xf>
    <xf numFmtId="4" fontId="33" fillId="76" borderId="293" applyNumberFormat="0" applyProtection="0">
      <alignment horizontal="right" vertical="center"/>
    </xf>
    <xf numFmtId="0" fontId="28" fillId="75" borderId="293" applyNumberFormat="0" applyProtection="0">
      <alignment horizontal="left" vertical="top"/>
    </xf>
    <xf numFmtId="4" fontId="185" fillId="74" borderId="293" applyNumberFormat="0" applyProtection="0">
      <alignment horizontal="center" vertical="top"/>
    </xf>
    <xf numFmtId="4" fontId="185" fillId="73" borderId="293" applyNumberFormat="0" applyProtection="0">
      <alignment horizontal="left" vertical="center"/>
    </xf>
    <xf numFmtId="0" fontId="18" fillId="3" borderId="293" applyNumberFormat="0" applyProtection="0">
      <alignment vertical="center"/>
    </xf>
    <xf numFmtId="4" fontId="185" fillId="72" borderId="293" applyNumberFormat="0" applyProtection="0">
      <alignment vertical="center"/>
    </xf>
    <xf numFmtId="278" fontId="36" fillId="0" borderId="294" applyFont="0" applyFill="0" applyBorder="0" applyAlignment="0" applyProtection="0">
      <protection locked="0"/>
    </xf>
    <xf numFmtId="277" fontId="36" fillId="68" borderId="294"/>
    <xf numFmtId="0" fontId="172" fillId="59" borderId="293" applyNumberFormat="0" applyAlignment="0" applyProtection="0"/>
    <xf numFmtId="0" fontId="172" fillId="59" borderId="293" applyNumberFormat="0" applyAlignment="0" applyProtection="0"/>
    <xf numFmtId="0" fontId="172" fillId="59" borderId="293" applyNumberForma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61" fillId="44" borderId="288" applyNumberFormat="0" applyAlignment="0" applyProtection="0"/>
    <xf numFmtId="0" fontId="161" fillId="44" borderId="288" applyNumberFormat="0" applyAlignment="0" applyProtection="0"/>
    <xf numFmtId="0" fontId="161" fillId="44" borderId="288" applyNumberFormat="0" applyAlignment="0" applyProtection="0"/>
    <xf numFmtId="10" fontId="36" fillId="2" borderId="286" applyNumberFormat="0" applyBorder="0" applyAlignment="0" applyProtection="0"/>
    <xf numFmtId="0" fontId="159" fillId="64" borderId="291" applyNumberFormat="0" applyFont="0" applyBorder="0" applyAlignment="0">
      <alignment vertical="center"/>
    </xf>
    <xf numFmtId="0" fontId="120" fillId="1" borderId="287">
      <alignment horizontal="left"/>
    </xf>
    <xf numFmtId="243" fontId="155" fillId="0" borderId="287">
      <alignment horizontal="left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232" fontId="29" fillId="0" borderId="285" applyFill="0" applyProtection="0"/>
    <xf numFmtId="238" fontId="29" fillId="0" borderId="285" applyFill="0" applyProtection="0"/>
    <xf numFmtId="0" fontId="26" fillId="2" borderId="289">
      <alignment horizontal="center" wrapText="1"/>
    </xf>
    <xf numFmtId="0" fontId="124" fillId="59" borderId="288" applyNumberFormat="0" applyAlignment="0" applyProtection="0"/>
    <xf numFmtId="0" fontId="124" fillId="59" borderId="288" applyNumberFormat="0" applyAlignment="0" applyProtection="0"/>
    <xf numFmtId="0" fontId="124" fillId="59" borderId="288" applyNumberFormat="0" applyAlignment="0" applyProtection="0"/>
    <xf numFmtId="44" fontId="264" fillId="0" borderId="285"/>
    <xf numFmtId="37" fontId="260" fillId="5" borderId="287" applyBorder="0" applyProtection="0">
      <alignment vertical="center"/>
    </xf>
    <xf numFmtId="0" fontId="117" fillId="3" borderId="287">
      <alignment horizontal="centerContinuous" vertical="top"/>
    </xf>
    <xf numFmtId="0" fontId="115" fillId="0" borderId="286">
      <alignment horizontal="center"/>
    </xf>
    <xf numFmtId="0" fontId="242" fillId="44" borderId="288" applyNumberFormat="0" applyAlignment="0" applyProtection="0">
      <alignment vertical="center"/>
    </xf>
    <xf numFmtId="0" fontId="243" fillId="59" borderId="293" applyNumberFormat="0" applyAlignment="0" applyProtection="0">
      <alignment vertical="center"/>
    </xf>
    <xf numFmtId="0" fontId="253" fillId="59" borderId="288" applyNumberFormat="0" applyAlignment="0" applyProtection="0">
      <alignment vertical="center"/>
    </xf>
    <xf numFmtId="0" fontId="257" fillId="0" borderId="295" applyNumberFormat="0" applyFill="0" applyAlignment="0" applyProtection="0">
      <alignment vertical="center"/>
    </xf>
    <xf numFmtId="0" fontId="215" fillId="66" borderId="316" applyNumberFormat="0" applyFont="0" applyAlignment="0" applyProtection="0">
      <alignment vertical="center"/>
    </xf>
    <xf numFmtId="0" fontId="205" fillId="0" borderId="319" applyNumberFormat="0" applyFill="0" applyAlignment="0" applyProtection="0"/>
    <xf numFmtId="0" fontId="205" fillId="0" borderId="319" applyNumberFormat="0" applyFill="0" applyAlignment="0" applyProtection="0"/>
    <xf numFmtId="0" fontId="205" fillId="0" borderId="319" applyNumberFormat="0" applyFill="0" applyAlignment="0" applyProtection="0"/>
    <xf numFmtId="12" fontId="191" fillId="0" borderId="310">
      <alignment horizontal="center"/>
    </xf>
    <xf numFmtId="0" fontId="56" fillId="1" borderId="314" applyNumberFormat="0" applyFont="0" applyAlignment="0">
      <alignment horizontal="center"/>
    </xf>
    <xf numFmtId="4" fontId="188" fillId="90" borderId="317" applyNumberFormat="0" applyProtection="0">
      <alignment horizontal="right" vertical="center"/>
    </xf>
    <xf numFmtId="0" fontId="28" fillId="89" borderId="317" applyNumberFormat="0" applyProtection="0">
      <alignment horizontal="center" vertical="top"/>
    </xf>
    <xf numFmtId="0" fontId="18" fillId="86" borderId="317" applyNumberFormat="0" applyProtection="0">
      <alignment horizontal="left" vertical="center" indent="1"/>
    </xf>
    <xf numFmtId="0" fontId="18" fillId="0" borderId="317" applyNumberFormat="0" applyProtection="0">
      <alignment horizontal="right" vertical="center"/>
    </xf>
    <xf numFmtId="3" fontId="33" fillId="5" borderId="317" applyProtection="0">
      <alignment horizontal="right" vertical="center"/>
    </xf>
    <xf numFmtId="0" fontId="33" fillId="86" borderId="317" applyNumberFormat="0" applyProtection="0">
      <alignment horizontal="left" vertical="center" indent="1"/>
    </xf>
    <xf numFmtId="0" fontId="33" fillId="86" borderId="317" applyNumberFormat="0" applyProtection="0">
      <alignment horizontal="left" vertical="center" indent="1"/>
    </xf>
    <xf numFmtId="0" fontId="18" fillId="86" borderId="317" applyNumberFormat="0" applyProtection="0">
      <alignment vertical="center"/>
    </xf>
    <xf numFmtId="0" fontId="33" fillId="86" borderId="317" applyNumberFormat="0" applyProtection="0">
      <alignment vertical="center"/>
    </xf>
    <xf numFmtId="0" fontId="18" fillId="86" borderId="317" applyNumberFormat="0" applyProtection="0">
      <alignment horizontal="left" vertical="center" indent="1"/>
    </xf>
    <xf numFmtId="0" fontId="18" fillId="0" borderId="317" applyNumberFormat="0" applyProtection="0">
      <alignment horizontal="left" vertical="center" indent="1"/>
    </xf>
    <xf numFmtId="0" fontId="18" fillId="3" borderId="317" applyNumberFormat="0" applyProtection="0">
      <alignment horizontal="left" vertical="center" indent="1"/>
    </xf>
    <xf numFmtId="0" fontId="18" fillId="0" borderId="317" applyNumberFormat="0" applyProtection="0">
      <alignment horizontal="left" vertical="center" indent="1"/>
    </xf>
    <xf numFmtId="0" fontId="18" fillId="58" borderId="317" applyNumberFormat="0" applyProtection="0">
      <alignment horizontal="left" vertical="center" indent="1"/>
    </xf>
    <xf numFmtId="0" fontId="18" fillId="0" borderId="317" applyNumberFormat="0" applyProtection="0">
      <alignment horizontal="left" vertical="center" indent="1"/>
    </xf>
    <xf numFmtId="0" fontId="18" fillId="88" borderId="317" applyNumberFormat="0" applyProtection="0">
      <alignment horizontal="left" vertical="center" indent="1"/>
    </xf>
    <xf numFmtId="0" fontId="18" fillId="0" borderId="317" applyNumberFormat="0" applyProtection="0">
      <alignment horizontal="left" vertical="center" indent="1"/>
    </xf>
    <xf numFmtId="4" fontId="33" fillId="87" borderId="317" applyNumberFormat="0" applyProtection="0">
      <alignment horizontal="left" vertical="center" indent="1"/>
    </xf>
    <xf numFmtId="0" fontId="18" fillId="86" borderId="317" applyNumberFormat="0" applyProtection="0">
      <alignment horizontal="left" vertical="center" indent="1"/>
    </xf>
    <xf numFmtId="4" fontId="33" fillId="84" borderId="317" applyNumberFormat="0" applyProtection="0">
      <alignment horizontal="right" vertical="center"/>
    </xf>
    <xf numFmtId="4" fontId="33" fillId="83" borderId="317" applyNumberFormat="0" applyProtection="0">
      <alignment horizontal="right" vertical="center"/>
    </xf>
    <xf numFmtId="4" fontId="33" fillId="82" borderId="317" applyNumberFormat="0" applyProtection="0">
      <alignment horizontal="right" vertical="center"/>
    </xf>
    <xf numFmtId="4" fontId="33" fillId="81" borderId="317" applyNumberFormat="0" applyProtection="0">
      <alignment horizontal="right" vertical="center"/>
    </xf>
    <xf numFmtId="4" fontId="33" fillId="80" borderId="317" applyNumberFormat="0" applyProtection="0">
      <alignment horizontal="right" vertical="center"/>
    </xf>
    <xf numFmtId="4" fontId="33" fillId="79" borderId="317" applyNumberFormat="0" applyProtection="0">
      <alignment horizontal="right" vertical="center"/>
    </xf>
    <xf numFmtId="4" fontId="33" fillId="78" borderId="317" applyNumberFormat="0" applyProtection="0">
      <alignment horizontal="right" vertical="center"/>
    </xf>
    <xf numFmtId="4" fontId="33" fillId="76" borderId="317" applyNumberFormat="0" applyProtection="0">
      <alignment horizontal="right" vertical="center"/>
    </xf>
    <xf numFmtId="0" fontId="28" fillId="75" borderId="317" applyNumberFormat="0" applyProtection="0">
      <alignment horizontal="left" vertical="top"/>
    </xf>
    <xf numFmtId="4" fontId="185" fillId="74" borderId="317" applyNumberFormat="0" applyProtection="0">
      <alignment horizontal="center" vertical="top"/>
    </xf>
    <xf numFmtId="4" fontId="185" fillId="73" borderId="317" applyNumberFormat="0" applyProtection="0">
      <alignment horizontal="left" vertical="center"/>
    </xf>
    <xf numFmtId="0" fontId="18" fillId="3" borderId="317" applyNumberFormat="0" applyProtection="0">
      <alignment vertical="center"/>
    </xf>
    <xf numFmtId="4" fontId="185" fillId="72" borderId="317" applyNumberFormat="0" applyProtection="0">
      <alignment vertical="center"/>
    </xf>
    <xf numFmtId="278" fontId="36" fillId="0" borderId="318" applyFont="0" applyFill="0" applyBorder="0" applyAlignment="0" applyProtection="0">
      <protection locked="0"/>
    </xf>
    <xf numFmtId="277" fontId="36" fillId="68" borderId="318"/>
    <xf numFmtId="0" fontId="172" fillId="59" borderId="317" applyNumberFormat="0" applyAlignment="0" applyProtection="0"/>
    <xf numFmtId="0" fontId="172" fillId="59" borderId="317" applyNumberFormat="0" applyAlignment="0" applyProtection="0"/>
    <xf numFmtId="0" fontId="172" fillId="59" borderId="317" applyNumberFormat="0" applyAlignment="0" applyProtection="0"/>
    <xf numFmtId="0" fontId="108" fillId="66" borderId="316" applyNumberFormat="0" applyFont="0" applyAlignment="0" applyProtection="0"/>
    <xf numFmtId="0" fontId="108" fillId="66" borderId="316" applyNumberFormat="0" applyFont="0" applyAlignment="0" applyProtection="0"/>
    <xf numFmtId="0" fontId="108" fillId="66" borderId="316" applyNumberFormat="0" applyFont="0" applyAlignment="0" applyProtection="0"/>
    <xf numFmtId="0" fontId="108" fillId="66" borderId="316" applyNumberFormat="0" applyFont="0" applyAlignment="0" applyProtection="0"/>
    <xf numFmtId="0" fontId="108" fillId="66" borderId="316" applyNumberFormat="0" applyFont="0" applyAlignment="0" applyProtection="0"/>
    <xf numFmtId="0" fontId="108" fillId="66" borderId="316" applyNumberFormat="0" applyFont="0" applyAlignment="0" applyProtection="0"/>
    <xf numFmtId="0" fontId="108" fillId="66" borderId="316" applyNumberFormat="0" applyFont="0" applyAlignment="0" applyProtection="0"/>
    <xf numFmtId="0" fontId="115" fillId="0" borderId="298">
      <alignment horizontal="center"/>
    </xf>
    <xf numFmtId="0" fontId="117" fillId="3" borderId="299">
      <alignment horizontal="centerContinuous" vertical="top"/>
    </xf>
    <xf numFmtId="37" fontId="260" fillId="5" borderId="299" applyBorder="0" applyProtection="0">
      <alignment vertical="center"/>
    </xf>
    <xf numFmtId="44" fontId="264" fillId="0" borderId="309"/>
    <xf numFmtId="0" fontId="124" fillId="59" borderId="300" applyNumberFormat="0" applyAlignment="0" applyProtection="0"/>
    <xf numFmtId="0" fontId="115" fillId="0" borderId="298">
      <alignment horizontal="center"/>
    </xf>
    <xf numFmtId="0" fontId="124" fillId="59" borderId="300" applyNumberFormat="0" applyAlignment="0" applyProtection="0"/>
    <xf numFmtId="0" fontId="124" fillId="59" borderId="300" applyNumberFormat="0" applyAlignment="0" applyProtection="0"/>
    <xf numFmtId="0" fontId="26" fillId="2" borderId="301">
      <alignment horizontal="center" wrapText="1"/>
    </xf>
    <xf numFmtId="0" fontId="117" fillId="3" borderId="299">
      <alignment horizontal="centerContinuous" vertical="top"/>
    </xf>
    <xf numFmtId="0" fontId="161" fillId="44" borderId="312" applyNumberFormat="0" applyAlignment="0" applyProtection="0"/>
    <xf numFmtId="0" fontId="161" fillId="44" borderId="312" applyNumberFormat="0" applyAlignment="0" applyProtection="0"/>
    <xf numFmtId="0" fontId="161" fillId="44" borderId="312" applyNumberFormat="0" applyAlignment="0" applyProtection="0"/>
    <xf numFmtId="10" fontId="36" fillId="2" borderId="310" applyNumberFormat="0" applyBorder="0" applyAlignment="0" applyProtection="0"/>
    <xf numFmtId="0" fontId="159" fillId="64" borderId="315" applyNumberFormat="0" applyFont="0" applyBorder="0" applyAlignment="0">
      <alignment vertical="center"/>
    </xf>
    <xf numFmtId="37" fontId="260" fillId="5" borderId="299" applyBorder="0" applyProtection="0">
      <alignment vertical="center"/>
    </xf>
    <xf numFmtId="0" fontId="120" fillId="1" borderId="311">
      <alignment horizontal="left"/>
    </xf>
    <xf numFmtId="243" fontId="155" fillId="0" borderId="311">
      <alignment horizontal="left"/>
    </xf>
    <xf numFmtId="0" fontId="38" fillId="0" borderId="314">
      <alignment horizontal="left" vertical="center"/>
    </xf>
    <xf numFmtId="0" fontId="38" fillId="0" borderId="314">
      <alignment horizontal="left" vertical="center"/>
    </xf>
    <xf numFmtId="0" fontId="38" fillId="0" borderId="314">
      <alignment horizontal="left" vertical="center"/>
    </xf>
    <xf numFmtId="0" fontId="38" fillId="0" borderId="314">
      <alignment horizontal="left" vertical="center"/>
    </xf>
    <xf numFmtId="43" fontId="264" fillId="0" borderId="308"/>
    <xf numFmtId="0" fontId="124" fillId="59" borderId="300" applyNumberFormat="0" applyAlignment="0" applyProtection="0"/>
    <xf numFmtId="0" fontId="124" fillId="59" borderId="300" applyNumberFormat="0" applyAlignment="0" applyProtection="0"/>
    <xf numFmtId="0" fontId="124" fillId="59" borderId="300" applyNumberFormat="0" applyAlignment="0" applyProtection="0"/>
    <xf numFmtId="0" fontId="26" fillId="2" borderId="301">
      <alignment horizontal="center" wrapText="1"/>
    </xf>
    <xf numFmtId="232" fontId="29" fillId="0" borderId="297" applyFill="0" applyProtection="0"/>
    <xf numFmtId="238" fontId="29" fillId="0" borderId="309" applyFill="0" applyProtection="0"/>
    <xf numFmtId="232" fontId="29" fillId="0" borderId="309" applyFill="0" applyProtection="0"/>
    <xf numFmtId="232" fontId="29" fillId="0" borderId="297" applyFill="0" applyProtection="0"/>
    <xf numFmtId="238" fontId="29" fillId="0" borderId="308" applyFill="0" applyProtection="0"/>
    <xf numFmtId="238" fontId="29" fillId="0" borderId="297" applyFill="0" applyProtection="0"/>
    <xf numFmtId="0" fontId="38" fillId="0" borderId="302">
      <alignment horizontal="left" vertical="center"/>
    </xf>
    <xf numFmtId="0" fontId="38" fillId="0" borderId="302">
      <alignment horizontal="left" vertical="center"/>
    </xf>
    <xf numFmtId="0" fontId="38" fillId="0" borderId="302">
      <alignment horizontal="left" vertical="center"/>
    </xf>
    <xf numFmtId="0" fontId="38" fillId="0" borderId="302">
      <alignment horizontal="left" vertical="center"/>
    </xf>
    <xf numFmtId="232" fontId="29" fillId="0" borderId="308" applyFill="0" applyProtection="0"/>
    <xf numFmtId="243" fontId="155" fillId="0" borderId="299">
      <alignment horizontal="left"/>
    </xf>
    <xf numFmtId="0" fontId="120" fillId="1" borderId="299">
      <alignment horizontal="left"/>
    </xf>
    <xf numFmtId="0" fontId="159" fillId="64" borderId="303" applyNumberFormat="0" applyFont="0" applyBorder="0" applyAlignment="0">
      <alignment vertical="center"/>
    </xf>
    <xf numFmtId="10" fontId="36" fillId="2" borderId="298" applyNumberFormat="0" applyBorder="0" applyAlignment="0" applyProtection="0"/>
    <xf numFmtId="0" fontId="161" fillId="44" borderId="300" applyNumberFormat="0" applyAlignment="0" applyProtection="0"/>
    <xf numFmtId="0" fontId="161" fillId="44" borderId="300" applyNumberFormat="0" applyAlignment="0" applyProtection="0"/>
    <xf numFmtId="238" fontId="29" fillId="0" borderId="297" applyFill="0" applyProtection="0"/>
    <xf numFmtId="9" fontId="166" fillId="0" borderId="31" applyNumberFormat="0" applyBorder="0"/>
    <xf numFmtId="0" fontId="18" fillId="66" borderId="162" applyNumberFormat="0" applyFont="0" applyAlignment="0" applyProtection="0"/>
    <xf numFmtId="0" fontId="234" fillId="0" borderId="165" applyNumberFormat="0" applyFill="0" applyAlignment="0" applyProtection="0"/>
    <xf numFmtId="0" fontId="232" fillId="44" borderId="158" applyNumberFormat="0" applyAlignment="0" applyProtection="0"/>
    <xf numFmtId="0" fontId="224" fillId="59" borderId="158" applyNumberFormat="0" applyAlignment="0" applyProtection="0"/>
    <xf numFmtId="0" fontId="223" fillId="59" borderId="163" applyNumberFormat="0" applyAlignment="0" applyProtection="0"/>
    <xf numFmtId="0" fontId="215" fillId="66" borderId="162" applyNumberFormat="0" applyFont="0" applyAlignment="0" applyProtection="0">
      <alignment vertical="center"/>
    </xf>
    <xf numFmtId="0" fontId="205" fillId="0" borderId="165" applyNumberFormat="0" applyFill="0" applyAlignment="0" applyProtection="0"/>
    <xf numFmtId="0" fontId="205" fillId="0" borderId="165" applyNumberFormat="0" applyFill="0" applyAlignment="0" applyProtection="0"/>
    <xf numFmtId="0" fontId="205" fillId="0" borderId="165" applyNumberFormat="0" applyFill="0" applyAlignment="0" applyProtection="0"/>
    <xf numFmtId="12" fontId="191" fillId="0" borderId="156">
      <alignment horizontal="center"/>
    </xf>
    <xf numFmtId="0" fontId="56" fillId="1" borderId="160" applyNumberFormat="0" applyFont="0" applyAlignment="0">
      <alignment horizontal="center"/>
    </xf>
    <xf numFmtId="4" fontId="188" fillId="90" borderId="163" applyNumberFormat="0" applyProtection="0">
      <alignment horizontal="right" vertical="center"/>
    </xf>
    <xf numFmtId="0" fontId="28" fillId="89" borderId="163" applyNumberFormat="0" applyProtection="0">
      <alignment horizontal="center" vertical="top"/>
    </xf>
    <xf numFmtId="0" fontId="18" fillId="86" borderId="163" applyNumberFormat="0" applyProtection="0">
      <alignment horizontal="left" vertical="center" indent="1"/>
    </xf>
    <xf numFmtId="0" fontId="18" fillId="0" borderId="163" applyNumberFormat="0" applyProtection="0">
      <alignment horizontal="right" vertical="center"/>
    </xf>
    <xf numFmtId="3" fontId="33" fillId="5" borderId="163" applyProtection="0">
      <alignment horizontal="right" vertical="center"/>
    </xf>
    <xf numFmtId="0" fontId="33" fillId="86" borderId="163" applyNumberFormat="0" applyProtection="0">
      <alignment horizontal="left" vertical="center" indent="1"/>
    </xf>
    <xf numFmtId="0" fontId="33" fillId="86" borderId="163" applyNumberFormat="0" applyProtection="0">
      <alignment horizontal="left" vertical="center" indent="1"/>
    </xf>
    <xf numFmtId="0" fontId="18" fillId="86" borderId="163" applyNumberFormat="0" applyProtection="0">
      <alignment vertical="center"/>
    </xf>
    <xf numFmtId="0" fontId="33" fillId="86" borderId="163" applyNumberFormat="0" applyProtection="0">
      <alignment vertical="center"/>
    </xf>
    <xf numFmtId="0" fontId="18" fillId="86" borderId="163" applyNumberFormat="0" applyProtection="0">
      <alignment horizontal="left" vertical="center" indent="1"/>
    </xf>
    <xf numFmtId="0" fontId="18" fillId="0" borderId="163" applyNumberFormat="0" applyProtection="0">
      <alignment horizontal="left" vertical="center" indent="1"/>
    </xf>
    <xf numFmtId="0" fontId="18" fillId="3" borderId="163" applyNumberFormat="0" applyProtection="0">
      <alignment horizontal="left" vertical="center" indent="1"/>
    </xf>
    <xf numFmtId="0" fontId="18" fillId="0" borderId="163" applyNumberFormat="0" applyProtection="0">
      <alignment horizontal="left" vertical="center" indent="1"/>
    </xf>
    <xf numFmtId="0" fontId="18" fillId="58" borderId="163" applyNumberFormat="0" applyProtection="0">
      <alignment horizontal="left" vertical="center" indent="1"/>
    </xf>
    <xf numFmtId="0" fontId="18" fillId="0" borderId="163" applyNumberFormat="0" applyProtection="0">
      <alignment horizontal="left" vertical="center" indent="1"/>
    </xf>
    <xf numFmtId="0" fontId="18" fillId="88" borderId="163" applyNumberFormat="0" applyProtection="0">
      <alignment horizontal="left" vertical="center" indent="1"/>
    </xf>
    <xf numFmtId="0" fontId="18" fillId="0" borderId="163" applyNumberFormat="0" applyProtection="0">
      <alignment horizontal="left" vertical="center" indent="1"/>
    </xf>
    <xf numFmtId="4" fontId="33" fillId="87" borderId="163" applyNumberFormat="0" applyProtection="0">
      <alignment horizontal="left" vertical="center" indent="1"/>
    </xf>
    <xf numFmtId="0" fontId="18" fillId="86" borderId="163" applyNumberFormat="0" applyProtection="0">
      <alignment horizontal="left" vertical="center" indent="1"/>
    </xf>
    <xf numFmtId="4" fontId="33" fillId="84" borderId="163" applyNumberFormat="0" applyProtection="0">
      <alignment horizontal="right" vertical="center"/>
    </xf>
    <xf numFmtId="4" fontId="33" fillId="83" borderId="163" applyNumberFormat="0" applyProtection="0">
      <alignment horizontal="right" vertical="center"/>
    </xf>
    <xf numFmtId="4" fontId="33" fillId="82" borderId="163" applyNumberFormat="0" applyProtection="0">
      <alignment horizontal="right" vertical="center"/>
    </xf>
    <xf numFmtId="4" fontId="33" fillId="81" borderId="163" applyNumberFormat="0" applyProtection="0">
      <alignment horizontal="right" vertical="center"/>
    </xf>
    <xf numFmtId="4" fontId="33" fillId="80" borderId="163" applyNumberFormat="0" applyProtection="0">
      <alignment horizontal="right" vertical="center"/>
    </xf>
    <xf numFmtId="4" fontId="33" fillId="79" borderId="163" applyNumberFormat="0" applyProtection="0">
      <alignment horizontal="right" vertical="center"/>
    </xf>
    <xf numFmtId="4" fontId="33" fillId="78" borderId="163" applyNumberFormat="0" applyProtection="0">
      <alignment horizontal="right" vertical="center"/>
    </xf>
    <xf numFmtId="4" fontId="33" fillId="77" borderId="163" applyNumberFormat="0" applyProtection="0">
      <alignment horizontal="right" vertical="center"/>
    </xf>
    <xf numFmtId="4" fontId="33" fillId="76" borderId="163" applyNumberFormat="0" applyProtection="0">
      <alignment horizontal="right" vertical="center"/>
    </xf>
    <xf numFmtId="0" fontId="28" fillId="75" borderId="163" applyNumberFormat="0" applyProtection="0">
      <alignment horizontal="left" vertical="top"/>
    </xf>
    <xf numFmtId="4" fontId="185" fillId="74" borderId="163" applyNumberFormat="0" applyProtection="0">
      <alignment horizontal="center" vertical="top"/>
    </xf>
    <xf numFmtId="4" fontId="185" fillId="73" borderId="163" applyNumberFormat="0" applyProtection="0">
      <alignment horizontal="left" vertical="center"/>
    </xf>
    <xf numFmtId="0" fontId="18" fillId="3" borderId="163" applyNumberFormat="0" applyProtection="0">
      <alignment vertical="center"/>
    </xf>
    <xf numFmtId="4" fontId="185" fillId="72" borderId="163" applyNumberFormat="0" applyProtection="0">
      <alignment vertical="center"/>
    </xf>
    <xf numFmtId="278" fontId="36" fillId="0" borderId="164" applyFont="0" applyFill="0" applyBorder="0" applyAlignment="0" applyProtection="0">
      <protection locked="0"/>
    </xf>
    <xf numFmtId="277" fontId="36" fillId="68" borderId="164"/>
    <xf numFmtId="0" fontId="172" fillId="59" borderId="163" applyNumberFormat="0" applyAlignment="0" applyProtection="0"/>
    <xf numFmtId="0" fontId="172" fillId="59" borderId="163" applyNumberFormat="0" applyAlignment="0" applyProtection="0"/>
    <xf numFmtId="0" fontId="172" fillId="59" borderId="163" applyNumberForma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08" fillId="66" borderId="162" applyNumberFormat="0" applyFont="0" applyAlignment="0" applyProtection="0"/>
    <xf numFmtId="0" fontId="165" fillId="0" borderId="156">
      <alignment horizontal="center"/>
    </xf>
    <xf numFmtId="0" fontId="161" fillId="44" borderId="158" applyNumberFormat="0" applyAlignment="0" applyProtection="0"/>
    <xf numFmtId="0" fontId="161" fillId="44" borderId="158" applyNumberFormat="0" applyAlignment="0" applyProtection="0"/>
    <xf numFmtId="0" fontId="161" fillId="44" borderId="158" applyNumberFormat="0" applyAlignment="0" applyProtection="0"/>
    <xf numFmtId="10" fontId="36" fillId="2" borderId="156" applyNumberFormat="0" applyBorder="0" applyAlignment="0" applyProtection="0"/>
    <xf numFmtId="0" fontId="159" fillId="64" borderId="161" applyNumberFormat="0" applyFont="0" applyBorder="0" applyAlignment="0">
      <alignment vertical="center"/>
    </xf>
    <xf numFmtId="0" fontId="120" fillId="1" borderId="157">
      <alignment horizontal="left"/>
    </xf>
    <xf numFmtId="243" fontId="155" fillId="0" borderId="157">
      <alignment horizontal="left"/>
    </xf>
    <xf numFmtId="0" fontId="38" fillId="0" borderId="160">
      <alignment horizontal="left" vertical="center"/>
    </xf>
    <xf numFmtId="0" fontId="38" fillId="0" borderId="160">
      <alignment horizontal="left" vertical="center"/>
    </xf>
    <xf numFmtId="0" fontId="38" fillId="0" borderId="160">
      <alignment horizontal="left" vertical="center"/>
    </xf>
    <xf numFmtId="0" fontId="38" fillId="0" borderId="160">
      <alignment horizontal="left" vertical="center"/>
    </xf>
    <xf numFmtId="232" fontId="29" fillId="0" borderId="155" applyFill="0" applyProtection="0"/>
    <xf numFmtId="238" fontId="29" fillId="0" borderId="155" applyFill="0" applyProtection="0"/>
    <xf numFmtId="0" fontId="26" fillId="2" borderId="159">
      <alignment horizontal="center" wrapText="1"/>
    </xf>
    <xf numFmtId="0" fontId="124" fillId="59" borderId="158" applyNumberFormat="0" applyAlignment="0" applyProtection="0"/>
    <xf numFmtId="0" fontId="124" fillId="59" borderId="158" applyNumberFormat="0" applyAlignment="0" applyProtection="0"/>
    <xf numFmtId="0" fontId="124" fillId="59" borderId="158" applyNumberFormat="0" applyAlignment="0" applyProtection="0"/>
    <xf numFmtId="44" fontId="264" fillId="0" borderId="155"/>
    <xf numFmtId="37" fontId="260" fillId="5" borderId="157" applyBorder="0" applyProtection="0">
      <alignment vertical="center"/>
    </xf>
    <xf numFmtId="0" fontId="117" fillId="3" borderId="157">
      <alignment horizontal="centerContinuous" vertical="top"/>
    </xf>
    <xf numFmtId="0" fontId="115" fillId="0" borderId="156">
      <alignment horizontal="center"/>
    </xf>
    <xf numFmtId="0" fontId="242" fillId="44" borderId="158" applyNumberFormat="0" applyAlignment="0" applyProtection="0">
      <alignment vertical="center"/>
    </xf>
    <xf numFmtId="0" fontId="243" fillId="59" borderId="163" applyNumberFormat="0" applyAlignment="0" applyProtection="0">
      <alignment vertical="center"/>
    </xf>
    <xf numFmtId="0" fontId="253" fillId="59" borderId="158" applyNumberFormat="0" applyAlignment="0" applyProtection="0">
      <alignment vertical="center"/>
    </xf>
    <xf numFmtId="0" fontId="257" fillId="0" borderId="165" applyNumberFormat="0" applyFill="0" applyAlignment="0" applyProtection="0">
      <alignment vertical="center"/>
    </xf>
    <xf numFmtId="0" fontId="215" fillId="66" borderId="187" applyNumberFormat="0" applyFont="0" applyAlignment="0" applyProtection="0">
      <alignment vertical="center"/>
    </xf>
    <xf numFmtId="0" fontId="205" fillId="0" borderId="190" applyNumberFormat="0" applyFill="0" applyAlignment="0" applyProtection="0"/>
    <xf numFmtId="0" fontId="205" fillId="0" borderId="190" applyNumberFormat="0" applyFill="0" applyAlignment="0" applyProtection="0"/>
    <xf numFmtId="0" fontId="205" fillId="0" borderId="190" applyNumberFormat="0" applyFill="0" applyAlignment="0" applyProtection="0"/>
    <xf numFmtId="12" fontId="191" fillId="0" borderId="181">
      <alignment horizontal="center"/>
    </xf>
    <xf numFmtId="0" fontId="56" fillId="1" borderId="185" applyNumberFormat="0" applyFont="0" applyAlignment="0">
      <alignment horizontal="center"/>
    </xf>
    <xf numFmtId="4" fontId="188" fillId="90" borderId="188" applyNumberFormat="0" applyProtection="0">
      <alignment horizontal="right" vertical="center"/>
    </xf>
    <xf numFmtId="0" fontId="28" fillId="89" borderId="188" applyNumberFormat="0" applyProtection="0">
      <alignment horizontal="center" vertical="top"/>
    </xf>
    <xf numFmtId="0" fontId="18" fillId="86" borderId="188" applyNumberFormat="0" applyProtection="0">
      <alignment horizontal="left" vertical="center" indent="1"/>
    </xf>
    <xf numFmtId="0" fontId="18" fillId="0" borderId="188" applyNumberFormat="0" applyProtection="0">
      <alignment horizontal="right" vertical="center"/>
    </xf>
    <xf numFmtId="3" fontId="33" fillId="5" borderId="188" applyProtection="0">
      <alignment horizontal="right" vertical="center"/>
    </xf>
    <xf numFmtId="0" fontId="33" fillId="86" borderId="188" applyNumberFormat="0" applyProtection="0">
      <alignment horizontal="left" vertical="center" indent="1"/>
    </xf>
    <xf numFmtId="0" fontId="33" fillId="86" borderId="188" applyNumberFormat="0" applyProtection="0">
      <alignment horizontal="left" vertical="center" indent="1"/>
    </xf>
    <xf numFmtId="0" fontId="18" fillId="86" borderId="188" applyNumberFormat="0" applyProtection="0">
      <alignment vertical="center"/>
    </xf>
    <xf numFmtId="0" fontId="33" fillId="86" borderId="188" applyNumberFormat="0" applyProtection="0">
      <alignment vertical="center"/>
    </xf>
    <xf numFmtId="0" fontId="18" fillId="86" borderId="188" applyNumberFormat="0" applyProtection="0">
      <alignment horizontal="left" vertical="center" indent="1"/>
    </xf>
    <xf numFmtId="0" fontId="18" fillId="0" borderId="188" applyNumberFormat="0" applyProtection="0">
      <alignment horizontal="left" vertical="center" indent="1"/>
    </xf>
    <xf numFmtId="0" fontId="18" fillId="3" borderId="188" applyNumberFormat="0" applyProtection="0">
      <alignment horizontal="left" vertical="center" indent="1"/>
    </xf>
    <xf numFmtId="0" fontId="18" fillId="0" borderId="188" applyNumberFormat="0" applyProtection="0">
      <alignment horizontal="left" vertical="center" indent="1"/>
    </xf>
    <xf numFmtId="0" fontId="18" fillId="58" borderId="188" applyNumberFormat="0" applyProtection="0">
      <alignment horizontal="left" vertical="center" indent="1"/>
    </xf>
    <xf numFmtId="0" fontId="18" fillId="0" borderId="188" applyNumberFormat="0" applyProtection="0">
      <alignment horizontal="left" vertical="center" indent="1"/>
    </xf>
    <xf numFmtId="0" fontId="18" fillId="88" borderId="188" applyNumberFormat="0" applyProtection="0">
      <alignment horizontal="left" vertical="center" indent="1"/>
    </xf>
    <xf numFmtId="0" fontId="18" fillId="0" borderId="188" applyNumberFormat="0" applyProtection="0">
      <alignment horizontal="left" vertical="center" indent="1"/>
    </xf>
    <xf numFmtId="4" fontId="33" fillId="87" borderId="188" applyNumberFormat="0" applyProtection="0">
      <alignment horizontal="left" vertical="center" indent="1"/>
    </xf>
    <xf numFmtId="0" fontId="18" fillId="86" borderId="188" applyNumberFormat="0" applyProtection="0">
      <alignment horizontal="left" vertical="center" indent="1"/>
    </xf>
    <xf numFmtId="4" fontId="33" fillId="84" borderId="188" applyNumberFormat="0" applyProtection="0">
      <alignment horizontal="right" vertical="center"/>
    </xf>
    <xf numFmtId="4" fontId="33" fillId="83" borderId="188" applyNumberFormat="0" applyProtection="0">
      <alignment horizontal="right" vertical="center"/>
    </xf>
    <xf numFmtId="4" fontId="33" fillId="82" borderId="188" applyNumberFormat="0" applyProtection="0">
      <alignment horizontal="right" vertical="center"/>
    </xf>
    <xf numFmtId="4" fontId="33" fillId="81" borderId="188" applyNumberFormat="0" applyProtection="0">
      <alignment horizontal="right" vertical="center"/>
    </xf>
    <xf numFmtId="4" fontId="33" fillId="80" borderId="188" applyNumberFormat="0" applyProtection="0">
      <alignment horizontal="right" vertical="center"/>
    </xf>
    <xf numFmtId="4" fontId="33" fillId="79" borderId="188" applyNumberFormat="0" applyProtection="0">
      <alignment horizontal="right" vertical="center"/>
    </xf>
    <xf numFmtId="4" fontId="33" fillId="78" borderId="188" applyNumberFormat="0" applyProtection="0">
      <alignment horizontal="right" vertical="center"/>
    </xf>
    <xf numFmtId="4" fontId="33" fillId="77" borderId="188" applyNumberFormat="0" applyProtection="0">
      <alignment horizontal="right" vertical="center"/>
    </xf>
    <xf numFmtId="4" fontId="33" fillId="76" borderId="188" applyNumberFormat="0" applyProtection="0">
      <alignment horizontal="right" vertical="center"/>
    </xf>
    <xf numFmtId="0" fontId="28" fillId="75" borderId="188" applyNumberFormat="0" applyProtection="0">
      <alignment horizontal="left" vertical="top"/>
    </xf>
    <xf numFmtId="4" fontId="185" fillId="74" borderId="188" applyNumberFormat="0" applyProtection="0">
      <alignment horizontal="center" vertical="top"/>
    </xf>
    <xf numFmtId="4" fontId="185" fillId="73" borderId="188" applyNumberFormat="0" applyProtection="0">
      <alignment horizontal="left" vertical="center"/>
    </xf>
    <xf numFmtId="0" fontId="18" fillId="3" borderId="188" applyNumberFormat="0" applyProtection="0">
      <alignment vertical="center"/>
    </xf>
    <xf numFmtId="4" fontId="185" fillId="72" borderId="188" applyNumberFormat="0" applyProtection="0">
      <alignment vertical="center"/>
    </xf>
    <xf numFmtId="278" fontId="36" fillId="0" borderId="189" applyFont="0" applyFill="0" applyBorder="0" applyAlignment="0" applyProtection="0">
      <protection locked="0"/>
    </xf>
    <xf numFmtId="277" fontId="36" fillId="68" borderId="189"/>
    <xf numFmtId="0" fontId="172" fillId="59" borderId="188" applyNumberFormat="0" applyAlignment="0" applyProtection="0"/>
    <xf numFmtId="0" fontId="172" fillId="59" borderId="188" applyNumberFormat="0" applyAlignment="0" applyProtection="0"/>
    <xf numFmtId="0" fontId="172" fillId="59" borderId="188" applyNumberFormat="0" applyAlignment="0" applyProtection="0"/>
    <xf numFmtId="0" fontId="108" fillId="66" borderId="187" applyNumberFormat="0" applyFont="0" applyAlignment="0" applyProtection="0"/>
    <xf numFmtId="0" fontId="108" fillId="66" borderId="187" applyNumberFormat="0" applyFont="0" applyAlignment="0" applyProtection="0"/>
    <xf numFmtId="0" fontId="108" fillId="66" borderId="187" applyNumberFormat="0" applyFont="0" applyAlignment="0" applyProtection="0"/>
    <xf numFmtId="0" fontId="108" fillId="66" borderId="187" applyNumberFormat="0" applyFont="0" applyAlignment="0" applyProtection="0"/>
    <xf numFmtId="0" fontId="108" fillId="66" borderId="187" applyNumberFormat="0" applyFont="0" applyAlignment="0" applyProtection="0"/>
    <xf numFmtId="0" fontId="108" fillId="66" borderId="187" applyNumberFormat="0" applyFont="0" applyAlignment="0" applyProtection="0"/>
    <xf numFmtId="0" fontId="108" fillId="66" borderId="187" applyNumberFormat="0" applyFont="0" applyAlignment="0" applyProtection="0"/>
    <xf numFmtId="0" fontId="115" fillId="0" borderId="169">
      <alignment horizontal="center"/>
    </xf>
    <xf numFmtId="0" fontId="117" fillId="3" borderId="170">
      <alignment horizontal="centerContinuous" vertical="top"/>
    </xf>
    <xf numFmtId="37" fontId="260" fillId="5" borderId="170" applyBorder="0" applyProtection="0">
      <alignment vertical="center"/>
    </xf>
    <xf numFmtId="44" fontId="264" fillId="0" borderId="180"/>
    <xf numFmtId="0" fontId="124" fillId="59" borderId="171" applyNumberFormat="0" applyAlignment="0" applyProtection="0"/>
    <xf numFmtId="0" fontId="115" fillId="0" borderId="169">
      <alignment horizontal="center"/>
    </xf>
    <xf numFmtId="0" fontId="124" fillId="59" borderId="171" applyNumberFormat="0" applyAlignment="0" applyProtection="0"/>
    <xf numFmtId="0" fontId="124" fillId="59" borderId="171" applyNumberFormat="0" applyAlignment="0" applyProtection="0"/>
    <xf numFmtId="0" fontId="26" fillId="2" borderId="172">
      <alignment horizontal="center" wrapText="1"/>
    </xf>
    <xf numFmtId="0" fontId="117" fillId="3" borderId="170">
      <alignment horizontal="centerContinuous" vertical="top"/>
    </xf>
    <xf numFmtId="0" fontId="161" fillId="44" borderId="183" applyNumberFormat="0" applyAlignment="0" applyProtection="0"/>
    <xf numFmtId="0" fontId="161" fillId="44" borderId="183" applyNumberFormat="0" applyAlignment="0" applyProtection="0"/>
    <xf numFmtId="0" fontId="161" fillId="44" borderId="183" applyNumberFormat="0" applyAlignment="0" applyProtection="0"/>
    <xf numFmtId="10" fontId="36" fillId="2" borderId="181" applyNumberFormat="0" applyBorder="0" applyAlignment="0" applyProtection="0"/>
    <xf numFmtId="0" fontId="159" fillId="64" borderId="186" applyNumberFormat="0" applyFont="0" applyBorder="0" applyAlignment="0">
      <alignment vertical="center"/>
    </xf>
    <xf numFmtId="37" fontId="260" fillId="5" borderId="170" applyBorder="0" applyProtection="0">
      <alignment vertical="center"/>
    </xf>
    <xf numFmtId="0" fontId="120" fillId="1" borderId="182">
      <alignment horizontal="left"/>
    </xf>
    <xf numFmtId="243" fontId="155" fillId="0" borderId="182">
      <alignment horizontal="left"/>
    </xf>
    <xf numFmtId="0" fontId="38" fillId="0" borderId="185">
      <alignment horizontal="left" vertical="center"/>
    </xf>
    <xf numFmtId="0" fontId="38" fillId="0" borderId="185">
      <alignment horizontal="left" vertical="center"/>
    </xf>
    <xf numFmtId="0" fontId="38" fillId="0" borderId="185">
      <alignment horizontal="left" vertical="center"/>
    </xf>
    <xf numFmtId="0" fontId="38" fillId="0" borderId="185">
      <alignment horizontal="left" vertical="center"/>
    </xf>
    <xf numFmtId="43" fontId="264" fillId="0" borderId="179"/>
    <xf numFmtId="0" fontId="124" fillId="59" borderId="171" applyNumberFormat="0" applyAlignment="0" applyProtection="0"/>
    <xf numFmtId="0" fontId="124" fillId="59" borderId="171" applyNumberFormat="0" applyAlignment="0" applyProtection="0"/>
    <xf numFmtId="0" fontId="124" fillId="59" borderId="171" applyNumberFormat="0" applyAlignment="0" applyProtection="0"/>
    <xf numFmtId="0" fontId="26" fillId="2" borderId="172">
      <alignment horizontal="center" wrapText="1"/>
    </xf>
    <xf numFmtId="232" fontId="29" fillId="0" borderId="168" applyFill="0" applyProtection="0"/>
    <xf numFmtId="238" fontId="29" fillId="0" borderId="180" applyFill="0" applyProtection="0"/>
    <xf numFmtId="238" fontId="29" fillId="0" borderId="168" applyFill="0" applyProtection="0"/>
    <xf numFmtId="232" fontId="29" fillId="0" borderId="180" applyFill="0" applyProtection="0"/>
    <xf numFmtId="232" fontId="29" fillId="0" borderId="168" applyFill="0" applyProtection="0"/>
    <xf numFmtId="238" fontId="29" fillId="0" borderId="179" applyFill="0" applyProtection="0"/>
    <xf numFmtId="238" fontId="29" fillId="0" borderId="168" applyFill="0" applyProtection="0"/>
    <xf numFmtId="0" fontId="38" fillId="0" borderId="173">
      <alignment horizontal="left" vertical="center"/>
    </xf>
    <xf numFmtId="0" fontId="38" fillId="0" borderId="173">
      <alignment horizontal="left" vertical="center"/>
    </xf>
    <xf numFmtId="0" fontId="38" fillId="0" borderId="173">
      <alignment horizontal="left" vertical="center"/>
    </xf>
    <xf numFmtId="0" fontId="38" fillId="0" borderId="173">
      <alignment horizontal="left" vertical="center"/>
    </xf>
    <xf numFmtId="232" fontId="29" fillId="0" borderId="179" applyFill="0" applyProtection="0"/>
    <xf numFmtId="243" fontId="155" fillId="0" borderId="170">
      <alignment horizontal="left"/>
    </xf>
    <xf numFmtId="0" fontId="120" fillId="1" borderId="170">
      <alignment horizontal="left"/>
    </xf>
    <xf numFmtId="0" fontId="159" fillId="64" borderId="174" applyNumberFormat="0" applyFont="0" applyBorder="0" applyAlignment="0">
      <alignment vertical="center"/>
    </xf>
    <xf numFmtId="10" fontId="36" fillId="2" borderId="169" applyNumberFormat="0" applyBorder="0" applyAlignment="0" applyProtection="0"/>
    <xf numFmtId="0" fontId="161" fillId="44" borderId="171" applyNumberFormat="0" applyAlignment="0" applyProtection="0"/>
    <xf numFmtId="0" fontId="161" fillId="44" borderId="171" applyNumberFormat="0" applyAlignment="0" applyProtection="0"/>
    <xf numFmtId="0" fontId="161" fillId="44" borderId="171" applyNumberFormat="0" applyAlignment="0" applyProtection="0"/>
    <xf numFmtId="0" fontId="26" fillId="2" borderId="184">
      <alignment horizontal="center" wrapText="1"/>
    </xf>
    <xf numFmtId="0" fontId="124" fillId="59" borderId="183" applyNumberFormat="0" applyAlignment="0" applyProtection="0"/>
    <xf numFmtId="0" fontId="124" fillId="59" borderId="183" applyNumberFormat="0" applyAlignment="0" applyProtection="0"/>
    <xf numFmtId="0" fontId="124" fillId="59" borderId="183" applyNumberFormat="0" applyAlignment="0" applyProtection="0"/>
    <xf numFmtId="0" fontId="38" fillId="0" borderId="173">
      <alignment horizontal="left" vertical="center"/>
    </xf>
    <xf numFmtId="0" fontId="38" fillId="0" borderId="173">
      <alignment horizontal="left" vertical="center"/>
    </xf>
    <xf numFmtId="0" fontId="38" fillId="0" borderId="173">
      <alignment horizontal="left" vertical="center"/>
    </xf>
    <xf numFmtId="0" fontId="38" fillId="0" borderId="173">
      <alignment horizontal="left" vertical="center"/>
    </xf>
    <xf numFmtId="0" fontId="165" fillId="0" borderId="169">
      <alignment horizontal="center"/>
    </xf>
    <xf numFmtId="44" fontId="264" fillId="0" borderId="168"/>
    <xf numFmtId="243" fontId="155" fillId="0" borderId="170">
      <alignment horizontal="left"/>
    </xf>
    <xf numFmtId="0" fontId="120" fillId="1" borderId="170">
      <alignment horizontal="left"/>
    </xf>
    <xf numFmtId="0" fontId="159" fillId="64" borderId="174" applyNumberFormat="0" applyFont="0" applyBorder="0" applyAlignment="0">
      <alignment vertical="center"/>
    </xf>
    <xf numFmtId="10" fontId="36" fillId="2" borderId="169" applyNumberFormat="0" applyBorder="0" applyAlignment="0" applyProtection="0"/>
    <xf numFmtId="0" fontId="161" fillId="44" borderId="171" applyNumberFormat="0" applyAlignment="0" applyProtection="0"/>
    <xf numFmtId="0" fontId="161" fillId="44" borderId="171" applyNumberFormat="0" applyAlignment="0" applyProtection="0"/>
    <xf numFmtId="0" fontId="161" fillId="44" borderId="171" applyNumberFormat="0" applyAlignment="0" applyProtection="0"/>
    <xf numFmtId="37" fontId="260" fillId="5" borderId="182" applyBorder="0" applyProtection="0">
      <alignment vertical="center"/>
    </xf>
    <xf numFmtId="0" fontId="117" fillId="3" borderId="182">
      <alignment horizontal="centerContinuous" vertical="top"/>
    </xf>
    <xf numFmtId="0" fontId="115" fillId="0" borderId="181">
      <alignment horizontal="center"/>
    </xf>
    <xf numFmtId="0" fontId="165" fillId="0" borderId="169">
      <alignment horizontal="center"/>
    </xf>
    <xf numFmtId="44" fontId="264" fillId="0" borderId="168"/>
    <xf numFmtId="5" fontId="24" fillId="0" borderId="179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72" fillId="59" borderId="176" applyNumberFormat="0" applyAlignment="0" applyProtection="0"/>
    <xf numFmtId="0" fontId="172" fillId="59" borderId="176" applyNumberFormat="0" applyAlignment="0" applyProtection="0"/>
    <xf numFmtId="0" fontId="172" fillId="59" borderId="176" applyNumberFormat="0" applyAlignment="0" applyProtection="0"/>
    <xf numFmtId="278" fontId="36" fillId="0" borderId="177" applyFont="0" applyFill="0" applyBorder="0" applyAlignment="0" applyProtection="0">
      <protection locked="0"/>
    </xf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72" fillId="59" borderId="176" applyNumberFormat="0" applyAlignment="0" applyProtection="0"/>
    <xf numFmtId="0" fontId="172" fillId="59" borderId="176" applyNumberFormat="0" applyAlignment="0" applyProtection="0"/>
    <xf numFmtId="0" fontId="172" fillId="59" borderId="176" applyNumberFormat="0" applyAlignment="0" applyProtection="0"/>
    <xf numFmtId="4" fontId="185" fillId="72" borderId="176" applyNumberFormat="0" applyProtection="0">
      <alignment vertical="center"/>
    </xf>
    <xf numFmtId="0" fontId="18" fillId="3" borderId="176" applyNumberFormat="0" applyProtection="0">
      <alignment vertical="center"/>
    </xf>
    <xf numFmtId="4" fontId="185" fillId="73" borderId="176" applyNumberFormat="0" applyProtection="0">
      <alignment horizontal="left" vertical="center"/>
    </xf>
    <xf numFmtId="4" fontId="185" fillId="74" borderId="176" applyNumberFormat="0" applyProtection="0">
      <alignment horizontal="center" vertical="top"/>
    </xf>
    <xf numFmtId="277" fontId="36" fillId="68" borderId="177"/>
    <xf numFmtId="278" fontId="36" fillId="0" borderId="177" applyFont="0" applyFill="0" applyBorder="0" applyAlignment="0" applyProtection="0">
      <protection locked="0"/>
    </xf>
    <xf numFmtId="0" fontId="28" fillId="75" borderId="176" applyNumberFormat="0" applyProtection="0">
      <alignment horizontal="left" vertical="top"/>
    </xf>
    <xf numFmtId="4" fontId="33" fillId="76" borderId="176" applyNumberFormat="0" applyProtection="0">
      <alignment horizontal="right" vertical="center"/>
    </xf>
    <xf numFmtId="4" fontId="33" fillId="77" borderId="176" applyNumberFormat="0" applyProtection="0">
      <alignment horizontal="right" vertical="center"/>
    </xf>
    <xf numFmtId="4" fontId="33" fillId="78" borderId="176" applyNumberFormat="0" applyProtection="0">
      <alignment horizontal="right" vertical="center"/>
    </xf>
    <xf numFmtId="4" fontId="33" fillId="79" borderId="176" applyNumberFormat="0" applyProtection="0">
      <alignment horizontal="right" vertical="center"/>
    </xf>
    <xf numFmtId="4" fontId="33" fillId="80" borderId="176" applyNumberFormat="0" applyProtection="0">
      <alignment horizontal="right" vertical="center"/>
    </xf>
    <xf numFmtId="4" fontId="33" fillId="81" borderId="176" applyNumberFormat="0" applyProtection="0">
      <alignment horizontal="right" vertical="center"/>
    </xf>
    <xf numFmtId="4" fontId="33" fillId="82" borderId="176" applyNumberFormat="0" applyProtection="0">
      <alignment horizontal="right" vertical="center"/>
    </xf>
    <xf numFmtId="4" fontId="33" fillId="83" borderId="176" applyNumberFormat="0" applyProtection="0">
      <alignment horizontal="right" vertical="center"/>
    </xf>
    <xf numFmtId="4" fontId="33" fillId="84" borderId="176" applyNumberFormat="0" applyProtection="0">
      <alignment horizontal="right" vertical="center"/>
    </xf>
    <xf numFmtId="0" fontId="18" fillId="86" borderId="176" applyNumberFormat="0" applyProtection="0">
      <alignment horizontal="left" vertical="center" indent="1"/>
    </xf>
    <xf numFmtId="4" fontId="33" fillId="87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88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58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3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86" borderId="176" applyNumberFormat="0" applyProtection="0">
      <alignment horizontal="left" vertical="center" indent="1"/>
    </xf>
    <xf numFmtId="0" fontId="33" fillId="86" borderId="176" applyNumberFormat="0" applyProtection="0">
      <alignment vertical="center"/>
    </xf>
    <xf numFmtId="0" fontId="18" fillId="86" borderId="176" applyNumberFormat="0" applyProtection="0">
      <alignment vertical="center"/>
    </xf>
    <xf numFmtId="0" fontId="33" fillId="86" borderId="176" applyNumberFormat="0" applyProtection="0">
      <alignment horizontal="left" vertical="center" indent="1"/>
    </xf>
    <xf numFmtId="0" fontId="33" fillId="86" borderId="176" applyNumberFormat="0" applyProtection="0">
      <alignment horizontal="left" vertical="center" indent="1"/>
    </xf>
    <xf numFmtId="3" fontId="33" fillId="5" borderId="176" applyProtection="0">
      <alignment horizontal="right" vertical="center"/>
    </xf>
    <xf numFmtId="0" fontId="18" fillId="0" borderId="176" applyNumberFormat="0" applyProtection="0">
      <alignment horizontal="right" vertical="center"/>
    </xf>
    <xf numFmtId="0" fontId="18" fillId="86" borderId="176" applyNumberFormat="0" applyProtection="0">
      <alignment horizontal="left" vertical="center" indent="1"/>
    </xf>
    <xf numFmtId="0" fontId="28" fillId="89" borderId="176" applyNumberFormat="0" applyProtection="0">
      <alignment horizontal="center" vertical="top"/>
    </xf>
    <xf numFmtId="4" fontId="188" fillId="90" borderId="176" applyNumberFormat="0" applyProtection="0">
      <alignment horizontal="right" vertical="center"/>
    </xf>
    <xf numFmtId="0" fontId="56" fillId="1" borderId="173" applyNumberFormat="0" applyFont="0" applyAlignment="0">
      <alignment horizontal="center"/>
    </xf>
    <xf numFmtId="12" fontId="191" fillId="0" borderId="169">
      <alignment horizontal="center"/>
    </xf>
    <xf numFmtId="4" fontId="185" fillId="72" borderId="176" applyNumberFormat="0" applyProtection="0">
      <alignment vertical="center"/>
    </xf>
    <xf numFmtId="0" fontId="18" fillId="3" borderId="176" applyNumberFormat="0" applyProtection="0">
      <alignment vertical="center"/>
    </xf>
    <xf numFmtId="4" fontId="185" fillId="73" borderId="176" applyNumberFormat="0" applyProtection="0">
      <alignment horizontal="left" vertical="center"/>
    </xf>
    <xf numFmtId="4" fontId="185" fillId="74" borderId="176" applyNumberFormat="0" applyProtection="0">
      <alignment horizontal="center" vertical="top"/>
    </xf>
    <xf numFmtId="0" fontId="28" fillId="75" borderId="176" applyNumberFormat="0" applyProtection="0">
      <alignment horizontal="left" vertical="top"/>
    </xf>
    <xf numFmtId="4" fontId="33" fillId="76" borderId="176" applyNumberFormat="0" applyProtection="0">
      <alignment horizontal="right" vertical="center"/>
    </xf>
    <xf numFmtId="4" fontId="33" fillId="77" borderId="176" applyNumberFormat="0" applyProtection="0">
      <alignment horizontal="right" vertical="center"/>
    </xf>
    <xf numFmtId="4" fontId="33" fillId="78" borderId="176" applyNumberFormat="0" applyProtection="0">
      <alignment horizontal="right" vertical="center"/>
    </xf>
    <xf numFmtId="4" fontId="33" fillId="79" borderId="176" applyNumberFormat="0" applyProtection="0">
      <alignment horizontal="right" vertical="center"/>
    </xf>
    <xf numFmtId="4" fontId="33" fillId="80" borderId="176" applyNumberFormat="0" applyProtection="0">
      <alignment horizontal="right" vertical="center"/>
    </xf>
    <xf numFmtId="4" fontId="33" fillId="81" borderId="176" applyNumberFormat="0" applyProtection="0">
      <alignment horizontal="right" vertical="center"/>
    </xf>
    <xf numFmtId="4" fontId="33" fillId="82" borderId="176" applyNumberFormat="0" applyProtection="0">
      <alignment horizontal="right" vertical="center"/>
    </xf>
    <xf numFmtId="4" fontId="33" fillId="83" borderId="176" applyNumberFormat="0" applyProtection="0">
      <alignment horizontal="right" vertical="center"/>
    </xf>
    <xf numFmtId="4" fontId="33" fillId="84" borderId="176" applyNumberFormat="0" applyProtection="0">
      <alignment horizontal="right" vertical="center"/>
    </xf>
    <xf numFmtId="0" fontId="18" fillId="86" borderId="176" applyNumberFormat="0" applyProtection="0">
      <alignment horizontal="left" vertical="center" indent="1"/>
    </xf>
    <xf numFmtId="4" fontId="33" fillId="87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88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58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3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86" borderId="176" applyNumberFormat="0" applyProtection="0">
      <alignment horizontal="left" vertical="center" indent="1"/>
    </xf>
    <xf numFmtId="0" fontId="33" fillId="86" borderId="176" applyNumberFormat="0" applyProtection="0">
      <alignment vertical="center"/>
    </xf>
    <xf numFmtId="0" fontId="18" fillId="86" borderId="176" applyNumberFormat="0" applyProtection="0">
      <alignment vertical="center"/>
    </xf>
    <xf numFmtId="0" fontId="33" fillId="86" borderId="176" applyNumberFormat="0" applyProtection="0">
      <alignment horizontal="left" vertical="center" indent="1"/>
    </xf>
    <xf numFmtId="0" fontId="33" fillId="86" borderId="176" applyNumberFormat="0" applyProtection="0">
      <alignment horizontal="left" vertical="center" indent="1"/>
    </xf>
    <xf numFmtId="3" fontId="33" fillId="5" borderId="176" applyProtection="0">
      <alignment horizontal="right" vertical="center"/>
    </xf>
    <xf numFmtId="0" fontId="18" fillId="0" borderId="176" applyNumberFormat="0" applyProtection="0">
      <alignment horizontal="right" vertical="center"/>
    </xf>
    <xf numFmtId="0" fontId="18" fillId="86" borderId="176" applyNumberFormat="0" applyProtection="0">
      <alignment horizontal="left" vertical="center" indent="1"/>
    </xf>
    <xf numFmtId="0" fontId="28" fillId="89" borderId="176" applyNumberFormat="0" applyProtection="0">
      <alignment horizontal="center" vertical="top"/>
    </xf>
    <xf numFmtId="4" fontId="188" fillId="90" borderId="176" applyNumberFormat="0" applyProtection="0">
      <alignment horizontal="right" vertical="center"/>
    </xf>
    <xf numFmtId="0" fontId="56" fillId="1" borderId="173" applyNumberFormat="0" applyFont="0" applyAlignment="0">
      <alignment horizontal="center"/>
    </xf>
    <xf numFmtId="12" fontId="191" fillId="0" borderId="169">
      <alignment horizontal="center"/>
    </xf>
    <xf numFmtId="0" fontId="205" fillId="0" borderId="178" applyNumberFormat="0" applyFill="0" applyAlignment="0" applyProtection="0"/>
    <xf numFmtId="0" fontId="205" fillId="0" borderId="178" applyNumberFormat="0" applyFill="0" applyAlignment="0" applyProtection="0"/>
    <xf numFmtId="0" fontId="205" fillId="0" borderId="178" applyNumberFormat="0" applyFill="0" applyAlignment="0" applyProtection="0"/>
    <xf numFmtId="0" fontId="205" fillId="0" borderId="178" applyNumberFormat="0" applyFill="0" applyAlignment="0" applyProtection="0"/>
    <xf numFmtId="0" fontId="205" fillId="0" borderId="178" applyNumberFormat="0" applyFill="0" applyAlignment="0" applyProtection="0"/>
    <xf numFmtId="0" fontId="205" fillId="0" borderId="178" applyNumberFormat="0" applyFill="0" applyAlignment="0" applyProtection="0"/>
    <xf numFmtId="0" fontId="215" fillId="66" borderId="175" applyNumberFormat="0" applyFont="0" applyAlignment="0" applyProtection="0">
      <alignment vertical="center"/>
    </xf>
    <xf numFmtId="0" fontId="215" fillId="66" borderId="175" applyNumberFormat="0" applyFont="0" applyAlignment="0" applyProtection="0">
      <alignment vertical="center"/>
    </xf>
    <xf numFmtId="0" fontId="223" fillId="59" borderId="176" applyNumberFormat="0" applyAlignment="0" applyProtection="0"/>
    <xf numFmtId="0" fontId="224" fillId="59" borderId="171" applyNumberFormat="0" applyAlignment="0" applyProtection="0"/>
    <xf numFmtId="0" fontId="223" fillId="59" borderId="176" applyNumberFormat="0" applyAlignment="0" applyProtection="0"/>
    <xf numFmtId="0" fontId="224" fillId="59" borderId="171" applyNumberFormat="0" applyAlignment="0" applyProtection="0"/>
    <xf numFmtId="0" fontId="232" fillId="44" borderId="171" applyNumberFormat="0" applyAlignment="0" applyProtection="0"/>
    <xf numFmtId="0" fontId="234" fillId="0" borderId="178" applyNumberFormat="0" applyFill="0" applyAlignment="0" applyProtection="0"/>
    <xf numFmtId="0" fontId="232" fillId="44" borderId="171" applyNumberFormat="0" applyAlignment="0" applyProtection="0"/>
    <xf numFmtId="0" fontId="234" fillId="0" borderId="178" applyNumberFormat="0" applyFill="0" applyAlignment="0" applyProtection="0"/>
    <xf numFmtId="0" fontId="18" fillId="66" borderId="175" applyNumberFormat="0" applyFont="0" applyAlignment="0" applyProtection="0"/>
    <xf numFmtId="0" fontId="18" fillId="66" borderId="175" applyNumberFormat="0" applyFont="0" applyAlignment="0" applyProtection="0"/>
    <xf numFmtId="0" fontId="242" fillId="44" borderId="171" applyNumberFormat="0" applyAlignment="0" applyProtection="0">
      <alignment vertical="center"/>
    </xf>
    <xf numFmtId="0" fontId="243" fillId="59" borderId="176" applyNumberFormat="0" applyAlignment="0" applyProtection="0">
      <alignment vertical="center"/>
    </xf>
    <xf numFmtId="0" fontId="242" fillId="44" borderId="171" applyNumberFormat="0" applyAlignment="0" applyProtection="0">
      <alignment vertical="center"/>
    </xf>
    <xf numFmtId="0" fontId="243" fillId="59" borderId="176" applyNumberFormat="0" applyAlignment="0" applyProtection="0">
      <alignment vertical="center"/>
    </xf>
    <xf numFmtId="0" fontId="253" fillId="59" borderId="171" applyNumberFormat="0" applyAlignment="0" applyProtection="0">
      <alignment vertical="center"/>
    </xf>
    <xf numFmtId="0" fontId="257" fillId="0" borderId="178" applyNumberFormat="0" applyFill="0" applyAlignment="0" applyProtection="0">
      <alignment vertical="center"/>
    </xf>
    <xf numFmtId="0" fontId="253" fillId="59" borderId="171" applyNumberFormat="0" applyAlignment="0" applyProtection="0">
      <alignment vertical="center"/>
    </xf>
    <xf numFmtId="0" fontId="257" fillId="0" borderId="178" applyNumberFormat="0" applyFill="0" applyAlignment="0" applyProtection="0">
      <alignment vertical="center"/>
    </xf>
    <xf numFmtId="277" fontId="36" fillId="68" borderId="177"/>
    <xf numFmtId="0" fontId="223" fillId="59" borderId="188" applyNumberFormat="0" applyAlignment="0" applyProtection="0"/>
    <xf numFmtId="0" fontId="224" fillId="59" borderId="183" applyNumberFormat="0" applyAlignment="0" applyProtection="0"/>
    <xf numFmtId="0" fontId="232" fillId="44" borderId="183" applyNumberFormat="0" applyAlignment="0" applyProtection="0"/>
    <xf numFmtId="0" fontId="234" fillId="0" borderId="190" applyNumberFormat="0" applyFill="0" applyAlignment="0" applyProtection="0"/>
    <xf numFmtId="0" fontId="18" fillId="66" borderId="187" applyNumberFormat="0" applyFont="0" applyAlignment="0" applyProtection="0"/>
    <xf numFmtId="0" fontId="165" fillId="0" borderId="181">
      <alignment horizontal="center"/>
    </xf>
    <xf numFmtId="0" fontId="18" fillId="66" borderId="175" applyNumberFormat="0" applyFont="0" applyAlignment="0" applyProtection="0"/>
    <xf numFmtId="0" fontId="234" fillId="0" borderId="178" applyNumberFormat="0" applyFill="0" applyAlignment="0" applyProtection="0"/>
    <xf numFmtId="0" fontId="232" fillId="44" borderId="171" applyNumberFormat="0" applyAlignment="0" applyProtection="0"/>
    <xf numFmtId="0" fontId="224" fillId="59" borderId="171" applyNumberFormat="0" applyAlignment="0" applyProtection="0"/>
    <xf numFmtId="0" fontId="223" fillId="59" borderId="176" applyNumberFormat="0" applyAlignment="0" applyProtection="0"/>
    <xf numFmtId="0" fontId="215" fillId="66" borderId="175" applyNumberFormat="0" applyFont="0" applyAlignment="0" applyProtection="0">
      <alignment vertical="center"/>
    </xf>
    <xf numFmtId="0" fontId="205" fillId="0" borderId="178" applyNumberFormat="0" applyFill="0" applyAlignment="0" applyProtection="0"/>
    <xf numFmtId="0" fontId="205" fillId="0" borderId="178" applyNumberFormat="0" applyFill="0" applyAlignment="0" applyProtection="0"/>
    <xf numFmtId="0" fontId="205" fillId="0" borderId="178" applyNumberFormat="0" applyFill="0" applyAlignment="0" applyProtection="0"/>
    <xf numFmtId="12" fontId="191" fillId="0" borderId="169">
      <alignment horizontal="center"/>
    </xf>
    <xf numFmtId="0" fontId="56" fillId="1" borderId="173" applyNumberFormat="0" applyFont="0" applyAlignment="0">
      <alignment horizontal="center"/>
    </xf>
    <xf numFmtId="4" fontId="188" fillId="90" borderId="176" applyNumberFormat="0" applyProtection="0">
      <alignment horizontal="right" vertical="center"/>
    </xf>
    <xf numFmtId="0" fontId="28" fillId="89" borderId="176" applyNumberFormat="0" applyProtection="0">
      <alignment horizontal="center" vertical="top"/>
    </xf>
    <xf numFmtId="0" fontId="18" fillId="86" borderId="176" applyNumberFormat="0" applyProtection="0">
      <alignment horizontal="left" vertical="center" indent="1"/>
    </xf>
    <xf numFmtId="0" fontId="18" fillId="0" borderId="176" applyNumberFormat="0" applyProtection="0">
      <alignment horizontal="right" vertical="center"/>
    </xf>
    <xf numFmtId="3" fontId="33" fillId="5" borderId="176" applyProtection="0">
      <alignment horizontal="right" vertical="center"/>
    </xf>
    <xf numFmtId="0" fontId="33" fillId="86" borderId="176" applyNumberFormat="0" applyProtection="0">
      <alignment horizontal="left" vertical="center" indent="1"/>
    </xf>
    <xf numFmtId="0" fontId="33" fillId="86" borderId="176" applyNumberFormat="0" applyProtection="0">
      <alignment horizontal="left" vertical="center" indent="1"/>
    </xf>
    <xf numFmtId="0" fontId="18" fillId="86" borderId="176" applyNumberFormat="0" applyProtection="0">
      <alignment vertical="center"/>
    </xf>
    <xf numFmtId="0" fontId="33" fillId="86" borderId="176" applyNumberFormat="0" applyProtection="0">
      <alignment vertical="center"/>
    </xf>
    <xf numFmtId="0" fontId="18" fillId="86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3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58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0" fontId="18" fillId="88" borderId="176" applyNumberFormat="0" applyProtection="0">
      <alignment horizontal="left" vertical="center" indent="1"/>
    </xf>
    <xf numFmtId="0" fontId="18" fillId="0" borderId="176" applyNumberFormat="0" applyProtection="0">
      <alignment horizontal="left" vertical="center" indent="1"/>
    </xf>
    <xf numFmtId="4" fontId="33" fillId="87" borderId="176" applyNumberFormat="0" applyProtection="0">
      <alignment horizontal="left" vertical="center" indent="1"/>
    </xf>
    <xf numFmtId="0" fontId="18" fillId="86" borderId="176" applyNumberFormat="0" applyProtection="0">
      <alignment horizontal="left" vertical="center" indent="1"/>
    </xf>
    <xf numFmtId="4" fontId="33" fillId="84" borderId="176" applyNumberFormat="0" applyProtection="0">
      <alignment horizontal="right" vertical="center"/>
    </xf>
    <xf numFmtId="4" fontId="33" fillId="83" borderId="176" applyNumberFormat="0" applyProtection="0">
      <alignment horizontal="right" vertical="center"/>
    </xf>
    <xf numFmtId="4" fontId="33" fillId="82" borderId="176" applyNumberFormat="0" applyProtection="0">
      <alignment horizontal="right" vertical="center"/>
    </xf>
    <xf numFmtId="4" fontId="33" fillId="81" borderId="176" applyNumberFormat="0" applyProtection="0">
      <alignment horizontal="right" vertical="center"/>
    </xf>
    <xf numFmtId="4" fontId="33" fillId="80" borderId="176" applyNumberFormat="0" applyProtection="0">
      <alignment horizontal="right" vertical="center"/>
    </xf>
    <xf numFmtId="4" fontId="33" fillId="79" borderId="176" applyNumberFormat="0" applyProtection="0">
      <alignment horizontal="right" vertical="center"/>
    </xf>
    <xf numFmtId="4" fontId="33" fillId="78" borderId="176" applyNumberFormat="0" applyProtection="0">
      <alignment horizontal="right" vertical="center"/>
    </xf>
    <xf numFmtId="4" fontId="33" fillId="77" borderId="176" applyNumberFormat="0" applyProtection="0">
      <alignment horizontal="right" vertical="center"/>
    </xf>
    <xf numFmtId="4" fontId="33" fillId="76" borderId="176" applyNumberFormat="0" applyProtection="0">
      <alignment horizontal="right" vertical="center"/>
    </xf>
    <xf numFmtId="0" fontId="28" fillId="75" borderId="176" applyNumberFormat="0" applyProtection="0">
      <alignment horizontal="left" vertical="top"/>
    </xf>
    <xf numFmtId="4" fontId="185" fillId="74" borderId="176" applyNumberFormat="0" applyProtection="0">
      <alignment horizontal="center" vertical="top"/>
    </xf>
    <xf numFmtId="4" fontId="185" fillId="73" borderId="176" applyNumberFormat="0" applyProtection="0">
      <alignment horizontal="left" vertical="center"/>
    </xf>
    <xf numFmtId="0" fontId="18" fillId="3" borderId="176" applyNumberFormat="0" applyProtection="0">
      <alignment vertical="center"/>
    </xf>
    <xf numFmtId="4" fontId="185" fillId="72" borderId="176" applyNumberFormat="0" applyProtection="0">
      <alignment vertical="center"/>
    </xf>
    <xf numFmtId="278" fontId="36" fillId="0" borderId="177" applyFont="0" applyFill="0" applyBorder="0" applyAlignment="0" applyProtection="0">
      <protection locked="0"/>
    </xf>
    <xf numFmtId="277" fontId="36" fillId="68" borderId="177"/>
    <xf numFmtId="0" fontId="172" fillId="59" borderId="176" applyNumberFormat="0" applyAlignment="0" applyProtection="0"/>
    <xf numFmtId="0" fontId="172" fillId="59" borderId="176" applyNumberFormat="0" applyAlignment="0" applyProtection="0"/>
    <xf numFmtId="0" fontId="172" fillId="59" borderId="176" applyNumberForma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08" fillId="66" borderId="175" applyNumberFormat="0" applyFont="0" applyAlignment="0" applyProtection="0"/>
    <xf numFmtId="0" fontId="165" fillId="0" borderId="169">
      <alignment horizontal="center"/>
    </xf>
    <xf numFmtId="0" fontId="161" fillId="44" borderId="171" applyNumberFormat="0" applyAlignment="0" applyProtection="0"/>
    <xf numFmtId="0" fontId="161" fillId="44" borderId="171" applyNumberFormat="0" applyAlignment="0" applyProtection="0"/>
    <xf numFmtId="0" fontId="161" fillId="44" borderId="171" applyNumberFormat="0" applyAlignment="0" applyProtection="0"/>
    <xf numFmtId="10" fontId="36" fillId="2" borderId="169" applyNumberFormat="0" applyBorder="0" applyAlignment="0" applyProtection="0"/>
    <xf numFmtId="0" fontId="159" fillId="64" borderId="174" applyNumberFormat="0" applyFont="0" applyBorder="0" applyAlignment="0">
      <alignment vertical="center"/>
    </xf>
    <xf numFmtId="0" fontId="120" fillId="1" borderId="170">
      <alignment horizontal="left"/>
    </xf>
    <xf numFmtId="243" fontId="155" fillId="0" borderId="170">
      <alignment horizontal="left"/>
    </xf>
    <xf numFmtId="0" fontId="38" fillId="0" borderId="173">
      <alignment horizontal="left" vertical="center"/>
    </xf>
    <xf numFmtId="0" fontId="38" fillId="0" borderId="173">
      <alignment horizontal="left" vertical="center"/>
    </xf>
    <xf numFmtId="0" fontId="38" fillId="0" borderId="173">
      <alignment horizontal="left" vertical="center"/>
    </xf>
    <xf numFmtId="0" fontId="38" fillId="0" borderId="173">
      <alignment horizontal="left" vertical="center"/>
    </xf>
    <xf numFmtId="232" fontId="29" fillId="0" borderId="168" applyFill="0" applyProtection="0"/>
    <xf numFmtId="238" fontId="29" fillId="0" borderId="168" applyFill="0" applyProtection="0"/>
    <xf numFmtId="0" fontId="26" fillId="2" borderId="172">
      <alignment horizontal="center" wrapText="1"/>
    </xf>
    <xf numFmtId="0" fontId="124" fillId="59" borderId="171" applyNumberFormat="0" applyAlignment="0" applyProtection="0"/>
    <xf numFmtId="0" fontId="124" fillId="59" borderId="171" applyNumberFormat="0" applyAlignment="0" applyProtection="0"/>
    <xf numFmtId="0" fontId="124" fillId="59" borderId="171" applyNumberFormat="0" applyAlignment="0" applyProtection="0"/>
    <xf numFmtId="44" fontId="264" fillId="0" borderId="168"/>
    <xf numFmtId="37" fontId="260" fillId="5" borderId="170" applyBorder="0" applyProtection="0">
      <alignment vertical="center"/>
    </xf>
    <xf numFmtId="0" fontId="117" fillId="3" borderId="170">
      <alignment horizontal="centerContinuous" vertical="top"/>
    </xf>
    <xf numFmtId="0" fontId="115" fillId="0" borderId="169">
      <alignment horizontal="center"/>
    </xf>
    <xf numFmtId="0" fontId="242" fillId="44" borderId="171" applyNumberFormat="0" applyAlignment="0" applyProtection="0">
      <alignment vertical="center"/>
    </xf>
    <xf numFmtId="0" fontId="243" fillId="59" borderId="176" applyNumberFormat="0" applyAlignment="0" applyProtection="0">
      <alignment vertical="center"/>
    </xf>
    <xf numFmtId="0" fontId="253" fillId="59" borderId="171" applyNumberFormat="0" applyAlignment="0" applyProtection="0">
      <alignment vertical="center"/>
    </xf>
    <xf numFmtId="0" fontId="257" fillId="0" borderId="178" applyNumberFormat="0" applyFill="0" applyAlignment="0" applyProtection="0">
      <alignment vertical="center"/>
    </xf>
    <xf numFmtId="0" fontId="242" fillId="44" borderId="183" applyNumberFormat="0" applyAlignment="0" applyProtection="0">
      <alignment vertical="center"/>
    </xf>
    <xf numFmtId="0" fontId="243" fillId="59" borderId="188" applyNumberFormat="0" applyAlignment="0" applyProtection="0">
      <alignment vertical="center"/>
    </xf>
    <xf numFmtId="0" fontId="253" fillId="59" borderId="183" applyNumberFormat="0" applyAlignment="0" applyProtection="0">
      <alignment vertical="center"/>
    </xf>
    <xf numFmtId="0" fontId="257" fillId="0" borderId="190" applyNumberFormat="0" applyFill="0" applyAlignment="0" applyProtection="0">
      <alignment vertical="center"/>
    </xf>
    <xf numFmtId="0" fontId="18" fillId="66" borderId="198" applyNumberFormat="0" applyFont="0" applyAlignment="0" applyProtection="0"/>
    <xf numFmtId="0" fontId="234" fillId="0" borderId="201" applyNumberFormat="0" applyFill="0" applyAlignment="0" applyProtection="0"/>
    <xf numFmtId="0" fontId="232" fillId="44" borderId="194" applyNumberFormat="0" applyAlignment="0" applyProtection="0"/>
    <xf numFmtId="0" fontId="224" fillId="59" borderId="194" applyNumberFormat="0" applyAlignment="0" applyProtection="0"/>
    <xf numFmtId="0" fontId="223" fillId="59" borderId="199" applyNumberFormat="0" applyAlignment="0" applyProtection="0"/>
    <xf numFmtId="0" fontId="215" fillId="66" borderId="198" applyNumberFormat="0" applyFont="0" applyAlignment="0" applyProtection="0">
      <alignment vertical="center"/>
    </xf>
    <xf numFmtId="0" fontId="205" fillId="0" borderId="201" applyNumberFormat="0" applyFill="0" applyAlignment="0" applyProtection="0"/>
    <xf numFmtId="0" fontId="205" fillId="0" borderId="201" applyNumberFormat="0" applyFill="0" applyAlignment="0" applyProtection="0"/>
    <xf numFmtId="0" fontId="205" fillId="0" borderId="201" applyNumberFormat="0" applyFill="0" applyAlignment="0" applyProtection="0"/>
    <xf numFmtId="12" fontId="191" fillId="0" borderId="192">
      <alignment horizontal="center"/>
    </xf>
    <xf numFmtId="0" fontId="56" fillId="1" borderId="196" applyNumberFormat="0" applyFont="0" applyAlignment="0">
      <alignment horizontal="center"/>
    </xf>
    <xf numFmtId="4" fontId="188" fillId="90" borderId="199" applyNumberFormat="0" applyProtection="0">
      <alignment horizontal="right" vertical="center"/>
    </xf>
    <xf numFmtId="0" fontId="28" fillId="89" borderId="199" applyNumberFormat="0" applyProtection="0">
      <alignment horizontal="center" vertical="top"/>
    </xf>
    <xf numFmtId="0" fontId="18" fillId="86" borderId="199" applyNumberFormat="0" applyProtection="0">
      <alignment horizontal="left" vertical="center" indent="1"/>
    </xf>
    <xf numFmtId="0" fontId="18" fillId="0" borderId="199" applyNumberFormat="0" applyProtection="0">
      <alignment horizontal="right" vertical="center"/>
    </xf>
    <xf numFmtId="3" fontId="33" fillId="5" borderId="199" applyProtection="0">
      <alignment horizontal="right" vertical="center"/>
    </xf>
    <xf numFmtId="0" fontId="33" fillId="86" borderId="199" applyNumberFormat="0" applyProtection="0">
      <alignment horizontal="left" vertical="center" indent="1"/>
    </xf>
    <xf numFmtId="0" fontId="33" fillId="86" borderId="199" applyNumberFormat="0" applyProtection="0">
      <alignment horizontal="left" vertical="center" indent="1"/>
    </xf>
    <xf numFmtId="0" fontId="18" fillId="86" borderId="199" applyNumberFormat="0" applyProtection="0">
      <alignment vertical="center"/>
    </xf>
    <xf numFmtId="0" fontId="33" fillId="86" borderId="199" applyNumberFormat="0" applyProtection="0">
      <alignment vertical="center"/>
    </xf>
    <xf numFmtId="0" fontId="18" fillId="86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3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58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88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4" fontId="33" fillId="87" borderId="199" applyNumberFormat="0" applyProtection="0">
      <alignment horizontal="left" vertical="center" indent="1"/>
    </xf>
    <xf numFmtId="0" fontId="18" fillId="86" borderId="199" applyNumberFormat="0" applyProtection="0">
      <alignment horizontal="left" vertical="center" indent="1"/>
    </xf>
    <xf numFmtId="4" fontId="33" fillId="84" borderId="199" applyNumberFormat="0" applyProtection="0">
      <alignment horizontal="right" vertical="center"/>
    </xf>
    <xf numFmtId="4" fontId="33" fillId="83" borderId="199" applyNumberFormat="0" applyProtection="0">
      <alignment horizontal="right" vertical="center"/>
    </xf>
    <xf numFmtId="4" fontId="33" fillId="82" borderId="199" applyNumberFormat="0" applyProtection="0">
      <alignment horizontal="right" vertical="center"/>
    </xf>
    <xf numFmtId="4" fontId="33" fillId="81" borderId="199" applyNumberFormat="0" applyProtection="0">
      <alignment horizontal="right" vertical="center"/>
    </xf>
    <xf numFmtId="4" fontId="33" fillId="80" borderId="199" applyNumberFormat="0" applyProtection="0">
      <alignment horizontal="right" vertical="center"/>
    </xf>
    <xf numFmtId="4" fontId="33" fillId="79" borderId="199" applyNumberFormat="0" applyProtection="0">
      <alignment horizontal="right" vertical="center"/>
    </xf>
    <xf numFmtId="4" fontId="33" fillId="78" borderId="199" applyNumberFormat="0" applyProtection="0">
      <alignment horizontal="right" vertical="center"/>
    </xf>
    <xf numFmtId="4" fontId="33" fillId="77" borderId="199" applyNumberFormat="0" applyProtection="0">
      <alignment horizontal="right" vertical="center"/>
    </xf>
    <xf numFmtId="4" fontId="33" fillId="76" borderId="199" applyNumberFormat="0" applyProtection="0">
      <alignment horizontal="right" vertical="center"/>
    </xf>
    <xf numFmtId="0" fontId="28" fillId="75" borderId="199" applyNumberFormat="0" applyProtection="0">
      <alignment horizontal="left" vertical="top"/>
    </xf>
    <xf numFmtId="4" fontId="185" fillId="74" borderId="199" applyNumberFormat="0" applyProtection="0">
      <alignment horizontal="center" vertical="top"/>
    </xf>
    <xf numFmtId="4" fontId="185" fillId="73" borderId="199" applyNumberFormat="0" applyProtection="0">
      <alignment horizontal="left" vertical="center"/>
    </xf>
    <xf numFmtId="0" fontId="18" fillId="3" borderId="199" applyNumberFormat="0" applyProtection="0">
      <alignment vertical="center"/>
    </xf>
    <xf numFmtId="4" fontId="185" fillId="72" borderId="199" applyNumberFormat="0" applyProtection="0">
      <alignment vertical="center"/>
    </xf>
    <xf numFmtId="278" fontId="36" fillId="0" borderId="200" applyFont="0" applyFill="0" applyBorder="0" applyAlignment="0" applyProtection="0">
      <protection locked="0"/>
    </xf>
    <xf numFmtId="277" fontId="36" fillId="68" borderId="200"/>
    <xf numFmtId="0" fontId="172" fillId="59" borderId="199" applyNumberFormat="0" applyAlignment="0" applyProtection="0"/>
    <xf numFmtId="0" fontId="172" fillId="59" borderId="199" applyNumberFormat="0" applyAlignment="0" applyProtection="0"/>
    <xf numFmtId="0" fontId="172" fillId="59" borderId="199" applyNumberForma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65" fillId="0" borderId="192">
      <alignment horizontal="center"/>
    </xf>
    <xf numFmtId="0" fontId="161" fillId="44" borderId="194" applyNumberFormat="0" applyAlignment="0" applyProtection="0"/>
    <xf numFmtId="0" fontId="161" fillId="44" borderId="194" applyNumberFormat="0" applyAlignment="0" applyProtection="0"/>
    <xf numFmtId="0" fontId="161" fillId="44" borderId="194" applyNumberFormat="0" applyAlignment="0" applyProtection="0"/>
    <xf numFmtId="10" fontId="36" fillId="2" borderId="192" applyNumberFormat="0" applyBorder="0" applyAlignment="0" applyProtection="0"/>
    <xf numFmtId="0" fontId="159" fillId="64" borderId="197" applyNumberFormat="0" applyFont="0" applyBorder="0" applyAlignment="0">
      <alignment vertical="center"/>
    </xf>
    <xf numFmtId="0" fontId="120" fillId="1" borderId="193">
      <alignment horizontal="left"/>
    </xf>
    <xf numFmtId="243" fontId="155" fillId="0" borderId="193">
      <alignment horizontal="left"/>
    </xf>
    <xf numFmtId="0" fontId="38" fillId="0" borderId="196">
      <alignment horizontal="left" vertical="center"/>
    </xf>
    <xf numFmtId="0" fontId="38" fillId="0" borderId="196">
      <alignment horizontal="left" vertical="center"/>
    </xf>
    <xf numFmtId="0" fontId="38" fillId="0" borderId="196">
      <alignment horizontal="left" vertical="center"/>
    </xf>
    <xf numFmtId="0" fontId="38" fillId="0" borderId="196">
      <alignment horizontal="left" vertical="center"/>
    </xf>
    <xf numFmtId="232" fontId="29" fillId="0" borderId="191" applyFill="0" applyProtection="0"/>
    <xf numFmtId="238" fontId="29" fillId="0" borderId="191" applyFill="0" applyProtection="0"/>
    <xf numFmtId="0" fontId="26" fillId="2" borderId="195">
      <alignment horizontal="center" wrapText="1"/>
    </xf>
    <xf numFmtId="0" fontId="124" fillId="59" borderId="194" applyNumberFormat="0" applyAlignment="0" applyProtection="0"/>
    <xf numFmtId="0" fontId="124" fillId="59" borderId="194" applyNumberFormat="0" applyAlignment="0" applyProtection="0"/>
    <xf numFmtId="0" fontId="124" fillId="59" borderId="194" applyNumberFormat="0" applyAlignment="0" applyProtection="0"/>
    <xf numFmtId="44" fontId="264" fillId="0" borderId="191"/>
    <xf numFmtId="37" fontId="260" fillId="5" borderId="193" applyBorder="0" applyProtection="0">
      <alignment vertical="center"/>
    </xf>
    <xf numFmtId="0" fontId="117" fillId="3" borderId="193">
      <alignment horizontal="centerContinuous" vertical="top"/>
    </xf>
    <xf numFmtId="0" fontId="115" fillId="0" borderId="192">
      <alignment horizontal="center"/>
    </xf>
    <xf numFmtId="0" fontId="242" fillId="44" borderId="194" applyNumberFormat="0" applyAlignment="0" applyProtection="0">
      <alignment vertical="center"/>
    </xf>
    <xf numFmtId="0" fontId="243" fillId="59" borderId="199" applyNumberFormat="0" applyAlignment="0" applyProtection="0">
      <alignment vertical="center"/>
    </xf>
    <xf numFmtId="0" fontId="253" fillId="59" borderId="194" applyNumberFormat="0" applyAlignment="0" applyProtection="0">
      <alignment vertical="center"/>
    </xf>
    <xf numFmtId="0" fontId="257" fillId="0" borderId="201" applyNumberFormat="0" applyFill="0" applyAlignment="0" applyProtection="0">
      <alignment vertical="center"/>
    </xf>
    <xf numFmtId="9" fontId="166" fillId="0" borderId="31" applyNumberFormat="0" applyBorder="0"/>
    <xf numFmtId="0" fontId="232" fillId="44" borderId="194" applyNumberFormat="0" applyAlignment="0" applyProtection="0"/>
    <xf numFmtId="0" fontId="205" fillId="0" borderId="201" applyNumberFormat="0" applyFill="0" applyAlignment="0" applyProtection="0"/>
    <xf numFmtId="0" fontId="240" fillId="0" borderId="50" applyNumberFormat="0" applyFill="0" applyAlignment="0" applyProtection="0"/>
    <xf numFmtId="0" fontId="108" fillId="66" borderId="198" applyNumberFormat="0" applyFont="0" applyAlignment="0" applyProtection="0"/>
    <xf numFmtId="0" fontId="224" fillId="59" borderId="194" applyNumberFormat="0" applyAlignment="0" applyProtection="0"/>
    <xf numFmtId="0" fontId="153" fillId="0" borderId="50" applyNumberFormat="0" applyFill="0" applyAlignment="0" applyProtection="0"/>
    <xf numFmtId="0" fontId="153" fillId="0" borderId="50" applyNumberFormat="0" applyFill="0" applyAlignment="0" applyProtection="0"/>
    <xf numFmtId="0" fontId="252" fillId="0" borderId="50" applyNumberFormat="0" applyFill="0" applyAlignment="0" applyProtection="0">
      <alignment vertical="center"/>
    </xf>
    <xf numFmtId="10" fontId="36" fillId="2" borderId="156" applyNumberFormat="0" applyBorder="0" applyAlignment="0" applyProtection="0"/>
    <xf numFmtId="0" fontId="159" fillId="64" borderId="197" applyNumberFormat="0" applyFont="0" applyBorder="0" applyAlignment="0">
      <alignment vertical="center"/>
    </xf>
    <xf numFmtId="14" fontId="28" fillId="63" borderId="6">
      <alignment horizontal="center" vertical="center" wrapText="1"/>
    </xf>
    <xf numFmtId="0" fontId="38" fillId="0" borderId="173">
      <alignment horizontal="left" vertical="center"/>
    </xf>
    <xf numFmtId="3" fontId="33" fillId="5" borderId="199" applyProtection="0">
      <alignment horizontal="right" vertical="center"/>
    </xf>
    <xf numFmtId="0" fontId="153" fillId="0" borderId="50" applyNumberFormat="0" applyFill="0" applyAlignment="0" applyProtection="0"/>
    <xf numFmtId="0" fontId="252" fillId="0" borderId="50" applyNumberFormat="0" applyFill="0" applyAlignment="0" applyProtection="0">
      <alignment vertical="center"/>
    </xf>
    <xf numFmtId="238" fontId="29" fillId="0" borderId="226" applyFill="0" applyProtection="0"/>
    <xf numFmtId="4" fontId="33" fillId="84" borderId="199" applyNumberFormat="0" applyProtection="0">
      <alignment horizontal="right" vertical="center"/>
    </xf>
    <xf numFmtId="0" fontId="18" fillId="86" borderId="199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8" fillId="0" borderId="6">
      <alignment horizontal="center"/>
    </xf>
    <xf numFmtId="0" fontId="38" fillId="0" borderId="173">
      <alignment horizontal="left" vertical="center"/>
    </xf>
    <xf numFmtId="0" fontId="18" fillId="86" borderId="199" applyNumberFormat="0" applyProtection="0">
      <alignment vertical="center"/>
    </xf>
    <xf numFmtId="0" fontId="124" fillId="59" borderId="194" applyNumberFormat="0" applyAlignment="0" applyProtection="0"/>
    <xf numFmtId="4" fontId="188" fillId="90" borderId="199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88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4" fontId="33" fillId="87" borderId="199" applyNumberFormat="0" applyProtection="0">
      <alignment horizontal="left" vertical="center" indent="1"/>
    </xf>
    <xf numFmtId="4" fontId="185" fillId="72" borderId="199" applyNumberFormat="0" applyProtection="0">
      <alignment vertical="center"/>
    </xf>
    <xf numFmtId="14" fontId="28" fillId="63" borderId="6">
      <alignment horizontal="center" vertical="center" wrapText="1"/>
    </xf>
    <xf numFmtId="0" fontId="108" fillId="66" borderId="198" applyNumberFormat="0" applyFont="0" applyAlignment="0" applyProtection="0"/>
    <xf numFmtId="0" fontId="161" fillId="44" borderId="194" applyNumberFormat="0" applyAlignment="0" applyProtection="0"/>
    <xf numFmtId="0" fontId="18" fillId="3" borderId="199" applyNumberFormat="0" applyProtection="0">
      <alignment horizontal="left" vertical="center" indent="1"/>
    </xf>
    <xf numFmtId="12" fontId="191" fillId="0" borderId="156">
      <alignment horizontal="center"/>
    </xf>
    <xf numFmtId="0" fontId="108" fillId="66" borderId="222" applyNumberFormat="0" applyFont="0" applyAlignment="0" applyProtection="0"/>
    <xf numFmtId="0" fontId="172" fillId="59" borderId="199" applyNumberFormat="0" applyAlignment="0" applyProtection="0"/>
    <xf numFmtId="0" fontId="18" fillId="0" borderId="199" applyNumberFormat="0" applyProtection="0">
      <alignment horizontal="right" vertical="center"/>
    </xf>
    <xf numFmtId="0" fontId="32" fillId="0" borderId="6" applyBorder="0">
      <alignment horizontal="center"/>
    </xf>
    <xf numFmtId="0" fontId="240" fillId="0" borderId="50" applyNumberFormat="0" applyFill="0" applyAlignment="0" applyProtection="0"/>
    <xf numFmtId="0" fontId="252" fillId="0" borderId="50" applyNumberFormat="0" applyFill="0" applyAlignment="0" applyProtection="0">
      <alignment vertical="center"/>
    </xf>
    <xf numFmtId="0" fontId="172" fillId="59" borderId="199" applyNumberFormat="0" applyAlignment="0" applyProtection="0"/>
    <xf numFmtId="0" fontId="24" fillId="0" borderId="6">
      <alignment horizontal="center"/>
    </xf>
    <xf numFmtId="0" fontId="153" fillId="0" borderId="50" applyNumberFormat="0" applyFill="0" applyAlignment="0" applyProtection="0"/>
    <xf numFmtId="0" fontId="18" fillId="86" borderId="235" applyNumberFormat="0" applyProtection="0">
      <alignment vertical="center"/>
    </xf>
    <xf numFmtId="0" fontId="116" fillId="0" borderId="6" applyFill="0">
      <alignment horizontal="center"/>
      <protection locked="0"/>
    </xf>
    <xf numFmtId="0" fontId="115" fillId="0" borderId="156">
      <alignment horizontal="center"/>
    </xf>
    <xf numFmtId="0" fontId="32" fillId="0" borderId="6" applyBorder="0">
      <alignment horizontal="center"/>
    </xf>
    <xf numFmtId="0" fontId="32" fillId="0" borderId="6" applyBorder="0">
      <alignment horizontal="center"/>
    </xf>
    <xf numFmtId="0" fontId="32" fillId="0" borderId="6" applyBorder="0">
      <alignment horizontal="center"/>
    </xf>
    <xf numFmtId="0" fontId="164" fillId="0" borderId="55" applyNumberFormat="0" applyFill="0" applyAlignment="0" applyProtection="0"/>
    <xf numFmtId="4" fontId="33" fillId="78" borderId="199" applyNumberFormat="0" applyProtection="0">
      <alignment horizontal="right" vertical="center"/>
    </xf>
    <xf numFmtId="0" fontId="32" fillId="0" borderId="6" applyBorder="0">
      <alignment horizontal="center"/>
    </xf>
    <xf numFmtId="0" fontId="18" fillId="66" borderId="198" applyNumberFormat="0" applyFont="0" applyAlignment="0" applyProtection="0"/>
    <xf numFmtId="4" fontId="185" fillId="73" borderId="199" applyNumberFormat="0" applyProtection="0">
      <alignment horizontal="left" vertical="center"/>
    </xf>
    <xf numFmtId="0" fontId="38" fillId="0" borderId="173">
      <alignment horizontal="left" vertical="center"/>
    </xf>
    <xf numFmtId="0" fontId="205" fillId="0" borderId="201" applyNumberFormat="0" applyFill="0" applyAlignment="0" applyProtection="0"/>
    <xf numFmtId="0" fontId="205" fillId="0" borderId="201" applyNumberFormat="0" applyFill="0" applyAlignment="0" applyProtection="0"/>
    <xf numFmtId="4" fontId="33" fillId="81" borderId="199" applyNumberFormat="0" applyProtection="0">
      <alignment horizontal="right" vertical="center"/>
    </xf>
    <xf numFmtId="4" fontId="33" fillId="80" borderId="199" applyNumberFormat="0" applyProtection="0">
      <alignment horizontal="right" vertical="center"/>
    </xf>
    <xf numFmtId="0" fontId="38" fillId="0" borderId="173">
      <alignment horizontal="left" vertical="center"/>
    </xf>
    <xf numFmtId="0" fontId="56" fillId="1" borderId="173" applyNumberFormat="0" applyFont="0" applyAlignment="0">
      <alignment horizontal="center"/>
    </xf>
    <xf numFmtId="0" fontId="161" fillId="44" borderId="194" applyNumberFormat="0" applyAlignment="0" applyProtection="0"/>
    <xf numFmtId="4" fontId="188" fillId="90" borderId="199" applyNumberFormat="0" applyProtection="0">
      <alignment horizontal="right" vertical="center"/>
    </xf>
    <xf numFmtId="0" fontId="18" fillId="86" borderId="199" applyNumberFormat="0" applyProtection="0">
      <alignment horizontal="left" vertical="center" indent="1"/>
    </xf>
    <xf numFmtId="0" fontId="18" fillId="0" borderId="199" applyNumberFormat="0" applyProtection="0">
      <alignment horizontal="right" vertical="center"/>
    </xf>
    <xf numFmtId="3" fontId="33" fillId="5" borderId="199" applyProtection="0">
      <alignment horizontal="right" vertical="center"/>
    </xf>
    <xf numFmtId="0" fontId="33" fillId="86" borderId="199" applyNumberFormat="0" applyProtection="0">
      <alignment horizontal="left" vertical="center" indent="1"/>
    </xf>
    <xf numFmtId="0" fontId="18" fillId="86" borderId="199" applyNumberFormat="0" applyProtection="0">
      <alignment horizontal="left" vertical="center" indent="1"/>
    </xf>
    <xf numFmtId="4" fontId="33" fillId="83" borderId="199" applyNumberFormat="0" applyProtection="0">
      <alignment horizontal="right" vertical="center"/>
    </xf>
    <xf numFmtId="4" fontId="33" fillId="82" borderId="199" applyNumberFormat="0" applyProtection="0">
      <alignment horizontal="right" vertical="center"/>
    </xf>
    <xf numFmtId="4" fontId="33" fillId="81" borderId="199" applyNumberFormat="0" applyProtection="0">
      <alignment horizontal="right" vertical="center"/>
    </xf>
    <xf numFmtId="4" fontId="33" fillId="78" borderId="199" applyNumberFormat="0" applyProtection="0">
      <alignment horizontal="right" vertical="center"/>
    </xf>
    <xf numFmtId="0" fontId="28" fillId="75" borderId="199" applyNumberFormat="0" applyProtection="0">
      <alignment horizontal="left" vertical="top"/>
    </xf>
    <xf numFmtId="4" fontId="185" fillId="74" borderId="199" applyNumberFormat="0" applyProtection="0">
      <alignment horizontal="center" vertical="top"/>
    </xf>
    <xf numFmtId="4" fontId="185" fillId="73" borderId="199" applyNumberFormat="0" applyProtection="0">
      <alignment horizontal="left" vertical="center"/>
    </xf>
    <xf numFmtId="0" fontId="18" fillId="3" borderId="199" applyNumberFormat="0" applyProtection="0">
      <alignment vertical="center"/>
    </xf>
    <xf numFmtId="0" fontId="40" fillId="0" borderId="6">
      <alignment horizontal="center"/>
    </xf>
    <xf numFmtId="0" fontId="40" fillId="0" borderId="6">
      <alignment horizontal="center"/>
    </xf>
    <xf numFmtId="0" fontId="40" fillId="0" borderId="6">
      <alignment horizontal="center"/>
    </xf>
    <xf numFmtId="0" fontId="158" fillId="0" borderId="6">
      <alignment horizontal="center"/>
    </xf>
    <xf numFmtId="0" fontId="32" fillId="0" borderId="6" applyBorder="0">
      <alignment horizontal="center"/>
    </xf>
    <xf numFmtId="0" fontId="32" fillId="0" borderId="6" applyBorder="0">
      <alignment horizontal="center"/>
    </xf>
    <xf numFmtId="0" fontId="32" fillId="0" borderId="6" applyBorder="0">
      <alignment horizontal="center"/>
    </xf>
    <xf numFmtId="0" fontId="234" fillId="0" borderId="201" applyNumberFormat="0" applyFill="0" applyAlignment="0" applyProtection="0"/>
    <xf numFmtId="0" fontId="56" fillId="1" borderId="173" applyNumberFormat="0" applyFont="0" applyAlignment="0">
      <alignment horizontal="center"/>
    </xf>
    <xf numFmtId="0" fontId="28" fillId="89" borderId="199" applyNumberFormat="0" applyProtection="0">
      <alignment horizontal="center" vertical="top"/>
    </xf>
    <xf numFmtId="0" fontId="240" fillId="0" borderId="50" applyNumberFormat="0" applyFill="0" applyAlignment="0" applyProtection="0"/>
    <xf numFmtId="0" fontId="108" fillId="66" borderId="198" applyNumberFormat="0" applyFont="0" applyAlignment="0" applyProtection="0"/>
    <xf numFmtId="0" fontId="172" fillId="59" borderId="199" applyNumberFormat="0" applyAlignment="0" applyProtection="0"/>
    <xf numFmtId="0" fontId="172" fillId="59" borderId="199" applyNumberFormat="0" applyAlignment="0" applyProtection="0"/>
    <xf numFmtId="0" fontId="172" fillId="59" borderId="199" applyNumberForma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221" fillId="0" borderId="55" applyNumberFormat="0" applyFill="0" applyAlignment="0" applyProtection="0"/>
    <xf numFmtId="238" fontId="29" fillId="0" borderId="202" applyFill="0" applyProtection="0"/>
    <xf numFmtId="0" fontId="161" fillId="44" borderId="194" applyNumberFormat="0" applyAlignment="0" applyProtection="0"/>
    <xf numFmtId="0" fontId="40" fillId="0" borderId="6">
      <alignment horizontal="center"/>
    </xf>
    <xf numFmtId="0" fontId="120" fillId="1" borderId="157">
      <alignment horizontal="left"/>
    </xf>
    <xf numFmtId="232" fontId="29" fillId="0" borderId="202" applyFill="0" applyProtection="0"/>
    <xf numFmtId="0" fontId="38" fillId="0" borderId="173">
      <alignment horizontal="left" vertical="center"/>
    </xf>
    <xf numFmtId="0" fontId="38" fillId="0" borderId="173">
      <alignment horizontal="left" vertical="center"/>
    </xf>
    <xf numFmtId="37" fontId="260" fillId="5" borderId="157" applyBorder="0" applyProtection="0">
      <alignment vertical="center"/>
    </xf>
    <xf numFmtId="0" fontId="124" fillId="59" borderId="194" applyNumberFormat="0" applyAlignment="0" applyProtection="0"/>
    <xf numFmtId="0" fontId="108" fillId="66" borderId="198" applyNumberFormat="0" applyFont="0" applyAlignment="0" applyProtection="0"/>
    <xf numFmtId="0" fontId="124" fillId="59" borderId="194" applyNumberFormat="0" applyAlignment="0" applyProtection="0"/>
    <xf numFmtId="238" fontId="29" fillId="0" borderId="202" applyFill="0" applyProtection="0"/>
    <xf numFmtId="0" fontId="117" fillId="3" borderId="157">
      <alignment horizontal="centerContinuous" vertical="top"/>
    </xf>
    <xf numFmtId="0" fontId="38" fillId="0" borderId="173">
      <alignment horizontal="left" vertical="center"/>
    </xf>
    <xf numFmtId="0" fontId="153" fillId="0" borderId="50" applyNumberFormat="0" applyFill="0" applyAlignment="0" applyProtection="0"/>
    <xf numFmtId="0" fontId="153" fillId="0" borderId="50" applyNumberFormat="0" applyFill="0" applyAlignment="0" applyProtection="0"/>
    <xf numFmtId="0" fontId="124" fillId="59" borderId="194" applyNumberFormat="0" applyAlignment="0" applyProtection="0"/>
    <xf numFmtId="0" fontId="124" fillId="59" borderId="194" applyNumberFormat="0" applyAlignment="0" applyProtection="0"/>
    <xf numFmtId="0" fontId="124" fillId="59" borderId="194" applyNumberFormat="0" applyAlignment="0" applyProtection="0"/>
    <xf numFmtId="5" fontId="24" fillId="0" borderId="202" applyAlignment="0" applyProtection="0"/>
    <xf numFmtId="0" fontId="24" fillId="0" borderId="6">
      <alignment horizontal="center"/>
    </xf>
    <xf numFmtId="0" fontId="103" fillId="0" borderId="33" applyNumberFormat="0" applyFill="0" applyProtection="0">
      <alignment horizontal="center"/>
    </xf>
    <xf numFmtId="4" fontId="185" fillId="74" borderId="199" applyNumberFormat="0" applyProtection="0">
      <alignment horizontal="center" vertical="top"/>
    </xf>
    <xf numFmtId="0" fontId="18" fillId="3" borderId="199" applyNumberFormat="0" applyProtection="0">
      <alignment vertical="center"/>
    </xf>
    <xf numFmtId="0" fontId="40" fillId="0" borderId="6">
      <alignment horizontal="center"/>
    </xf>
    <xf numFmtId="14" fontId="28" fillId="63" borderId="6">
      <alignment horizontal="center" vertical="center" wrapText="1"/>
    </xf>
    <xf numFmtId="0" fontId="18" fillId="58" borderId="199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197" applyNumberFormat="0" applyFont="0" applyBorder="0" applyAlignment="0">
      <alignment vertical="center"/>
    </xf>
    <xf numFmtId="4" fontId="33" fillId="87" borderId="199" applyNumberFormat="0" applyProtection="0">
      <alignment horizontal="left" vertical="center" indent="1"/>
    </xf>
    <xf numFmtId="0" fontId="40" fillId="0" borderId="6">
      <alignment horizontal="center"/>
    </xf>
    <xf numFmtId="0" fontId="153" fillId="0" borderId="50" applyNumberFormat="0" applyFill="0" applyAlignment="0" applyProtection="0"/>
    <xf numFmtId="0" fontId="216" fillId="0" borderId="55" applyNumberFormat="0" applyFill="0" applyAlignment="0" applyProtection="0">
      <alignment vertical="center"/>
    </xf>
    <xf numFmtId="0" fontId="161" fillId="44" borderId="194" applyNumberFormat="0" applyAlignment="0" applyProtection="0"/>
    <xf numFmtId="0" fontId="161" fillId="44" borderId="194" applyNumberFormat="0" applyAlignment="0" applyProtection="0"/>
    <xf numFmtId="0" fontId="161" fillId="44" borderId="194" applyNumberFormat="0" applyAlignment="0" applyProtection="0"/>
    <xf numFmtId="4" fontId="33" fillId="77" borderId="317" applyNumberFormat="0" applyProtection="0">
      <alignment horizontal="right" vertical="center"/>
    </xf>
    <xf numFmtId="0" fontId="103" fillId="0" borderId="33" applyNumberFormat="0" applyFill="0" applyProtection="0">
      <alignment horizontal="center"/>
    </xf>
    <xf numFmtId="0" fontId="215" fillId="66" borderId="198" applyNumberFormat="0" applyFont="0" applyAlignment="0" applyProtection="0">
      <alignment vertical="center"/>
    </xf>
    <xf numFmtId="232" fontId="29" fillId="0" borderId="202" applyFill="0" applyProtection="0"/>
    <xf numFmtId="0" fontId="108" fillId="66" borderId="198" applyNumberFormat="0" applyFont="0" applyAlignment="0" applyProtection="0"/>
    <xf numFmtId="0" fontId="103" fillId="0" borderId="33" applyNumberFormat="0" applyFill="0" applyProtection="0">
      <alignment horizontal="center"/>
    </xf>
    <xf numFmtId="0" fontId="40" fillId="0" borderId="6">
      <alignment horizontal="center"/>
    </xf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72" fillId="59" borderId="199" applyNumberFormat="0" applyAlignment="0" applyProtection="0"/>
    <xf numFmtId="0" fontId="172" fillId="59" borderId="199" applyNumberFormat="0" applyAlignment="0" applyProtection="0"/>
    <xf numFmtId="0" fontId="172" fillId="59" borderId="199" applyNumberFormat="0" applyAlignment="0" applyProtection="0"/>
    <xf numFmtId="0" fontId="161" fillId="44" borderId="194" applyNumberFormat="0" applyAlignment="0" applyProtection="0"/>
    <xf numFmtId="14" fontId="28" fillId="63" borderId="6">
      <alignment horizontal="center" vertical="center" wrapText="1"/>
    </xf>
    <xf numFmtId="0" fontId="164" fillId="0" borderId="55" applyNumberFormat="0" applyFill="0" applyAlignment="0" applyProtection="0"/>
    <xf numFmtId="0" fontId="33" fillId="86" borderId="199" applyNumberFormat="0" applyProtection="0">
      <alignment horizontal="left" vertical="center" indent="1"/>
    </xf>
    <xf numFmtId="0" fontId="24" fillId="0" borderId="6">
      <alignment horizontal="center"/>
    </xf>
    <xf numFmtId="4" fontId="185" fillId="72" borderId="199" applyNumberFormat="0" applyProtection="0">
      <alignment vertical="center"/>
    </xf>
    <xf numFmtId="0" fontId="18" fillId="3" borderId="199" applyNumberFormat="0" applyProtection="0">
      <alignment vertical="center"/>
    </xf>
    <xf numFmtId="4" fontId="185" fillId="73" borderId="199" applyNumberFormat="0" applyProtection="0">
      <alignment horizontal="left" vertical="center"/>
    </xf>
    <xf numFmtId="4" fontId="185" fillId="74" borderId="199" applyNumberFormat="0" applyProtection="0">
      <alignment horizontal="center" vertical="top"/>
    </xf>
    <xf numFmtId="0" fontId="28" fillId="75" borderId="199" applyNumberFormat="0" applyProtection="0">
      <alignment horizontal="left" vertical="top"/>
    </xf>
    <xf numFmtId="4" fontId="33" fillId="76" borderId="199" applyNumberFormat="0" applyProtection="0">
      <alignment horizontal="right" vertical="center"/>
    </xf>
    <xf numFmtId="4" fontId="33" fillId="77" borderId="199" applyNumberFormat="0" applyProtection="0">
      <alignment horizontal="right" vertical="center"/>
    </xf>
    <xf numFmtId="4" fontId="33" fillId="78" borderId="199" applyNumberFormat="0" applyProtection="0">
      <alignment horizontal="right" vertical="center"/>
    </xf>
    <xf numFmtId="4" fontId="33" fillId="79" borderId="199" applyNumberFormat="0" applyProtection="0">
      <alignment horizontal="right" vertical="center"/>
    </xf>
    <xf numFmtId="4" fontId="33" fillId="80" borderId="199" applyNumberFormat="0" applyProtection="0">
      <alignment horizontal="right" vertical="center"/>
    </xf>
    <xf numFmtId="4" fontId="33" fillId="81" borderId="199" applyNumberFormat="0" applyProtection="0">
      <alignment horizontal="right" vertical="center"/>
    </xf>
    <xf numFmtId="4" fontId="33" fillId="82" borderId="199" applyNumberFormat="0" applyProtection="0">
      <alignment horizontal="right" vertical="center"/>
    </xf>
    <xf numFmtId="4" fontId="33" fillId="83" borderId="199" applyNumberFormat="0" applyProtection="0">
      <alignment horizontal="right" vertical="center"/>
    </xf>
    <xf numFmtId="4" fontId="33" fillId="84" borderId="199" applyNumberFormat="0" applyProtection="0">
      <alignment horizontal="right" vertical="center"/>
    </xf>
    <xf numFmtId="0" fontId="18" fillId="86" borderId="199" applyNumberFormat="0" applyProtection="0">
      <alignment horizontal="left" vertical="center" indent="1"/>
    </xf>
    <xf numFmtId="4" fontId="33" fillId="87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88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58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3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86" borderId="199" applyNumberFormat="0" applyProtection="0">
      <alignment horizontal="left" vertical="center" indent="1"/>
    </xf>
    <xf numFmtId="0" fontId="33" fillId="86" borderId="199" applyNumberFormat="0" applyProtection="0">
      <alignment vertical="center"/>
    </xf>
    <xf numFmtId="0" fontId="18" fillId="86" borderId="199" applyNumberFormat="0" applyProtection="0">
      <alignment vertical="center"/>
    </xf>
    <xf numFmtId="0" fontId="33" fillId="86" borderId="199" applyNumberFormat="0" applyProtection="0">
      <alignment horizontal="left" vertical="center" indent="1"/>
    </xf>
    <xf numFmtId="0" fontId="33" fillId="86" borderId="199" applyNumberFormat="0" applyProtection="0">
      <alignment horizontal="left" vertical="center" indent="1"/>
    </xf>
    <xf numFmtId="3" fontId="33" fillId="5" borderId="199" applyProtection="0">
      <alignment horizontal="right" vertical="center"/>
    </xf>
    <xf numFmtId="0" fontId="18" fillId="0" borderId="199" applyNumberFormat="0" applyProtection="0">
      <alignment horizontal="right" vertical="center"/>
    </xf>
    <xf numFmtId="0" fontId="18" fillId="86" borderId="199" applyNumberFormat="0" applyProtection="0">
      <alignment horizontal="left" vertical="center" indent="1"/>
    </xf>
    <xf numFmtId="0" fontId="28" fillId="89" borderId="199" applyNumberFormat="0" applyProtection="0">
      <alignment horizontal="center" vertical="top"/>
    </xf>
    <xf numFmtId="4" fontId="188" fillId="90" borderId="199" applyNumberFormat="0" applyProtection="0">
      <alignment horizontal="right" vertical="center"/>
    </xf>
    <xf numFmtId="4" fontId="33" fillId="83" borderId="199" applyNumberFormat="0" applyProtection="0">
      <alignment horizontal="right" vertical="center"/>
    </xf>
    <xf numFmtId="0" fontId="257" fillId="0" borderId="201" applyNumberFormat="0" applyFill="0" applyAlignment="0" applyProtection="0">
      <alignment vertical="center"/>
    </xf>
    <xf numFmtId="0" fontId="253" fillId="59" borderId="194" applyNumberFormat="0" applyAlignment="0" applyProtection="0">
      <alignment vertical="center"/>
    </xf>
    <xf numFmtId="0" fontId="108" fillId="66" borderId="198" applyNumberFormat="0" applyFont="0" applyAlignment="0" applyProtection="0"/>
    <xf numFmtId="0" fontId="243" fillId="59" borderId="199" applyNumberFormat="0" applyAlignment="0" applyProtection="0">
      <alignment vertical="center"/>
    </xf>
    <xf numFmtId="0" fontId="33" fillId="86" borderId="199" applyNumberFormat="0" applyProtection="0">
      <alignment vertical="center"/>
    </xf>
    <xf numFmtId="0" fontId="124" fillId="59" borderId="194" applyNumberFormat="0" applyAlignment="0" applyProtection="0"/>
    <xf numFmtId="0" fontId="28" fillId="89" borderId="199" applyNumberFormat="0" applyProtection="0">
      <alignment horizontal="center" vertical="top"/>
    </xf>
    <xf numFmtId="0" fontId="33" fillId="86" borderId="199" applyNumberFormat="0" applyProtection="0">
      <alignment horizontal="left" vertical="center" indent="1"/>
    </xf>
    <xf numFmtId="0" fontId="18" fillId="86" borderId="199" applyNumberFormat="0" applyProtection="0">
      <alignment vertical="center"/>
    </xf>
    <xf numFmtId="0" fontId="205" fillId="0" borderId="201" applyNumberFormat="0" applyFill="0" applyAlignment="0" applyProtection="0"/>
    <xf numFmtId="0" fontId="205" fillId="0" borderId="201" applyNumberFormat="0" applyFill="0" applyAlignment="0" applyProtection="0"/>
    <xf numFmtId="0" fontId="205" fillId="0" borderId="201" applyNumberFormat="0" applyFill="0" applyAlignment="0" applyProtection="0"/>
    <xf numFmtId="0" fontId="33" fillId="86" borderId="199" applyNumberFormat="0" applyProtection="0">
      <alignment vertical="center"/>
    </xf>
    <xf numFmtId="0" fontId="18" fillId="86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3" borderId="199" applyNumberFormat="0" applyProtection="0">
      <alignment horizontal="left" vertical="center" indent="1"/>
    </xf>
    <xf numFmtId="0" fontId="18" fillId="58" borderId="199" applyNumberFormat="0" applyProtection="0">
      <alignment horizontal="left" vertical="center" indent="1"/>
    </xf>
    <xf numFmtId="4" fontId="33" fillId="84" borderId="199" applyNumberFormat="0" applyProtection="0">
      <alignment horizontal="right" vertical="center"/>
    </xf>
    <xf numFmtId="4" fontId="33" fillId="80" borderId="199" applyNumberFormat="0" applyProtection="0">
      <alignment horizontal="right" vertical="center"/>
    </xf>
    <xf numFmtId="0" fontId="159" fillId="64" borderId="197" applyNumberFormat="0" applyFont="0" applyBorder="0" applyAlignment="0">
      <alignment vertical="center"/>
    </xf>
    <xf numFmtId="4" fontId="33" fillId="76" borderId="199" applyNumberFormat="0" applyProtection="0">
      <alignment horizontal="right" vertical="center"/>
    </xf>
    <xf numFmtId="0" fontId="172" fillId="59" borderId="199" applyNumberFormat="0" applyAlignment="0" applyProtection="0"/>
    <xf numFmtId="0" fontId="108" fillId="66" borderId="198" applyNumberFormat="0" applyFont="0" applyAlignment="0" applyProtection="0"/>
    <xf numFmtId="0" fontId="215" fillId="66" borderId="198" applyNumberFormat="0" applyFont="0" applyAlignment="0" applyProtection="0">
      <alignment vertical="center"/>
    </xf>
    <xf numFmtId="0" fontId="161" fillId="44" borderId="194" applyNumberFormat="0" applyAlignment="0" applyProtection="0"/>
    <xf numFmtId="243" fontId="155" fillId="0" borderId="157">
      <alignment horizontal="left"/>
    </xf>
    <xf numFmtId="0" fontId="223" fillId="59" borderId="199" applyNumberFormat="0" applyAlignment="0" applyProtection="0"/>
    <xf numFmtId="0" fontId="224" fillId="59" borderId="194" applyNumberFormat="0" applyAlignment="0" applyProtection="0"/>
    <xf numFmtId="0" fontId="18" fillId="86" borderId="199" applyNumberFormat="0" applyProtection="0">
      <alignment horizontal="left" vertical="center" indent="1"/>
    </xf>
    <xf numFmtId="0" fontId="232" fillId="44" borderId="194" applyNumberFormat="0" applyAlignment="0" applyProtection="0"/>
    <xf numFmtId="0" fontId="234" fillId="0" borderId="201" applyNumberFormat="0" applyFill="0" applyAlignment="0" applyProtection="0"/>
    <xf numFmtId="0" fontId="124" fillId="59" borderId="194" applyNumberFormat="0" applyAlignment="0" applyProtection="0"/>
    <xf numFmtId="0" fontId="18" fillId="66" borderId="198" applyNumberFormat="0" applyFont="0" applyAlignment="0" applyProtection="0"/>
    <xf numFmtId="0" fontId="205" fillId="0" borderId="201" applyNumberFormat="0" applyFill="0" applyAlignment="0" applyProtection="0"/>
    <xf numFmtId="0" fontId="116" fillId="0" borderId="6" applyFill="0">
      <alignment horizontal="center"/>
      <protection locked="0"/>
    </xf>
    <xf numFmtId="0" fontId="242" fillId="44" borderId="194" applyNumberFormat="0" applyAlignment="0" applyProtection="0">
      <alignment vertical="center"/>
    </xf>
    <xf numFmtId="0" fontId="243" fillId="59" borderId="199" applyNumberFormat="0" applyAlignment="0" applyProtection="0">
      <alignment vertical="center"/>
    </xf>
    <xf numFmtId="0" fontId="165" fillId="0" borderId="286">
      <alignment horizontal="center"/>
    </xf>
    <xf numFmtId="0" fontId="103" fillId="0" borderId="33" applyNumberFormat="0" applyFill="0" applyProtection="0">
      <alignment horizontal="center"/>
    </xf>
    <xf numFmtId="0" fontId="18" fillId="86" borderId="235" applyNumberFormat="0" applyProtection="0">
      <alignment horizontal="left" vertical="center" indent="1"/>
    </xf>
    <xf numFmtId="0" fontId="18" fillId="88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4" fontId="33" fillId="76" borderId="199" applyNumberFormat="0" applyProtection="0">
      <alignment horizontal="right" vertical="center"/>
    </xf>
    <xf numFmtId="0" fontId="116" fillId="0" borderId="6" applyFill="0">
      <alignment horizontal="center"/>
      <protection locked="0"/>
    </xf>
    <xf numFmtId="179" fontId="32" fillId="0" borderId="3" applyBorder="0"/>
    <xf numFmtId="0" fontId="253" fillId="59" borderId="194" applyNumberFormat="0" applyAlignment="0" applyProtection="0">
      <alignment vertical="center"/>
    </xf>
    <xf numFmtId="0" fontId="257" fillId="0" borderId="201" applyNumberFormat="0" applyFill="0" applyAlignment="0" applyProtection="0">
      <alignment vertical="center"/>
    </xf>
    <xf numFmtId="5" fontId="24" fillId="0" borderId="226" applyAlignment="0" applyProtection="0"/>
    <xf numFmtId="0" fontId="172" fillId="59" borderId="223" applyNumberFormat="0" applyAlignment="0" applyProtection="0"/>
    <xf numFmtId="0" fontId="108" fillId="66" borderId="222" applyNumberFormat="0" applyFont="0" applyAlignment="0" applyProtection="0"/>
    <xf numFmtId="0" fontId="124" fillId="59" borderId="218" applyNumberFormat="0" applyAlignment="0" applyProtection="0"/>
    <xf numFmtId="0" fontId="115" fillId="0" borderId="216">
      <alignment horizontal="center"/>
    </xf>
    <xf numFmtId="0" fontId="108" fillId="66" borderId="222" applyNumberFormat="0" applyFont="0" applyAlignment="0" applyProtection="0"/>
    <xf numFmtId="0" fontId="124" fillId="59" borderId="218" applyNumberFormat="0" applyAlignment="0" applyProtection="0"/>
    <xf numFmtId="278" fontId="36" fillId="0" borderId="224" applyFont="0" applyFill="0" applyBorder="0" applyAlignment="0" applyProtection="0">
      <protection locked="0"/>
    </xf>
    <xf numFmtId="0" fontId="108" fillId="66" borderId="222" applyNumberFormat="0" applyFont="0" applyAlignment="0" applyProtection="0"/>
    <xf numFmtId="0" fontId="172" fillId="59" borderId="223" applyNumberFormat="0" applyAlignment="0" applyProtection="0"/>
    <xf numFmtId="0" fontId="223" fillId="59" borderId="199" applyNumberFormat="0" applyAlignment="0" applyProtection="0"/>
    <xf numFmtId="0" fontId="38" fillId="0" borderId="173">
      <alignment horizontal="left" vertical="center"/>
    </xf>
    <xf numFmtId="0" fontId="40" fillId="0" borderId="6">
      <alignment horizontal="center"/>
    </xf>
    <xf numFmtId="0" fontId="40" fillId="0" borderId="6">
      <alignment horizontal="center"/>
    </xf>
    <xf numFmtId="0" fontId="164" fillId="0" borderId="55" applyNumberFormat="0" applyFill="0" applyAlignment="0" applyProtection="0"/>
    <xf numFmtId="0" fontId="165" fillId="0" borderId="156">
      <alignment horizontal="center"/>
    </xf>
    <xf numFmtId="0" fontId="224" fillId="59" borderId="194" applyNumberFormat="0" applyAlignment="0" applyProtection="0"/>
    <xf numFmtId="0" fontId="232" fillId="44" borderId="194" applyNumberFormat="0" applyAlignment="0" applyProtection="0"/>
    <xf numFmtId="0" fontId="158" fillId="0" borderId="6">
      <alignment horizontal="center"/>
    </xf>
    <xf numFmtId="0" fontId="164" fillId="0" borderId="55" applyNumberFormat="0" applyFill="0" applyAlignment="0" applyProtection="0"/>
    <xf numFmtId="277" fontId="36" fillId="68" borderId="200"/>
    <xf numFmtId="0" fontId="18" fillId="0" borderId="199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199" applyNumberFormat="0" applyAlignment="0" applyProtection="0"/>
    <xf numFmtId="4" fontId="33" fillId="77" borderId="199" applyNumberFormat="0" applyProtection="0">
      <alignment horizontal="right" vertical="center"/>
    </xf>
    <xf numFmtId="4" fontId="33" fillId="79" borderId="199" applyNumberFormat="0" applyProtection="0">
      <alignment horizontal="right" vertical="center"/>
    </xf>
    <xf numFmtId="0" fontId="234" fillId="0" borderId="201" applyNumberFormat="0" applyFill="0" applyAlignment="0" applyProtection="0"/>
    <xf numFmtId="0" fontId="18" fillId="0" borderId="199" applyNumberFormat="0" applyProtection="0">
      <alignment horizontal="left" vertical="center" indent="1"/>
    </xf>
    <xf numFmtId="14" fontId="28" fillId="63" borderId="6">
      <alignment horizontal="center" vertical="center" wrapText="1"/>
    </xf>
    <xf numFmtId="0" fontId="215" fillId="66" borderId="198" applyNumberFormat="0" applyFont="0" applyAlignment="0" applyProtection="0">
      <alignment vertical="center"/>
    </xf>
    <xf numFmtId="4" fontId="33" fillId="79" borderId="199" applyNumberFormat="0" applyProtection="0">
      <alignment horizontal="right" vertical="center"/>
    </xf>
    <xf numFmtId="179" fontId="32" fillId="0" borderId="3" applyBorder="0"/>
    <xf numFmtId="0" fontId="18" fillId="0" borderId="199" applyNumberFormat="0" applyProtection="0">
      <alignment horizontal="left" vertical="center" indent="1"/>
    </xf>
    <xf numFmtId="0" fontId="242" fillId="44" borderId="194" applyNumberFormat="0" applyAlignment="0" applyProtection="0">
      <alignment vertical="center"/>
    </xf>
    <xf numFmtId="5" fontId="24" fillId="0" borderId="202" applyAlignment="0" applyProtection="0"/>
    <xf numFmtId="4" fontId="33" fillId="77" borderId="199" applyNumberFormat="0" applyProtection="0">
      <alignment horizontal="right" vertical="center"/>
    </xf>
    <xf numFmtId="0" fontId="32" fillId="0" borderId="6" applyBorder="0">
      <alignment horizontal="center"/>
    </xf>
    <xf numFmtId="0" fontId="18" fillId="66" borderId="198" applyNumberFormat="0" applyFont="0" applyAlignment="0" applyProtection="0"/>
    <xf numFmtId="0" fontId="18" fillId="86" borderId="199" applyNumberFormat="0" applyProtection="0">
      <alignment horizontal="left" vertical="center" indent="1"/>
    </xf>
    <xf numFmtId="0" fontId="28" fillId="75" borderId="199" applyNumberFormat="0" applyProtection="0">
      <alignment horizontal="left" vertical="top"/>
    </xf>
    <xf numFmtId="0" fontId="33" fillId="86" borderId="199" applyNumberFormat="0" applyProtection="0">
      <alignment horizontal="left" vertical="center" indent="1"/>
    </xf>
    <xf numFmtId="0" fontId="205" fillId="0" borderId="201" applyNumberFormat="0" applyFill="0" applyAlignment="0" applyProtection="0"/>
    <xf numFmtId="0" fontId="108" fillId="66" borderId="198" applyNumberFormat="0" applyFont="0" applyAlignment="0" applyProtection="0"/>
    <xf numFmtId="0" fontId="18" fillId="86" borderId="293" applyNumberFormat="0" applyProtection="0">
      <alignment horizontal="left" vertical="center" indent="1"/>
    </xf>
    <xf numFmtId="14" fontId="28" fillId="63" borderId="6">
      <alignment horizontal="center" vertical="center" wrapText="1"/>
    </xf>
    <xf numFmtId="4" fontId="185" fillId="72" borderId="199" applyNumberFormat="0" applyProtection="0">
      <alignment vertical="center"/>
    </xf>
    <xf numFmtId="278" fontId="36" fillId="0" borderId="200" applyFont="0" applyFill="0" applyBorder="0" applyAlignment="0" applyProtection="0">
      <protection locked="0"/>
    </xf>
    <xf numFmtId="4" fontId="33" fillId="82" borderId="199" applyNumberFormat="0" applyProtection="0">
      <alignment horizontal="right" vertical="center"/>
    </xf>
    <xf numFmtId="0" fontId="153" fillId="0" borderId="50" applyNumberFormat="0" applyFill="0" applyAlignment="0" applyProtection="0"/>
    <xf numFmtId="0" fontId="108" fillId="66" borderId="198" applyNumberFormat="0" applyFont="0" applyAlignment="0" applyProtection="0"/>
    <xf numFmtId="0" fontId="153" fillId="0" borderId="50" applyNumberFormat="0" applyFill="0" applyAlignment="0" applyProtection="0"/>
    <xf numFmtId="0" fontId="124" fillId="59" borderId="194" applyNumberFormat="0" applyAlignment="0" applyProtection="0"/>
    <xf numFmtId="0" fontId="161" fillId="44" borderId="194" applyNumberFormat="0" applyAlignment="0" applyProtection="0"/>
    <xf numFmtId="0" fontId="205" fillId="0" borderId="201" applyNumberFormat="0" applyFill="0" applyAlignment="0" applyProtection="0"/>
    <xf numFmtId="0" fontId="242" fillId="44" borderId="194" applyNumberFormat="0" applyAlignment="0" applyProtection="0">
      <alignment vertical="center"/>
    </xf>
    <xf numFmtId="0" fontId="243" fillId="59" borderId="199" applyNumberFormat="0" applyAlignment="0" applyProtection="0">
      <alignment vertical="center"/>
    </xf>
    <xf numFmtId="0" fontId="253" fillId="59" borderId="194" applyNumberFormat="0" applyAlignment="0" applyProtection="0">
      <alignment vertical="center"/>
    </xf>
    <xf numFmtId="0" fontId="257" fillId="0" borderId="201" applyNumberFormat="0" applyFill="0" applyAlignment="0" applyProtection="0">
      <alignment vertical="center"/>
    </xf>
    <xf numFmtId="0" fontId="18" fillId="66" borderId="198" applyNumberFormat="0" applyFont="0" applyAlignment="0" applyProtection="0"/>
    <xf numFmtId="0" fontId="234" fillId="0" borderId="201" applyNumberFormat="0" applyFill="0" applyAlignment="0" applyProtection="0"/>
    <xf numFmtId="0" fontId="232" fillId="44" borderId="194" applyNumberFormat="0" applyAlignment="0" applyProtection="0"/>
    <xf numFmtId="0" fontId="224" fillId="59" borderId="194" applyNumberFormat="0" applyAlignment="0" applyProtection="0"/>
    <xf numFmtId="0" fontId="223" fillId="59" borderId="199" applyNumberFormat="0" applyAlignment="0" applyProtection="0"/>
    <xf numFmtId="0" fontId="215" fillId="66" borderId="198" applyNumberFormat="0" applyFont="0" applyAlignment="0" applyProtection="0">
      <alignment vertical="center"/>
    </xf>
    <xf numFmtId="0" fontId="205" fillId="0" borderId="201" applyNumberFormat="0" applyFill="0" applyAlignment="0" applyProtection="0"/>
    <xf numFmtId="0" fontId="205" fillId="0" borderId="201" applyNumberFormat="0" applyFill="0" applyAlignment="0" applyProtection="0"/>
    <xf numFmtId="0" fontId="205" fillId="0" borderId="201" applyNumberFormat="0" applyFill="0" applyAlignment="0" applyProtection="0"/>
    <xf numFmtId="12" fontId="191" fillId="0" borderId="192">
      <alignment horizontal="center"/>
    </xf>
    <xf numFmtId="0" fontId="56" fillId="1" borderId="196" applyNumberFormat="0" applyFont="0" applyAlignment="0">
      <alignment horizontal="center"/>
    </xf>
    <xf numFmtId="4" fontId="188" fillId="90" borderId="199" applyNumberFormat="0" applyProtection="0">
      <alignment horizontal="right" vertical="center"/>
    </xf>
    <xf numFmtId="0" fontId="28" fillId="89" borderId="199" applyNumberFormat="0" applyProtection="0">
      <alignment horizontal="center" vertical="top"/>
    </xf>
    <xf numFmtId="0" fontId="18" fillId="86" borderId="199" applyNumberFormat="0" applyProtection="0">
      <alignment horizontal="left" vertical="center" indent="1"/>
    </xf>
    <xf numFmtId="0" fontId="18" fillId="0" borderId="199" applyNumberFormat="0" applyProtection="0">
      <alignment horizontal="right" vertical="center"/>
    </xf>
    <xf numFmtId="3" fontId="33" fillId="5" borderId="199" applyProtection="0">
      <alignment horizontal="right" vertical="center"/>
    </xf>
    <xf numFmtId="0" fontId="33" fillId="86" borderId="199" applyNumberFormat="0" applyProtection="0">
      <alignment horizontal="left" vertical="center" indent="1"/>
    </xf>
    <xf numFmtId="0" fontId="33" fillId="86" borderId="199" applyNumberFormat="0" applyProtection="0">
      <alignment horizontal="left" vertical="center" indent="1"/>
    </xf>
    <xf numFmtId="0" fontId="18" fillId="86" borderId="199" applyNumberFormat="0" applyProtection="0">
      <alignment vertical="center"/>
    </xf>
    <xf numFmtId="0" fontId="33" fillId="86" borderId="199" applyNumberFormat="0" applyProtection="0">
      <alignment vertical="center"/>
    </xf>
    <xf numFmtId="0" fontId="18" fillId="86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3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58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0" fontId="18" fillId="88" borderId="199" applyNumberFormat="0" applyProtection="0">
      <alignment horizontal="left" vertical="center" indent="1"/>
    </xf>
    <xf numFmtId="0" fontId="18" fillId="0" borderId="199" applyNumberFormat="0" applyProtection="0">
      <alignment horizontal="left" vertical="center" indent="1"/>
    </xf>
    <xf numFmtId="4" fontId="33" fillId="87" borderId="199" applyNumberFormat="0" applyProtection="0">
      <alignment horizontal="left" vertical="center" indent="1"/>
    </xf>
    <xf numFmtId="0" fontId="18" fillId="86" borderId="199" applyNumberFormat="0" applyProtection="0">
      <alignment horizontal="left" vertical="center" indent="1"/>
    </xf>
    <xf numFmtId="4" fontId="33" fillId="84" borderId="199" applyNumberFormat="0" applyProtection="0">
      <alignment horizontal="right" vertical="center"/>
    </xf>
    <xf numFmtId="4" fontId="33" fillId="83" borderId="199" applyNumberFormat="0" applyProtection="0">
      <alignment horizontal="right" vertical="center"/>
    </xf>
    <xf numFmtId="4" fontId="33" fillId="82" borderId="199" applyNumberFormat="0" applyProtection="0">
      <alignment horizontal="right" vertical="center"/>
    </xf>
    <xf numFmtId="4" fontId="33" fillId="81" borderId="199" applyNumberFormat="0" applyProtection="0">
      <alignment horizontal="right" vertical="center"/>
    </xf>
    <xf numFmtId="4" fontId="33" fillId="80" borderId="199" applyNumberFormat="0" applyProtection="0">
      <alignment horizontal="right" vertical="center"/>
    </xf>
    <xf numFmtId="4" fontId="33" fillId="79" borderId="199" applyNumberFormat="0" applyProtection="0">
      <alignment horizontal="right" vertical="center"/>
    </xf>
    <xf numFmtId="4" fontId="33" fillId="78" borderId="199" applyNumberFormat="0" applyProtection="0">
      <alignment horizontal="right" vertical="center"/>
    </xf>
    <xf numFmtId="4" fontId="33" fillId="77" borderId="199" applyNumberFormat="0" applyProtection="0">
      <alignment horizontal="right" vertical="center"/>
    </xf>
    <xf numFmtId="4" fontId="33" fillId="76" borderId="199" applyNumberFormat="0" applyProtection="0">
      <alignment horizontal="right" vertical="center"/>
    </xf>
    <xf numFmtId="0" fontId="28" fillId="75" borderId="199" applyNumberFormat="0" applyProtection="0">
      <alignment horizontal="left" vertical="top"/>
    </xf>
    <xf numFmtId="4" fontId="185" fillId="74" borderId="199" applyNumberFormat="0" applyProtection="0">
      <alignment horizontal="center" vertical="top"/>
    </xf>
    <xf numFmtId="4" fontId="185" fillId="73" borderId="199" applyNumberFormat="0" applyProtection="0">
      <alignment horizontal="left" vertical="center"/>
    </xf>
    <xf numFmtId="0" fontId="18" fillId="3" borderId="199" applyNumberFormat="0" applyProtection="0">
      <alignment vertical="center"/>
    </xf>
    <xf numFmtId="4" fontId="185" fillId="72" borderId="199" applyNumberFormat="0" applyProtection="0">
      <alignment vertical="center"/>
    </xf>
    <xf numFmtId="278" fontId="36" fillId="0" borderId="200" applyFont="0" applyFill="0" applyBorder="0" applyAlignment="0" applyProtection="0">
      <protection locked="0"/>
    </xf>
    <xf numFmtId="277" fontId="36" fillId="68" borderId="200"/>
    <xf numFmtId="0" fontId="172" fillId="59" borderId="199" applyNumberFormat="0" applyAlignment="0" applyProtection="0"/>
    <xf numFmtId="0" fontId="172" fillId="59" borderId="199" applyNumberFormat="0" applyAlignment="0" applyProtection="0"/>
    <xf numFmtId="0" fontId="172" fillId="59" borderId="199" applyNumberForma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08" fillId="66" borderId="198" applyNumberFormat="0" applyFont="0" applyAlignment="0" applyProtection="0"/>
    <xf numFmtId="0" fontId="165" fillId="0" borderId="192">
      <alignment horizontal="center"/>
    </xf>
    <xf numFmtId="0" fontId="161" fillId="44" borderId="194" applyNumberFormat="0" applyAlignment="0" applyProtection="0"/>
    <xf numFmtId="0" fontId="161" fillId="44" borderId="194" applyNumberFormat="0" applyAlignment="0" applyProtection="0"/>
    <xf numFmtId="0" fontId="161" fillId="44" borderId="194" applyNumberFormat="0" applyAlignment="0" applyProtection="0"/>
    <xf numFmtId="10" fontId="36" fillId="2" borderId="192" applyNumberFormat="0" applyBorder="0" applyAlignment="0" applyProtection="0"/>
    <xf numFmtId="0" fontId="159" fillId="64" borderId="197" applyNumberFormat="0" applyFont="0" applyBorder="0" applyAlignment="0">
      <alignment vertical="center"/>
    </xf>
    <xf numFmtId="0" fontId="120" fillId="1" borderId="193">
      <alignment horizontal="left"/>
    </xf>
    <xf numFmtId="243" fontId="155" fillId="0" borderId="193">
      <alignment horizontal="left"/>
    </xf>
    <xf numFmtId="0" fontId="38" fillId="0" borderId="196">
      <alignment horizontal="left" vertical="center"/>
    </xf>
    <xf numFmtId="0" fontId="38" fillId="0" borderId="196">
      <alignment horizontal="left" vertical="center"/>
    </xf>
    <xf numFmtId="0" fontId="38" fillId="0" borderId="196">
      <alignment horizontal="left" vertical="center"/>
    </xf>
    <xf numFmtId="0" fontId="38" fillId="0" borderId="196">
      <alignment horizontal="left" vertical="center"/>
    </xf>
    <xf numFmtId="232" fontId="29" fillId="0" borderId="191" applyFill="0" applyProtection="0"/>
    <xf numFmtId="238" fontId="29" fillId="0" borderId="191" applyFill="0" applyProtection="0"/>
    <xf numFmtId="0" fontId="26" fillId="2" borderId="195">
      <alignment horizontal="center" wrapText="1"/>
    </xf>
    <xf numFmtId="0" fontId="124" fillId="59" borderId="194" applyNumberFormat="0" applyAlignment="0" applyProtection="0"/>
    <xf numFmtId="0" fontId="124" fillId="59" borderId="194" applyNumberFormat="0" applyAlignment="0" applyProtection="0"/>
    <xf numFmtId="0" fontId="124" fillId="59" borderId="194" applyNumberFormat="0" applyAlignment="0" applyProtection="0"/>
    <xf numFmtId="44" fontId="264" fillId="0" borderId="191"/>
    <xf numFmtId="37" fontId="260" fillId="5" borderId="193" applyBorder="0" applyProtection="0">
      <alignment vertical="center"/>
    </xf>
    <xf numFmtId="0" fontId="117" fillId="3" borderId="193">
      <alignment horizontal="centerContinuous" vertical="top"/>
    </xf>
    <xf numFmtId="0" fontId="115" fillId="0" borderId="192">
      <alignment horizontal="center"/>
    </xf>
    <xf numFmtId="0" fontId="242" fillId="44" borderId="194" applyNumberFormat="0" applyAlignment="0" applyProtection="0">
      <alignment vertical="center"/>
    </xf>
    <xf numFmtId="0" fontId="243" fillId="59" borderId="199" applyNumberFormat="0" applyAlignment="0" applyProtection="0">
      <alignment vertical="center"/>
    </xf>
    <xf numFmtId="0" fontId="253" fillId="59" borderId="194" applyNumberFormat="0" applyAlignment="0" applyProtection="0">
      <alignment vertical="center"/>
    </xf>
    <xf numFmtId="0" fontId="257" fillId="0" borderId="201" applyNumberFormat="0" applyFill="0" applyAlignment="0" applyProtection="0">
      <alignment vertical="center"/>
    </xf>
    <xf numFmtId="0" fontId="215" fillId="66" borderId="210" applyNumberFormat="0" applyFont="0" applyAlignment="0" applyProtection="0">
      <alignment vertical="center"/>
    </xf>
    <xf numFmtId="0" fontId="205" fillId="0" borderId="213" applyNumberFormat="0" applyFill="0" applyAlignment="0" applyProtection="0"/>
    <xf numFmtId="0" fontId="205" fillId="0" borderId="213" applyNumberFormat="0" applyFill="0" applyAlignment="0" applyProtection="0"/>
    <xf numFmtId="0" fontId="205" fillId="0" borderId="213" applyNumberFormat="0" applyFill="0" applyAlignment="0" applyProtection="0"/>
    <xf numFmtId="12" fontId="191" fillId="0" borderId="204">
      <alignment horizontal="center"/>
    </xf>
    <xf numFmtId="0" fontId="56" fillId="1" borderId="208" applyNumberFormat="0" applyFont="0" applyAlignment="0">
      <alignment horizontal="center"/>
    </xf>
    <xf numFmtId="4" fontId="188" fillId="90" borderId="211" applyNumberFormat="0" applyProtection="0">
      <alignment horizontal="right" vertical="center"/>
    </xf>
    <xf numFmtId="0" fontId="28" fillId="89" borderId="211" applyNumberFormat="0" applyProtection="0">
      <alignment horizontal="center" vertical="top"/>
    </xf>
    <xf numFmtId="0" fontId="18" fillId="86" borderId="211" applyNumberFormat="0" applyProtection="0">
      <alignment horizontal="left" vertical="center" indent="1"/>
    </xf>
    <xf numFmtId="0" fontId="18" fillId="0" borderId="211" applyNumberFormat="0" applyProtection="0">
      <alignment horizontal="right" vertical="center"/>
    </xf>
    <xf numFmtId="3" fontId="33" fillId="5" borderId="211" applyProtection="0">
      <alignment horizontal="right" vertical="center"/>
    </xf>
    <xf numFmtId="0" fontId="33" fillId="86" borderId="211" applyNumberFormat="0" applyProtection="0">
      <alignment horizontal="left" vertical="center" indent="1"/>
    </xf>
    <xf numFmtId="0" fontId="33" fillId="86" borderId="211" applyNumberFormat="0" applyProtection="0">
      <alignment horizontal="left" vertical="center" indent="1"/>
    </xf>
    <xf numFmtId="0" fontId="18" fillId="86" borderId="211" applyNumberFormat="0" applyProtection="0">
      <alignment vertical="center"/>
    </xf>
    <xf numFmtId="0" fontId="33" fillId="86" borderId="211" applyNumberFormat="0" applyProtection="0">
      <alignment vertical="center"/>
    </xf>
    <xf numFmtId="0" fontId="18" fillId="86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3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58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88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4" fontId="33" fillId="87" borderId="211" applyNumberFormat="0" applyProtection="0">
      <alignment horizontal="left" vertical="center" indent="1"/>
    </xf>
    <xf numFmtId="0" fontId="18" fillId="86" borderId="211" applyNumberFormat="0" applyProtection="0">
      <alignment horizontal="left" vertical="center" indent="1"/>
    </xf>
    <xf numFmtId="4" fontId="33" fillId="84" borderId="211" applyNumberFormat="0" applyProtection="0">
      <alignment horizontal="right" vertical="center"/>
    </xf>
    <xf numFmtId="4" fontId="33" fillId="83" borderId="211" applyNumberFormat="0" applyProtection="0">
      <alignment horizontal="right" vertical="center"/>
    </xf>
    <xf numFmtId="4" fontId="33" fillId="82" borderId="211" applyNumberFormat="0" applyProtection="0">
      <alignment horizontal="right" vertical="center"/>
    </xf>
    <xf numFmtId="4" fontId="33" fillId="81" borderId="211" applyNumberFormat="0" applyProtection="0">
      <alignment horizontal="right" vertical="center"/>
    </xf>
    <xf numFmtId="4" fontId="33" fillId="80" borderId="211" applyNumberFormat="0" applyProtection="0">
      <alignment horizontal="right" vertical="center"/>
    </xf>
    <xf numFmtId="4" fontId="33" fillId="79" borderId="211" applyNumberFormat="0" applyProtection="0">
      <alignment horizontal="right" vertical="center"/>
    </xf>
    <xf numFmtId="4" fontId="33" fillId="78" borderId="211" applyNumberFormat="0" applyProtection="0">
      <alignment horizontal="right" vertical="center"/>
    </xf>
    <xf numFmtId="4" fontId="33" fillId="77" borderId="211" applyNumberFormat="0" applyProtection="0">
      <alignment horizontal="right" vertical="center"/>
    </xf>
    <xf numFmtId="4" fontId="33" fillId="76" borderId="211" applyNumberFormat="0" applyProtection="0">
      <alignment horizontal="right" vertical="center"/>
    </xf>
    <xf numFmtId="0" fontId="28" fillId="75" borderId="211" applyNumberFormat="0" applyProtection="0">
      <alignment horizontal="left" vertical="top"/>
    </xf>
    <xf numFmtId="4" fontId="185" fillId="74" borderId="211" applyNumberFormat="0" applyProtection="0">
      <alignment horizontal="center" vertical="top"/>
    </xf>
    <xf numFmtId="4" fontId="185" fillId="73" borderId="211" applyNumberFormat="0" applyProtection="0">
      <alignment horizontal="left" vertical="center"/>
    </xf>
    <xf numFmtId="0" fontId="18" fillId="3" borderId="211" applyNumberFormat="0" applyProtection="0">
      <alignment vertical="center"/>
    </xf>
    <xf numFmtId="4" fontId="185" fillId="72" borderId="211" applyNumberFormat="0" applyProtection="0">
      <alignment vertical="center"/>
    </xf>
    <xf numFmtId="278" fontId="36" fillId="0" borderId="212" applyFont="0" applyFill="0" applyBorder="0" applyAlignment="0" applyProtection="0">
      <protection locked="0"/>
    </xf>
    <xf numFmtId="277" fontId="36" fillId="68" borderId="212"/>
    <xf numFmtId="0" fontId="172" fillId="59" borderId="211" applyNumberFormat="0" applyAlignment="0" applyProtection="0"/>
    <xf numFmtId="0" fontId="172" fillId="59" borderId="211" applyNumberFormat="0" applyAlignment="0" applyProtection="0"/>
    <xf numFmtId="0" fontId="172" fillId="59" borderId="211" applyNumberForma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15" fillId="0" borderId="204">
      <alignment horizontal="center"/>
    </xf>
    <xf numFmtId="0" fontId="117" fillId="3" borderId="205">
      <alignment horizontal="centerContinuous" vertical="top"/>
    </xf>
    <xf numFmtId="37" fontId="260" fillId="5" borderId="205" applyBorder="0" applyProtection="0">
      <alignment vertical="center"/>
    </xf>
    <xf numFmtId="44" fontId="264" fillId="0" borderId="203"/>
    <xf numFmtId="0" fontId="124" fillId="59" borderId="206" applyNumberFormat="0" applyAlignment="0" applyProtection="0"/>
    <xf numFmtId="0" fontId="115" fillId="0" borderId="204">
      <alignment horizontal="center"/>
    </xf>
    <xf numFmtId="0" fontId="124" fillId="59" borderId="206" applyNumberFormat="0" applyAlignment="0" applyProtection="0"/>
    <xf numFmtId="0" fontId="124" fillId="59" borderId="206" applyNumberFormat="0" applyAlignment="0" applyProtection="0"/>
    <xf numFmtId="0" fontId="26" fillId="2" borderId="207">
      <alignment horizontal="center" wrapText="1"/>
    </xf>
    <xf numFmtId="0" fontId="117" fillId="3" borderId="205">
      <alignment horizontal="centerContinuous" vertical="top"/>
    </xf>
    <xf numFmtId="0" fontId="161" fillId="44" borderId="206" applyNumberFormat="0" applyAlignment="0" applyProtection="0"/>
    <xf numFmtId="0" fontId="161" fillId="44" borderId="206" applyNumberFormat="0" applyAlignment="0" applyProtection="0"/>
    <xf numFmtId="0" fontId="161" fillId="44" borderId="206" applyNumberFormat="0" applyAlignment="0" applyProtection="0"/>
    <xf numFmtId="10" fontId="36" fillId="2" borderId="204" applyNumberFormat="0" applyBorder="0" applyAlignment="0" applyProtection="0"/>
    <xf numFmtId="0" fontId="159" fillId="64" borderId="209" applyNumberFormat="0" applyFont="0" applyBorder="0" applyAlignment="0">
      <alignment vertical="center"/>
    </xf>
    <xf numFmtId="37" fontId="260" fillId="5" borderId="205" applyBorder="0" applyProtection="0">
      <alignment vertical="center"/>
    </xf>
    <xf numFmtId="0" fontId="120" fillId="1" borderId="205">
      <alignment horizontal="left"/>
    </xf>
    <xf numFmtId="243" fontId="155" fillId="0" borderId="205">
      <alignment horizontal="left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43" fontId="264" fillId="0" borderId="214"/>
    <xf numFmtId="0" fontId="124" fillId="59" borderId="206" applyNumberFormat="0" applyAlignment="0" applyProtection="0"/>
    <xf numFmtId="0" fontId="124" fillId="59" borderId="206" applyNumberFormat="0" applyAlignment="0" applyProtection="0"/>
    <xf numFmtId="0" fontId="124" fillId="59" borderId="206" applyNumberFormat="0" applyAlignment="0" applyProtection="0"/>
    <xf numFmtId="0" fontId="26" fillId="2" borderId="207">
      <alignment horizontal="center" wrapText="1"/>
    </xf>
    <xf numFmtId="232" fontId="29" fillId="0" borderId="203" applyFill="0" applyProtection="0"/>
    <xf numFmtId="238" fontId="29" fillId="0" borderId="203" applyFill="0" applyProtection="0"/>
    <xf numFmtId="238" fontId="29" fillId="0" borderId="203" applyFill="0" applyProtection="0"/>
    <xf numFmtId="232" fontId="29" fillId="0" borderId="203" applyFill="0" applyProtection="0"/>
    <xf numFmtId="232" fontId="29" fillId="0" borderId="203" applyFill="0" applyProtection="0"/>
    <xf numFmtId="238" fontId="29" fillId="0" borderId="214" applyFill="0" applyProtection="0"/>
    <xf numFmtId="238" fontId="29" fillId="0" borderId="203" applyFill="0" applyProtection="0"/>
    <xf numFmtId="0" fontId="38" fillId="0" borderId="208">
      <alignment horizontal="left" vertical="center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232" fontId="29" fillId="0" borderId="214" applyFill="0" applyProtection="0"/>
    <xf numFmtId="243" fontId="155" fillId="0" borderId="205">
      <alignment horizontal="left"/>
    </xf>
    <xf numFmtId="0" fontId="120" fillId="1" borderId="205">
      <alignment horizontal="left"/>
    </xf>
    <xf numFmtId="0" fontId="159" fillId="64" borderId="209" applyNumberFormat="0" applyFont="0" applyBorder="0" applyAlignment="0">
      <alignment vertical="center"/>
    </xf>
    <xf numFmtId="10" fontId="36" fillId="2" borderId="204" applyNumberFormat="0" applyBorder="0" applyAlignment="0" applyProtection="0"/>
    <xf numFmtId="0" fontId="161" fillId="44" borderId="206" applyNumberFormat="0" applyAlignment="0" applyProtection="0"/>
    <xf numFmtId="0" fontId="161" fillId="44" borderId="206" applyNumberFormat="0" applyAlignment="0" applyProtection="0"/>
    <xf numFmtId="0" fontId="161" fillId="44" borderId="206" applyNumberFormat="0" applyAlignment="0" applyProtection="0"/>
    <xf numFmtId="0" fontId="26" fillId="2" borderId="207">
      <alignment horizontal="center" wrapText="1"/>
    </xf>
    <xf numFmtId="0" fontId="124" fillId="59" borderId="206" applyNumberFormat="0" applyAlignment="0" applyProtection="0"/>
    <xf numFmtId="0" fontId="124" fillId="59" borderId="206" applyNumberFormat="0" applyAlignment="0" applyProtection="0"/>
    <xf numFmtId="0" fontId="124" fillId="59" borderId="206" applyNumberFormat="0" applyAlignment="0" applyProtection="0"/>
    <xf numFmtId="0" fontId="38" fillId="0" borderId="208">
      <alignment horizontal="left" vertical="center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0" fontId="165" fillId="0" borderId="204">
      <alignment horizontal="center"/>
    </xf>
    <xf numFmtId="44" fontId="264" fillId="0" borderId="203"/>
    <xf numFmtId="243" fontId="155" fillId="0" borderId="205">
      <alignment horizontal="left"/>
    </xf>
    <xf numFmtId="0" fontId="120" fillId="1" borderId="205">
      <alignment horizontal="left"/>
    </xf>
    <xf numFmtId="0" fontId="159" fillId="64" borderId="209" applyNumberFormat="0" applyFont="0" applyBorder="0" applyAlignment="0">
      <alignment vertical="center"/>
    </xf>
    <xf numFmtId="10" fontId="36" fillId="2" borderId="204" applyNumberFormat="0" applyBorder="0" applyAlignment="0" applyProtection="0"/>
    <xf numFmtId="0" fontId="161" fillId="44" borderId="206" applyNumberFormat="0" applyAlignment="0" applyProtection="0"/>
    <xf numFmtId="0" fontId="161" fillId="44" borderId="206" applyNumberFormat="0" applyAlignment="0" applyProtection="0"/>
    <xf numFmtId="0" fontId="161" fillId="44" borderId="206" applyNumberFormat="0" applyAlignment="0" applyProtection="0"/>
    <xf numFmtId="37" fontId="260" fillId="5" borderId="205" applyBorder="0" applyProtection="0">
      <alignment vertical="center"/>
    </xf>
    <xf numFmtId="0" fontId="117" fillId="3" borderId="205">
      <alignment horizontal="centerContinuous" vertical="top"/>
    </xf>
    <xf numFmtId="0" fontId="115" fillId="0" borderId="204">
      <alignment horizontal="center"/>
    </xf>
    <xf numFmtId="0" fontId="165" fillId="0" borderId="204">
      <alignment horizontal="center"/>
    </xf>
    <xf numFmtId="44" fontId="264" fillId="0" borderId="203"/>
    <xf numFmtId="5" fontId="24" fillId="0" borderId="214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72" fillId="59" borderId="211" applyNumberFormat="0" applyAlignment="0" applyProtection="0"/>
    <xf numFmtId="0" fontId="172" fillId="59" borderId="211" applyNumberFormat="0" applyAlignment="0" applyProtection="0"/>
    <xf numFmtId="0" fontId="172" fillId="59" borderId="211" applyNumberFormat="0" applyAlignment="0" applyProtection="0"/>
    <xf numFmtId="278" fontId="36" fillId="0" borderId="212" applyFont="0" applyFill="0" applyBorder="0" applyAlignment="0" applyProtection="0">
      <protection locked="0"/>
    </xf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72" fillId="59" borderId="211" applyNumberFormat="0" applyAlignment="0" applyProtection="0"/>
    <xf numFmtId="0" fontId="172" fillId="59" borderId="211" applyNumberFormat="0" applyAlignment="0" applyProtection="0"/>
    <xf numFmtId="0" fontId="172" fillId="59" borderId="211" applyNumberFormat="0" applyAlignment="0" applyProtection="0"/>
    <xf numFmtId="4" fontId="185" fillId="72" borderId="211" applyNumberFormat="0" applyProtection="0">
      <alignment vertical="center"/>
    </xf>
    <xf numFmtId="0" fontId="18" fillId="3" borderId="211" applyNumberFormat="0" applyProtection="0">
      <alignment vertical="center"/>
    </xf>
    <xf numFmtId="4" fontId="185" fillId="73" borderId="211" applyNumberFormat="0" applyProtection="0">
      <alignment horizontal="left" vertical="center"/>
    </xf>
    <xf numFmtId="4" fontId="185" fillId="74" borderId="211" applyNumberFormat="0" applyProtection="0">
      <alignment horizontal="center" vertical="top"/>
    </xf>
    <xf numFmtId="277" fontId="36" fillId="68" borderId="212"/>
    <xf numFmtId="278" fontId="36" fillId="0" borderId="212" applyFont="0" applyFill="0" applyBorder="0" applyAlignment="0" applyProtection="0">
      <protection locked="0"/>
    </xf>
    <xf numFmtId="0" fontId="28" fillId="75" borderId="211" applyNumberFormat="0" applyProtection="0">
      <alignment horizontal="left" vertical="top"/>
    </xf>
    <xf numFmtId="4" fontId="33" fillId="76" borderId="211" applyNumberFormat="0" applyProtection="0">
      <alignment horizontal="right" vertical="center"/>
    </xf>
    <xf numFmtId="4" fontId="33" fillId="77" borderId="211" applyNumberFormat="0" applyProtection="0">
      <alignment horizontal="right" vertical="center"/>
    </xf>
    <xf numFmtId="4" fontId="33" fillId="78" borderId="211" applyNumberFormat="0" applyProtection="0">
      <alignment horizontal="right" vertical="center"/>
    </xf>
    <xf numFmtId="4" fontId="33" fillId="79" borderId="211" applyNumberFormat="0" applyProtection="0">
      <alignment horizontal="right" vertical="center"/>
    </xf>
    <xf numFmtId="4" fontId="33" fillId="80" borderId="211" applyNumberFormat="0" applyProtection="0">
      <alignment horizontal="right" vertical="center"/>
    </xf>
    <xf numFmtId="4" fontId="33" fillId="81" borderId="211" applyNumberFormat="0" applyProtection="0">
      <alignment horizontal="right" vertical="center"/>
    </xf>
    <xf numFmtId="4" fontId="33" fillId="82" borderId="211" applyNumberFormat="0" applyProtection="0">
      <alignment horizontal="right" vertical="center"/>
    </xf>
    <xf numFmtId="4" fontId="33" fillId="83" borderId="211" applyNumberFormat="0" applyProtection="0">
      <alignment horizontal="right" vertical="center"/>
    </xf>
    <xf numFmtId="4" fontId="33" fillId="84" borderId="211" applyNumberFormat="0" applyProtection="0">
      <alignment horizontal="right" vertical="center"/>
    </xf>
    <xf numFmtId="0" fontId="18" fillId="86" borderId="211" applyNumberFormat="0" applyProtection="0">
      <alignment horizontal="left" vertical="center" indent="1"/>
    </xf>
    <xf numFmtId="4" fontId="33" fillId="87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88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58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3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86" borderId="211" applyNumberFormat="0" applyProtection="0">
      <alignment horizontal="left" vertical="center" indent="1"/>
    </xf>
    <xf numFmtId="0" fontId="33" fillId="86" borderId="211" applyNumberFormat="0" applyProtection="0">
      <alignment vertical="center"/>
    </xf>
    <xf numFmtId="0" fontId="18" fillId="86" borderId="211" applyNumberFormat="0" applyProtection="0">
      <alignment vertical="center"/>
    </xf>
    <xf numFmtId="0" fontId="33" fillId="86" borderId="211" applyNumberFormat="0" applyProtection="0">
      <alignment horizontal="left" vertical="center" indent="1"/>
    </xf>
    <xf numFmtId="0" fontId="33" fillId="86" borderId="211" applyNumberFormat="0" applyProtection="0">
      <alignment horizontal="left" vertical="center" indent="1"/>
    </xf>
    <xf numFmtId="3" fontId="33" fillId="5" borderId="211" applyProtection="0">
      <alignment horizontal="right" vertical="center"/>
    </xf>
    <xf numFmtId="0" fontId="18" fillId="0" borderId="211" applyNumberFormat="0" applyProtection="0">
      <alignment horizontal="right" vertical="center"/>
    </xf>
    <xf numFmtId="0" fontId="18" fillId="86" borderId="211" applyNumberFormat="0" applyProtection="0">
      <alignment horizontal="left" vertical="center" indent="1"/>
    </xf>
    <xf numFmtId="0" fontId="28" fillId="89" borderId="211" applyNumberFormat="0" applyProtection="0">
      <alignment horizontal="center" vertical="top"/>
    </xf>
    <xf numFmtId="4" fontId="188" fillId="90" borderId="211" applyNumberFormat="0" applyProtection="0">
      <alignment horizontal="right" vertical="center"/>
    </xf>
    <xf numFmtId="0" fontId="56" fillId="1" borderId="208" applyNumberFormat="0" applyFont="0" applyAlignment="0">
      <alignment horizontal="center"/>
    </xf>
    <xf numFmtId="12" fontId="191" fillId="0" borderId="204">
      <alignment horizontal="center"/>
    </xf>
    <xf numFmtId="4" fontId="185" fillId="72" borderId="211" applyNumberFormat="0" applyProtection="0">
      <alignment vertical="center"/>
    </xf>
    <xf numFmtId="0" fontId="18" fillId="3" borderId="211" applyNumberFormat="0" applyProtection="0">
      <alignment vertical="center"/>
    </xf>
    <xf numFmtId="4" fontId="185" fillId="73" borderId="211" applyNumberFormat="0" applyProtection="0">
      <alignment horizontal="left" vertical="center"/>
    </xf>
    <xf numFmtId="4" fontId="185" fillId="74" borderId="211" applyNumberFormat="0" applyProtection="0">
      <alignment horizontal="center" vertical="top"/>
    </xf>
    <xf numFmtId="0" fontId="28" fillId="75" borderId="211" applyNumberFormat="0" applyProtection="0">
      <alignment horizontal="left" vertical="top"/>
    </xf>
    <xf numFmtId="4" fontId="33" fillId="76" borderId="211" applyNumberFormat="0" applyProtection="0">
      <alignment horizontal="right" vertical="center"/>
    </xf>
    <xf numFmtId="4" fontId="33" fillId="77" borderId="211" applyNumberFormat="0" applyProtection="0">
      <alignment horizontal="right" vertical="center"/>
    </xf>
    <xf numFmtId="4" fontId="33" fillId="78" borderId="211" applyNumberFormat="0" applyProtection="0">
      <alignment horizontal="right" vertical="center"/>
    </xf>
    <xf numFmtId="4" fontId="33" fillId="79" borderId="211" applyNumberFormat="0" applyProtection="0">
      <alignment horizontal="right" vertical="center"/>
    </xf>
    <xf numFmtId="4" fontId="33" fillId="80" borderId="211" applyNumberFormat="0" applyProtection="0">
      <alignment horizontal="right" vertical="center"/>
    </xf>
    <xf numFmtId="4" fontId="33" fillId="81" borderId="211" applyNumberFormat="0" applyProtection="0">
      <alignment horizontal="right" vertical="center"/>
    </xf>
    <xf numFmtId="4" fontId="33" fillId="82" borderId="211" applyNumberFormat="0" applyProtection="0">
      <alignment horizontal="right" vertical="center"/>
    </xf>
    <xf numFmtId="4" fontId="33" fillId="83" borderId="211" applyNumberFormat="0" applyProtection="0">
      <alignment horizontal="right" vertical="center"/>
    </xf>
    <xf numFmtId="4" fontId="33" fillId="84" borderId="211" applyNumberFormat="0" applyProtection="0">
      <alignment horizontal="right" vertical="center"/>
    </xf>
    <xf numFmtId="0" fontId="18" fillId="86" borderId="211" applyNumberFormat="0" applyProtection="0">
      <alignment horizontal="left" vertical="center" indent="1"/>
    </xf>
    <xf numFmtId="4" fontId="33" fillId="87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88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58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3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86" borderId="211" applyNumberFormat="0" applyProtection="0">
      <alignment horizontal="left" vertical="center" indent="1"/>
    </xf>
    <xf numFmtId="0" fontId="33" fillId="86" borderId="211" applyNumberFormat="0" applyProtection="0">
      <alignment vertical="center"/>
    </xf>
    <xf numFmtId="0" fontId="18" fillId="86" borderId="211" applyNumberFormat="0" applyProtection="0">
      <alignment vertical="center"/>
    </xf>
    <xf numFmtId="0" fontId="33" fillId="86" borderId="211" applyNumberFormat="0" applyProtection="0">
      <alignment horizontal="left" vertical="center" indent="1"/>
    </xf>
    <xf numFmtId="0" fontId="33" fillId="86" borderId="211" applyNumberFormat="0" applyProtection="0">
      <alignment horizontal="left" vertical="center" indent="1"/>
    </xf>
    <xf numFmtId="3" fontId="33" fillId="5" borderId="211" applyProtection="0">
      <alignment horizontal="right" vertical="center"/>
    </xf>
    <xf numFmtId="0" fontId="18" fillId="0" borderId="211" applyNumberFormat="0" applyProtection="0">
      <alignment horizontal="right" vertical="center"/>
    </xf>
    <xf numFmtId="0" fontId="18" fillId="86" borderId="211" applyNumberFormat="0" applyProtection="0">
      <alignment horizontal="left" vertical="center" indent="1"/>
    </xf>
    <xf numFmtId="0" fontId="28" fillId="89" borderId="211" applyNumberFormat="0" applyProtection="0">
      <alignment horizontal="center" vertical="top"/>
    </xf>
    <xf numFmtId="4" fontId="188" fillId="90" borderId="211" applyNumberFormat="0" applyProtection="0">
      <alignment horizontal="right" vertical="center"/>
    </xf>
    <xf numFmtId="0" fontId="56" fillId="1" borderId="208" applyNumberFormat="0" applyFont="0" applyAlignment="0">
      <alignment horizontal="center"/>
    </xf>
    <xf numFmtId="12" fontId="191" fillId="0" borderId="204">
      <alignment horizontal="center"/>
    </xf>
    <xf numFmtId="0" fontId="205" fillId="0" borderId="213" applyNumberFormat="0" applyFill="0" applyAlignment="0" applyProtection="0"/>
    <xf numFmtId="0" fontId="205" fillId="0" borderId="213" applyNumberFormat="0" applyFill="0" applyAlignment="0" applyProtection="0"/>
    <xf numFmtId="0" fontId="205" fillId="0" borderId="213" applyNumberFormat="0" applyFill="0" applyAlignment="0" applyProtection="0"/>
    <xf numFmtId="0" fontId="205" fillId="0" borderId="213" applyNumberFormat="0" applyFill="0" applyAlignment="0" applyProtection="0"/>
    <xf numFmtId="0" fontId="205" fillId="0" borderId="213" applyNumberFormat="0" applyFill="0" applyAlignment="0" applyProtection="0"/>
    <xf numFmtId="0" fontId="205" fillId="0" borderId="213" applyNumberFormat="0" applyFill="0" applyAlignment="0" applyProtection="0"/>
    <xf numFmtId="0" fontId="215" fillId="66" borderId="210" applyNumberFormat="0" applyFont="0" applyAlignment="0" applyProtection="0">
      <alignment vertical="center"/>
    </xf>
    <xf numFmtId="0" fontId="215" fillId="66" borderId="210" applyNumberFormat="0" applyFont="0" applyAlignment="0" applyProtection="0">
      <alignment vertical="center"/>
    </xf>
    <xf numFmtId="0" fontId="223" fillId="59" borderId="211" applyNumberFormat="0" applyAlignment="0" applyProtection="0"/>
    <xf numFmtId="0" fontId="224" fillId="59" borderId="206" applyNumberFormat="0" applyAlignment="0" applyProtection="0"/>
    <xf numFmtId="0" fontId="223" fillId="59" borderId="211" applyNumberFormat="0" applyAlignment="0" applyProtection="0"/>
    <xf numFmtId="0" fontId="224" fillId="59" borderId="206" applyNumberFormat="0" applyAlignment="0" applyProtection="0"/>
    <xf numFmtId="0" fontId="232" fillId="44" borderId="206" applyNumberFormat="0" applyAlignment="0" applyProtection="0"/>
    <xf numFmtId="0" fontId="234" fillId="0" borderId="213" applyNumberFormat="0" applyFill="0" applyAlignment="0" applyProtection="0"/>
    <xf numFmtId="0" fontId="232" fillId="44" borderId="206" applyNumberFormat="0" applyAlignment="0" applyProtection="0"/>
    <xf numFmtId="0" fontId="234" fillId="0" borderId="213" applyNumberFormat="0" applyFill="0" applyAlignment="0" applyProtection="0"/>
    <xf numFmtId="0" fontId="18" fillId="66" borderId="210" applyNumberFormat="0" applyFont="0" applyAlignment="0" applyProtection="0"/>
    <xf numFmtId="0" fontId="18" fillId="66" borderId="210" applyNumberFormat="0" applyFont="0" applyAlignment="0" applyProtection="0"/>
    <xf numFmtId="0" fontId="242" fillId="44" borderId="206" applyNumberFormat="0" applyAlignment="0" applyProtection="0">
      <alignment vertical="center"/>
    </xf>
    <xf numFmtId="0" fontId="243" fillId="59" borderId="211" applyNumberFormat="0" applyAlignment="0" applyProtection="0">
      <alignment vertical="center"/>
    </xf>
    <xf numFmtId="0" fontId="242" fillId="44" borderId="206" applyNumberFormat="0" applyAlignment="0" applyProtection="0">
      <alignment vertical="center"/>
    </xf>
    <xf numFmtId="0" fontId="243" fillId="59" borderId="211" applyNumberFormat="0" applyAlignment="0" applyProtection="0">
      <alignment vertical="center"/>
    </xf>
    <xf numFmtId="0" fontId="253" fillId="59" borderId="206" applyNumberFormat="0" applyAlignment="0" applyProtection="0">
      <alignment vertical="center"/>
    </xf>
    <xf numFmtId="0" fontId="257" fillId="0" borderId="213" applyNumberFormat="0" applyFill="0" applyAlignment="0" applyProtection="0">
      <alignment vertical="center"/>
    </xf>
    <xf numFmtId="0" fontId="253" fillId="59" borderId="206" applyNumberFormat="0" applyAlignment="0" applyProtection="0">
      <alignment vertical="center"/>
    </xf>
    <xf numFmtId="0" fontId="257" fillId="0" borderId="213" applyNumberFormat="0" applyFill="0" applyAlignment="0" applyProtection="0">
      <alignment vertical="center"/>
    </xf>
    <xf numFmtId="277" fontId="36" fillId="68" borderId="212"/>
    <xf numFmtId="232" fontId="29" fillId="0" borderId="226" applyFill="0" applyProtection="0"/>
    <xf numFmtId="0" fontId="223" fillId="59" borderId="211" applyNumberFormat="0" applyAlignment="0" applyProtection="0"/>
    <xf numFmtId="0" fontId="224" fillId="59" borderId="206" applyNumberFormat="0" applyAlignment="0" applyProtection="0"/>
    <xf numFmtId="0" fontId="232" fillId="44" borderId="206" applyNumberFormat="0" applyAlignment="0" applyProtection="0"/>
    <xf numFmtId="0" fontId="234" fillId="0" borderId="213" applyNumberFormat="0" applyFill="0" applyAlignment="0" applyProtection="0"/>
    <xf numFmtId="0" fontId="18" fillId="66" borderId="210" applyNumberFormat="0" applyFont="0" applyAlignment="0" applyProtection="0"/>
    <xf numFmtId="0" fontId="165" fillId="0" borderId="204">
      <alignment horizontal="center"/>
    </xf>
    <xf numFmtId="0" fontId="18" fillId="66" borderId="210" applyNumberFormat="0" applyFont="0" applyAlignment="0" applyProtection="0"/>
    <xf numFmtId="0" fontId="234" fillId="0" borderId="213" applyNumberFormat="0" applyFill="0" applyAlignment="0" applyProtection="0"/>
    <xf numFmtId="0" fontId="232" fillId="44" borderId="206" applyNumberFormat="0" applyAlignment="0" applyProtection="0"/>
    <xf numFmtId="0" fontId="224" fillId="59" borderId="206" applyNumberFormat="0" applyAlignment="0" applyProtection="0"/>
    <xf numFmtId="0" fontId="223" fillId="59" borderId="211" applyNumberFormat="0" applyAlignment="0" applyProtection="0"/>
    <xf numFmtId="0" fontId="215" fillId="66" borderId="210" applyNumberFormat="0" applyFont="0" applyAlignment="0" applyProtection="0">
      <alignment vertical="center"/>
    </xf>
    <xf numFmtId="0" fontId="205" fillId="0" borderId="213" applyNumberFormat="0" applyFill="0" applyAlignment="0" applyProtection="0"/>
    <xf numFmtId="0" fontId="205" fillId="0" borderId="213" applyNumberFormat="0" applyFill="0" applyAlignment="0" applyProtection="0"/>
    <xf numFmtId="0" fontId="205" fillId="0" borderId="213" applyNumberFormat="0" applyFill="0" applyAlignment="0" applyProtection="0"/>
    <xf numFmtId="12" fontId="191" fillId="0" borderId="204">
      <alignment horizontal="center"/>
    </xf>
    <xf numFmtId="0" fontId="56" fillId="1" borderId="208" applyNumberFormat="0" applyFont="0" applyAlignment="0">
      <alignment horizontal="center"/>
    </xf>
    <xf numFmtId="4" fontId="188" fillId="90" borderId="211" applyNumberFormat="0" applyProtection="0">
      <alignment horizontal="right" vertical="center"/>
    </xf>
    <xf numFmtId="0" fontId="28" fillId="89" borderId="211" applyNumberFormat="0" applyProtection="0">
      <alignment horizontal="center" vertical="top"/>
    </xf>
    <xf numFmtId="0" fontId="18" fillId="86" borderId="211" applyNumberFormat="0" applyProtection="0">
      <alignment horizontal="left" vertical="center" indent="1"/>
    </xf>
    <xf numFmtId="0" fontId="18" fillId="0" borderId="211" applyNumberFormat="0" applyProtection="0">
      <alignment horizontal="right" vertical="center"/>
    </xf>
    <xf numFmtId="3" fontId="33" fillId="5" borderId="211" applyProtection="0">
      <alignment horizontal="right" vertical="center"/>
    </xf>
    <xf numFmtId="0" fontId="33" fillId="86" borderId="211" applyNumberFormat="0" applyProtection="0">
      <alignment horizontal="left" vertical="center" indent="1"/>
    </xf>
    <xf numFmtId="0" fontId="33" fillId="86" borderId="211" applyNumberFormat="0" applyProtection="0">
      <alignment horizontal="left" vertical="center" indent="1"/>
    </xf>
    <xf numFmtId="0" fontId="18" fillId="86" borderId="211" applyNumberFormat="0" applyProtection="0">
      <alignment vertical="center"/>
    </xf>
    <xf numFmtId="0" fontId="33" fillId="86" borderId="211" applyNumberFormat="0" applyProtection="0">
      <alignment vertical="center"/>
    </xf>
    <xf numFmtId="0" fontId="18" fillId="86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3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58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0" fontId="18" fillId="88" borderId="211" applyNumberFormat="0" applyProtection="0">
      <alignment horizontal="left" vertical="center" indent="1"/>
    </xf>
    <xf numFmtId="0" fontId="18" fillId="0" borderId="211" applyNumberFormat="0" applyProtection="0">
      <alignment horizontal="left" vertical="center" indent="1"/>
    </xf>
    <xf numFmtId="4" fontId="33" fillId="87" borderId="211" applyNumberFormat="0" applyProtection="0">
      <alignment horizontal="left" vertical="center" indent="1"/>
    </xf>
    <xf numFmtId="0" fontId="18" fillId="86" borderId="211" applyNumberFormat="0" applyProtection="0">
      <alignment horizontal="left" vertical="center" indent="1"/>
    </xf>
    <xf numFmtId="4" fontId="33" fillId="84" borderId="211" applyNumberFormat="0" applyProtection="0">
      <alignment horizontal="right" vertical="center"/>
    </xf>
    <xf numFmtId="4" fontId="33" fillId="83" borderId="211" applyNumberFormat="0" applyProtection="0">
      <alignment horizontal="right" vertical="center"/>
    </xf>
    <xf numFmtId="4" fontId="33" fillId="82" borderId="211" applyNumberFormat="0" applyProtection="0">
      <alignment horizontal="right" vertical="center"/>
    </xf>
    <xf numFmtId="4" fontId="33" fillId="81" borderId="211" applyNumberFormat="0" applyProtection="0">
      <alignment horizontal="right" vertical="center"/>
    </xf>
    <xf numFmtId="4" fontId="33" fillId="80" borderId="211" applyNumberFormat="0" applyProtection="0">
      <alignment horizontal="right" vertical="center"/>
    </xf>
    <xf numFmtId="4" fontId="33" fillId="79" borderId="211" applyNumberFormat="0" applyProtection="0">
      <alignment horizontal="right" vertical="center"/>
    </xf>
    <xf numFmtId="4" fontId="33" fillId="78" borderId="211" applyNumberFormat="0" applyProtection="0">
      <alignment horizontal="right" vertical="center"/>
    </xf>
    <xf numFmtId="4" fontId="33" fillId="77" borderId="211" applyNumberFormat="0" applyProtection="0">
      <alignment horizontal="right" vertical="center"/>
    </xf>
    <xf numFmtId="4" fontId="33" fillId="76" borderId="211" applyNumberFormat="0" applyProtection="0">
      <alignment horizontal="right" vertical="center"/>
    </xf>
    <xf numFmtId="0" fontId="28" fillId="75" borderId="211" applyNumberFormat="0" applyProtection="0">
      <alignment horizontal="left" vertical="top"/>
    </xf>
    <xf numFmtId="4" fontId="185" fillId="74" borderId="211" applyNumberFormat="0" applyProtection="0">
      <alignment horizontal="center" vertical="top"/>
    </xf>
    <xf numFmtId="4" fontId="185" fillId="73" borderId="211" applyNumberFormat="0" applyProtection="0">
      <alignment horizontal="left" vertical="center"/>
    </xf>
    <xf numFmtId="0" fontId="18" fillId="3" borderId="211" applyNumberFormat="0" applyProtection="0">
      <alignment vertical="center"/>
    </xf>
    <xf numFmtId="4" fontId="185" fillId="72" borderId="211" applyNumberFormat="0" applyProtection="0">
      <alignment vertical="center"/>
    </xf>
    <xf numFmtId="278" fontId="36" fillId="0" borderId="212" applyFont="0" applyFill="0" applyBorder="0" applyAlignment="0" applyProtection="0">
      <protection locked="0"/>
    </xf>
    <xf numFmtId="277" fontId="36" fillId="68" borderId="212"/>
    <xf numFmtId="0" fontId="172" fillId="59" borderId="211" applyNumberFormat="0" applyAlignment="0" applyProtection="0"/>
    <xf numFmtId="0" fontId="172" fillId="59" borderId="211" applyNumberFormat="0" applyAlignment="0" applyProtection="0"/>
    <xf numFmtId="0" fontId="172" fillId="59" borderId="211" applyNumberForma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08" fillId="66" borderId="210" applyNumberFormat="0" applyFont="0" applyAlignment="0" applyProtection="0"/>
    <xf numFmtId="0" fontId="165" fillId="0" borderId="204">
      <alignment horizontal="center"/>
    </xf>
    <xf numFmtId="0" fontId="161" fillId="44" borderId="206" applyNumberFormat="0" applyAlignment="0" applyProtection="0"/>
    <xf numFmtId="0" fontId="161" fillId="44" borderId="206" applyNumberFormat="0" applyAlignment="0" applyProtection="0"/>
    <xf numFmtId="0" fontId="161" fillId="44" borderId="206" applyNumberFormat="0" applyAlignment="0" applyProtection="0"/>
    <xf numFmtId="10" fontId="36" fillId="2" borderId="204" applyNumberFormat="0" applyBorder="0" applyAlignment="0" applyProtection="0"/>
    <xf numFmtId="0" fontId="159" fillId="64" borderId="209" applyNumberFormat="0" applyFont="0" applyBorder="0" applyAlignment="0">
      <alignment vertical="center"/>
    </xf>
    <xf numFmtId="0" fontId="120" fillId="1" borderId="205">
      <alignment horizontal="left"/>
    </xf>
    <xf numFmtId="243" fontId="155" fillId="0" borderId="205">
      <alignment horizontal="left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0" fontId="38" fillId="0" borderId="208">
      <alignment horizontal="left" vertical="center"/>
    </xf>
    <xf numFmtId="232" fontId="29" fillId="0" borderId="203" applyFill="0" applyProtection="0"/>
    <xf numFmtId="238" fontId="29" fillId="0" borderId="203" applyFill="0" applyProtection="0"/>
    <xf numFmtId="0" fontId="26" fillId="2" borderId="207">
      <alignment horizontal="center" wrapText="1"/>
    </xf>
    <xf numFmtId="0" fontId="124" fillId="59" borderId="206" applyNumberFormat="0" applyAlignment="0" applyProtection="0"/>
    <xf numFmtId="0" fontId="124" fillId="59" borderId="206" applyNumberFormat="0" applyAlignment="0" applyProtection="0"/>
    <xf numFmtId="0" fontId="124" fillId="59" borderId="206" applyNumberFormat="0" applyAlignment="0" applyProtection="0"/>
    <xf numFmtId="44" fontId="264" fillId="0" borderId="203"/>
    <xf numFmtId="37" fontId="260" fillId="5" borderId="205" applyBorder="0" applyProtection="0">
      <alignment vertical="center"/>
    </xf>
    <xf numFmtId="0" fontId="117" fillId="3" borderId="205">
      <alignment horizontal="centerContinuous" vertical="top"/>
    </xf>
    <xf numFmtId="0" fontId="115" fillId="0" borderId="204">
      <alignment horizontal="center"/>
    </xf>
    <xf numFmtId="0" fontId="242" fillId="44" borderId="206" applyNumberFormat="0" applyAlignment="0" applyProtection="0">
      <alignment vertical="center"/>
    </xf>
    <xf numFmtId="0" fontId="243" fillId="59" borderId="211" applyNumberFormat="0" applyAlignment="0" applyProtection="0">
      <alignment vertical="center"/>
    </xf>
    <xf numFmtId="0" fontId="253" fillId="59" borderId="206" applyNumberFormat="0" applyAlignment="0" applyProtection="0">
      <alignment vertical="center"/>
    </xf>
    <xf numFmtId="0" fontId="257" fillId="0" borderId="213" applyNumberFormat="0" applyFill="0" applyAlignment="0" applyProtection="0">
      <alignment vertical="center"/>
    </xf>
    <xf numFmtId="0" fontId="242" fillId="44" borderId="206" applyNumberFormat="0" applyAlignment="0" applyProtection="0">
      <alignment vertical="center"/>
    </xf>
    <xf numFmtId="0" fontId="243" fillId="59" borderId="211" applyNumberFormat="0" applyAlignment="0" applyProtection="0">
      <alignment vertical="center"/>
    </xf>
    <xf numFmtId="0" fontId="253" fillId="59" borderId="206" applyNumberFormat="0" applyAlignment="0" applyProtection="0">
      <alignment vertical="center"/>
    </xf>
    <xf numFmtId="0" fontId="257" fillId="0" borderId="213" applyNumberFormat="0" applyFill="0" applyAlignment="0" applyProtection="0">
      <alignment vertical="center"/>
    </xf>
    <xf numFmtId="0" fontId="18" fillId="66" borderId="222" applyNumberFormat="0" applyFont="0" applyAlignment="0" applyProtection="0"/>
    <xf numFmtId="0" fontId="234" fillId="0" borderId="225" applyNumberFormat="0" applyFill="0" applyAlignment="0" applyProtection="0"/>
    <xf numFmtId="0" fontId="232" fillId="44" borderId="218" applyNumberFormat="0" applyAlignment="0" applyProtection="0"/>
    <xf numFmtId="0" fontId="224" fillId="59" borderId="218" applyNumberFormat="0" applyAlignment="0" applyProtection="0"/>
    <xf numFmtId="0" fontId="223" fillId="59" borderId="223" applyNumberFormat="0" applyAlignment="0" applyProtection="0"/>
    <xf numFmtId="0" fontId="215" fillId="66" borderId="222" applyNumberFormat="0" applyFont="0" applyAlignment="0" applyProtection="0">
      <alignment vertical="center"/>
    </xf>
    <xf numFmtId="0" fontId="205" fillId="0" borderId="225" applyNumberFormat="0" applyFill="0" applyAlignment="0" applyProtection="0"/>
    <xf numFmtId="0" fontId="205" fillId="0" borderId="225" applyNumberFormat="0" applyFill="0" applyAlignment="0" applyProtection="0"/>
    <xf numFmtId="0" fontId="205" fillId="0" borderId="225" applyNumberFormat="0" applyFill="0" applyAlignment="0" applyProtection="0"/>
    <xf numFmtId="12" fontId="191" fillId="0" borderId="216">
      <alignment horizontal="center"/>
    </xf>
    <xf numFmtId="0" fontId="56" fillId="1" borderId="220" applyNumberFormat="0" applyFont="0" applyAlignment="0">
      <alignment horizontal="center"/>
    </xf>
    <xf numFmtId="4" fontId="188" fillId="90" borderId="223" applyNumberFormat="0" applyProtection="0">
      <alignment horizontal="right" vertical="center"/>
    </xf>
    <xf numFmtId="0" fontId="28" fillId="89" borderId="223" applyNumberFormat="0" applyProtection="0">
      <alignment horizontal="center" vertical="top"/>
    </xf>
    <xf numFmtId="0" fontId="18" fillId="86" borderId="223" applyNumberFormat="0" applyProtection="0">
      <alignment horizontal="left" vertical="center" indent="1"/>
    </xf>
    <xf numFmtId="0" fontId="18" fillId="0" borderId="223" applyNumberFormat="0" applyProtection="0">
      <alignment horizontal="right" vertical="center"/>
    </xf>
    <xf numFmtId="3" fontId="33" fillId="5" borderId="223" applyProtection="0">
      <alignment horizontal="right" vertical="center"/>
    </xf>
    <xf numFmtId="0" fontId="33" fillId="86" borderId="223" applyNumberFormat="0" applyProtection="0">
      <alignment horizontal="left" vertical="center" indent="1"/>
    </xf>
    <xf numFmtId="0" fontId="33" fillId="86" borderId="223" applyNumberFormat="0" applyProtection="0">
      <alignment horizontal="left" vertical="center" indent="1"/>
    </xf>
    <xf numFmtId="0" fontId="18" fillId="86" borderId="223" applyNumberFormat="0" applyProtection="0">
      <alignment vertical="center"/>
    </xf>
    <xf numFmtId="0" fontId="33" fillId="86" borderId="223" applyNumberFormat="0" applyProtection="0">
      <alignment vertical="center"/>
    </xf>
    <xf numFmtId="0" fontId="18" fillId="86" borderId="223" applyNumberFormat="0" applyProtection="0">
      <alignment horizontal="left" vertical="center" indent="1"/>
    </xf>
    <xf numFmtId="0" fontId="18" fillId="0" borderId="223" applyNumberFormat="0" applyProtection="0">
      <alignment horizontal="left" vertical="center" indent="1"/>
    </xf>
    <xf numFmtId="0" fontId="18" fillId="3" borderId="223" applyNumberFormat="0" applyProtection="0">
      <alignment horizontal="left" vertical="center" indent="1"/>
    </xf>
    <xf numFmtId="0" fontId="18" fillId="0" borderId="223" applyNumberFormat="0" applyProtection="0">
      <alignment horizontal="left" vertical="center" indent="1"/>
    </xf>
    <xf numFmtId="0" fontId="18" fillId="58" borderId="223" applyNumberFormat="0" applyProtection="0">
      <alignment horizontal="left" vertical="center" indent="1"/>
    </xf>
    <xf numFmtId="0" fontId="18" fillId="0" borderId="223" applyNumberFormat="0" applyProtection="0">
      <alignment horizontal="left" vertical="center" indent="1"/>
    </xf>
    <xf numFmtId="0" fontId="18" fillId="88" borderId="223" applyNumberFormat="0" applyProtection="0">
      <alignment horizontal="left" vertical="center" indent="1"/>
    </xf>
    <xf numFmtId="0" fontId="18" fillId="0" borderId="223" applyNumberFormat="0" applyProtection="0">
      <alignment horizontal="left" vertical="center" indent="1"/>
    </xf>
    <xf numFmtId="4" fontId="33" fillId="87" borderId="223" applyNumberFormat="0" applyProtection="0">
      <alignment horizontal="left" vertical="center" indent="1"/>
    </xf>
    <xf numFmtId="0" fontId="18" fillId="86" borderId="223" applyNumberFormat="0" applyProtection="0">
      <alignment horizontal="left" vertical="center" indent="1"/>
    </xf>
    <xf numFmtId="4" fontId="33" fillId="84" borderId="223" applyNumberFormat="0" applyProtection="0">
      <alignment horizontal="right" vertical="center"/>
    </xf>
    <xf numFmtId="4" fontId="33" fillId="83" borderId="223" applyNumberFormat="0" applyProtection="0">
      <alignment horizontal="right" vertical="center"/>
    </xf>
    <xf numFmtId="4" fontId="33" fillId="82" borderId="223" applyNumberFormat="0" applyProtection="0">
      <alignment horizontal="right" vertical="center"/>
    </xf>
    <xf numFmtId="4" fontId="33" fillId="81" borderId="223" applyNumberFormat="0" applyProtection="0">
      <alignment horizontal="right" vertical="center"/>
    </xf>
    <xf numFmtId="4" fontId="33" fillId="80" borderId="223" applyNumberFormat="0" applyProtection="0">
      <alignment horizontal="right" vertical="center"/>
    </xf>
    <xf numFmtId="4" fontId="33" fillId="79" borderId="223" applyNumberFormat="0" applyProtection="0">
      <alignment horizontal="right" vertical="center"/>
    </xf>
    <xf numFmtId="4" fontId="33" fillId="78" borderId="223" applyNumberFormat="0" applyProtection="0">
      <alignment horizontal="right" vertical="center"/>
    </xf>
    <xf numFmtId="4" fontId="33" fillId="77" borderId="223" applyNumberFormat="0" applyProtection="0">
      <alignment horizontal="right" vertical="center"/>
    </xf>
    <xf numFmtId="4" fontId="33" fillId="76" borderId="223" applyNumberFormat="0" applyProtection="0">
      <alignment horizontal="right" vertical="center"/>
    </xf>
    <xf numFmtId="0" fontId="28" fillId="75" borderId="223" applyNumberFormat="0" applyProtection="0">
      <alignment horizontal="left" vertical="top"/>
    </xf>
    <xf numFmtId="4" fontId="185" fillId="74" borderId="223" applyNumberFormat="0" applyProtection="0">
      <alignment horizontal="center" vertical="top"/>
    </xf>
    <xf numFmtId="4" fontId="185" fillId="73" borderId="223" applyNumberFormat="0" applyProtection="0">
      <alignment horizontal="left" vertical="center"/>
    </xf>
    <xf numFmtId="0" fontId="18" fillId="3" borderId="223" applyNumberFormat="0" applyProtection="0">
      <alignment vertical="center"/>
    </xf>
    <xf numFmtId="4" fontId="185" fillId="72" borderId="223" applyNumberFormat="0" applyProtection="0">
      <alignment vertical="center"/>
    </xf>
    <xf numFmtId="278" fontId="36" fillId="0" borderId="224" applyFont="0" applyFill="0" applyBorder="0" applyAlignment="0" applyProtection="0">
      <protection locked="0"/>
    </xf>
    <xf numFmtId="277" fontId="36" fillId="68" borderId="224"/>
    <xf numFmtId="0" fontId="172" fillId="59" borderId="223" applyNumberFormat="0" applyAlignment="0" applyProtection="0"/>
    <xf numFmtId="0" fontId="172" fillId="59" borderId="223" applyNumberFormat="0" applyAlignment="0" applyProtection="0"/>
    <xf numFmtId="0" fontId="172" fillId="59" borderId="223" applyNumberFormat="0" applyAlignment="0" applyProtection="0"/>
    <xf numFmtId="0" fontId="108" fillId="66" borderId="222" applyNumberFormat="0" applyFont="0" applyAlignment="0" applyProtection="0"/>
    <xf numFmtId="0" fontId="108" fillId="66" borderId="222" applyNumberFormat="0" applyFont="0" applyAlignment="0" applyProtection="0"/>
    <xf numFmtId="0" fontId="108" fillId="66" borderId="222" applyNumberFormat="0" applyFont="0" applyAlignment="0" applyProtection="0"/>
    <xf numFmtId="0" fontId="108" fillId="66" borderId="222" applyNumberFormat="0" applyFont="0" applyAlignment="0" applyProtection="0"/>
    <xf numFmtId="0" fontId="108" fillId="66" borderId="222" applyNumberFormat="0" applyFont="0" applyAlignment="0" applyProtection="0"/>
    <xf numFmtId="0" fontId="108" fillId="66" borderId="222" applyNumberFormat="0" applyFont="0" applyAlignment="0" applyProtection="0"/>
    <xf numFmtId="0" fontId="108" fillId="66" borderId="222" applyNumberFormat="0" applyFont="0" applyAlignment="0" applyProtection="0"/>
    <xf numFmtId="0" fontId="165" fillId="0" borderId="216">
      <alignment horizontal="center"/>
    </xf>
    <xf numFmtId="0" fontId="161" fillId="44" borderId="218" applyNumberFormat="0" applyAlignment="0" applyProtection="0"/>
    <xf numFmtId="0" fontId="161" fillId="44" borderId="218" applyNumberFormat="0" applyAlignment="0" applyProtection="0"/>
    <xf numFmtId="0" fontId="161" fillId="44" borderId="218" applyNumberFormat="0" applyAlignment="0" applyProtection="0"/>
    <xf numFmtId="10" fontId="36" fillId="2" borderId="216" applyNumberFormat="0" applyBorder="0" applyAlignment="0" applyProtection="0"/>
    <xf numFmtId="0" fontId="159" fillId="64" borderId="221" applyNumberFormat="0" applyFont="0" applyBorder="0" applyAlignment="0">
      <alignment vertical="center"/>
    </xf>
    <xf numFmtId="0" fontId="120" fillId="1" borderId="217">
      <alignment horizontal="left"/>
    </xf>
    <xf numFmtId="243" fontId="155" fillId="0" borderId="217">
      <alignment horizontal="left"/>
    </xf>
    <xf numFmtId="0" fontId="38" fillId="0" borderId="220">
      <alignment horizontal="left" vertical="center"/>
    </xf>
    <xf numFmtId="0" fontId="38" fillId="0" borderId="220">
      <alignment horizontal="left" vertical="center"/>
    </xf>
    <xf numFmtId="0" fontId="38" fillId="0" borderId="220">
      <alignment horizontal="left" vertical="center"/>
    </xf>
    <xf numFmtId="0" fontId="38" fillId="0" borderId="220">
      <alignment horizontal="left" vertical="center"/>
    </xf>
    <xf numFmtId="232" fontId="29" fillId="0" borderId="215" applyFill="0" applyProtection="0"/>
    <xf numFmtId="238" fontId="29" fillId="0" borderId="215" applyFill="0" applyProtection="0"/>
    <xf numFmtId="0" fontId="26" fillId="2" borderId="219">
      <alignment horizontal="center" wrapText="1"/>
    </xf>
    <xf numFmtId="0" fontId="124" fillId="59" borderId="218" applyNumberFormat="0" applyAlignment="0" applyProtection="0"/>
    <xf numFmtId="0" fontId="124" fillId="59" borderId="218" applyNumberFormat="0" applyAlignment="0" applyProtection="0"/>
    <xf numFmtId="0" fontId="124" fillId="59" borderId="218" applyNumberFormat="0" applyAlignment="0" applyProtection="0"/>
    <xf numFmtId="44" fontId="264" fillId="0" borderId="215"/>
    <xf numFmtId="37" fontId="260" fillId="5" borderId="217" applyBorder="0" applyProtection="0">
      <alignment vertical="center"/>
    </xf>
    <xf numFmtId="0" fontId="117" fillId="3" borderId="217">
      <alignment horizontal="centerContinuous" vertical="top"/>
    </xf>
    <xf numFmtId="0" fontId="115" fillId="0" borderId="216">
      <alignment horizontal="center"/>
    </xf>
    <xf numFmtId="0" fontId="242" fillId="44" borderId="218" applyNumberFormat="0" applyAlignment="0" applyProtection="0">
      <alignment vertical="center"/>
    </xf>
    <xf numFmtId="0" fontId="243" fillId="59" borderId="223" applyNumberFormat="0" applyAlignment="0" applyProtection="0">
      <alignment vertical="center"/>
    </xf>
    <xf numFmtId="0" fontId="253" fillId="59" borderId="218" applyNumberFormat="0" applyAlignment="0" applyProtection="0">
      <alignment vertical="center"/>
    </xf>
    <xf numFmtId="0" fontId="257" fillId="0" borderId="225" applyNumberFormat="0" applyFill="0" applyAlignment="0" applyProtection="0">
      <alignment vertical="center"/>
    </xf>
    <xf numFmtId="37" fontId="265" fillId="3" borderId="4" applyFill="0">
      <alignment vertical="center"/>
    </xf>
    <xf numFmtId="0" fontId="120" fillId="1" borderId="217">
      <alignment horizontal="left"/>
    </xf>
    <xf numFmtId="243" fontId="155" fillId="0" borderId="217">
      <alignment horizontal="left"/>
    </xf>
    <xf numFmtId="43" fontId="264" fillId="0" borderId="31"/>
    <xf numFmtId="4" fontId="22" fillId="62" borderId="45"/>
    <xf numFmtId="0" fontId="38" fillId="0" borderId="4" applyNumberFormat="0" applyAlignment="0" applyProtection="0">
      <alignment horizontal="left" vertical="center"/>
    </xf>
    <xf numFmtId="0" fontId="108" fillId="66" borderId="222" applyNumberFormat="0" applyFont="0" applyAlignment="0" applyProtection="0"/>
    <xf numFmtId="37" fontId="260" fillId="5" borderId="252" applyBorder="0" applyProtection="0">
      <alignment vertical="center"/>
    </xf>
    <xf numFmtId="0" fontId="117" fillId="3" borderId="252">
      <alignment horizontal="centerContinuous" vertical="top"/>
    </xf>
    <xf numFmtId="0" fontId="115" fillId="0" borderId="251">
      <alignment horizontal="center"/>
    </xf>
    <xf numFmtId="0" fontId="165" fillId="0" borderId="239">
      <alignment horizontal="center"/>
    </xf>
    <xf numFmtId="44" fontId="264" fillId="0" borderId="238"/>
    <xf numFmtId="5" fontId="24" fillId="0" borderId="249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72" fillId="59" borderId="246" applyNumberFormat="0" applyAlignment="0" applyProtection="0"/>
    <xf numFmtId="0" fontId="172" fillId="59" borderId="246" applyNumberFormat="0" applyAlignment="0" applyProtection="0"/>
    <xf numFmtId="0" fontId="172" fillId="59" borderId="246" applyNumberFormat="0" applyAlignment="0" applyProtection="0"/>
    <xf numFmtId="278" fontId="36" fillId="0" borderId="247" applyFont="0" applyFill="0" applyBorder="0" applyAlignment="0" applyProtection="0">
      <protection locked="0"/>
    </xf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72" fillId="59" borderId="246" applyNumberFormat="0" applyAlignment="0" applyProtection="0"/>
    <xf numFmtId="0" fontId="172" fillId="59" borderId="246" applyNumberFormat="0" applyAlignment="0" applyProtection="0"/>
    <xf numFmtId="0" fontId="172" fillId="59" borderId="246" applyNumberFormat="0" applyAlignment="0" applyProtection="0"/>
    <xf numFmtId="4" fontId="185" fillId="72" borderId="246" applyNumberFormat="0" applyProtection="0">
      <alignment vertical="center"/>
    </xf>
    <xf numFmtId="0" fontId="18" fillId="3" borderId="246" applyNumberFormat="0" applyProtection="0">
      <alignment vertical="center"/>
    </xf>
    <xf numFmtId="4" fontId="185" fillId="73" borderId="246" applyNumberFormat="0" applyProtection="0">
      <alignment horizontal="left" vertical="center"/>
    </xf>
    <xf numFmtId="4" fontId="185" fillId="74" borderId="246" applyNumberFormat="0" applyProtection="0">
      <alignment horizontal="center" vertical="top"/>
    </xf>
    <xf numFmtId="277" fontId="36" fillId="68" borderId="247"/>
    <xf numFmtId="278" fontId="36" fillId="0" borderId="247" applyFont="0" applyFill="0" applyBorder="0" applyAlignment="0" applyProtection="0">
      <protection locked="0"/>
    </xf>
    <xf numFmtId="0" fontId="28" fillId="75" borderId="246" applyNumberFormat="0" applyProtection="0">
      <alignment horizontal="left" vertical="top"/>
    </xf>
    <xf numFmtId="4" fontId="33" fillId="76" borderId="246" applyNumberFormat="0" applyProtection="0">
      <alignment horizontal="right" vertical="center"/>
    </xf>
    <xf numFmtId="4" fontId="33" fillId="77" borderId="246" applyNumberFormat="0" applyProtection="0">
      <alignment horizontal="right" vertical="center"/>
    </xf>
    <xf numFmtId="4" fontId="33" fillId="78" borderId="246" applyNumberFormat="0" applyProtection="0">
      <alignment horizontal="right" vertical="center"/>
    </xf>
    <xf numFmtId="4" fontId="33" fillId="79" borderId="246" applyNumberFormat="0" applyProtection="0">
      <alignment horizontal="right" vertical="center"/>
    </xf>
    <xf numFmtId="4" fontId="33" fillId="80" borderId="246" applyNumberFormat="0" applyProtection="0">
      <alignment horizontal="right" vertical="center"/>
    </xf>
    <xf numFmtId="4" fontId="33" fillId="81" borderId="246" applyNumberFormat="0" applyProtection="0">
      <alignment horizontal="right" vertical="center"/>
    </xf>
    <xf numFmtId="4" fontId="33" fillId="82" borderId="246" applyNumberFormat="0" applyProtection="0">
      <alignment horizontal="right" vertical="center"/>
    </xf>
    <xf numFmtId="4" fontId="33" fillId="83" borderId="246" applyNumberFormat="0" applyProtection="0">
      <alignment horizontal="right" vertical="center"/>
    </xf>
    <xf numFmtId="4" fontId="33" fillId="84" borderId="246" applyNumberFormat="0" applyProtection="0">
      <alignment horizontal="right" vertical="center"/>
    </xf>
    <xf numFmtId="0" fontId="18" fillId="86" borderId="246" applyNumberFormat="0" applyProtection="0">
      <alignment horizontal="left" vertical="center" indent="1"/>
    </xf>
    <xf numFmtId="4" fontId="33" fillId="87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88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58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3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86" borderId="246" applyNumberFormat="0" applyProtection="0">
      <alignment horizontal="left" vertical="center" indent="1"/>
    </xf>
    <xf numFmtId="0" fontId="33" fillId="86" borderId="246" applyNumberFormat="0" applyProtection="0">
      <alignment vertical="center"/>
    </xf>
    <xf numFmtId="0" fontId="18" fillId="86" borderId="246" applyNumberFormat="0" applyProtection="0">
      <alignment vertical="center"/>
    </xf>
    <xf numFmtId="0" fontId="33" fillId="86" borderId="246" applyNumberFormat="0" applyProtection="0">
      <alignment horizontal="left" vertical="center" indent="1"/>
    </xf>
    <xf numFmtId="0" fontId="33" fillId="86" borderId="246" applyNumberFormat="0" applyProtection="0">
      <alignment horizontal="left" vertical="center" indent="1"/>
    </xf>
    <xf numFmtId="3" fontId="33" fillId="5" borderId="246" applyProtection="0">
      <alignment horizontal="right" vertical="center"/>
    </xf>
    <xf numFmtId="0" fontId="18" fillId="0" borderId="246" applyNumberFormat="0" applyProtection="0">
      <alignment horizontal="right" vertical="center"/>
    </xf>
    <xf numFmtId="0" fontId="18" fillId="86" borderId="246" applyNumberFormat="0" applyProtection="0">
      <alignment horizontal="left" vertical="center" indent="1"/>
    </xf>
    <xf numFmtId="0" fontId="28" fillId="89" borderId="246" applyNumberFormat="0" applyProtection="0">
      <alignment horizontal="center" vertical="top"/>
    </xf>
    <xf numFmtId="4" fontId="188" fillId="90" borderId="246" applyNumberFormat="0" applyProtection="0">
      <alignment horizontal="right" vertical="center"/>
    </xf>
    <xf numFmtId="0" fontId="56" fillId="1" borderId="243" applyNumberFormat="0" applyFont="0" applyAlignment="0">
      <alignment horizontal="center"/>
    </xf>
    <xf numFmtId="12" fontId="191" fillId="0" borderId="239">
      <alignment horizontal="center"/>
    </xf>
    <xf numFmtId="4" fontId="185" fillId="72" borderId="246" applyNumberFormat="0" applyProtection="0">
      <alignment vertical="center"/>
    </xf>
    <xf numFmtId="0" fontId="18" fillId="3" borderId="246" applyNumberFormat="0" applyProtection="0">
      <alignment vertical="center"/>
    </xf>
    <xf numFmtId="4" fontId="185" fillId="73" borderId="246" applyNumberFormat="0" applyProtection="0">
      <alignment horizontal="left" vertical="center"/>
    </xf>
    <xf numFmtId="4" fontId="185" fillId="74" borderId="246" applyNumberFormat="0" applyProtection="0">
      <alignment horizontal="center" vertical="top"/>
    </xf>
    <xf numFmtId="0" fontId="28" fillId="75" borderId="246" applyNumberFormat="0" applyProtection="0">
      <alignment horizontal="left" vertical="top"/>
    </xf>
    <xf numFmtId="4" fontId="33" fillId="76" borderId="246" applyNumberFormat="0" applyProtection="0">
      <alignment horizontal="right" vertical="center"/>
    </xf>
    <xf numFmtId="4" fontId="33" fillId="77" borderId="246" applyNumberFormat="0" applyProtection="0">
      <alignment horizontal="right" vertical="center"/>
    </xf>
    <xf numFmtId="4" fontId="33" fillId="78" borderId="246" applyNumberFormat="0" applyProtection="0">
      <alignment horizontal="right" vertical="center"/>
    </xf>
    <xf numFmtId="4" fontId="33" fillId="79" borderId="246" applyNumberFormat="0" applyProtection="0">
      <alignment horizontal="right" vertical="center"/>
    </xf>
    <xf numFmtId="4" fontId="33" fillId="80" borderId="246" applyNumberFormat="0" applyProtection="0">
      <alignment horizontal="right" vertical="center"/>
    </xf>
    <xf numFmtId="4" fontId="33" fillId="81" borderId="246" applyNumberFormat="0" applyProtection="0">
      <alignment horizontal="right" vertical="center"/>
    </xf>
    <xf numFmtId="4" fontId="33" fillId="82" borderId="246" applyNumberFormat="0" applyProtection="0">
      <alignment horizontal="right" vertical="center"/>
    </xf>
    <xf numFmtId="4" fontId="33" fillId="83" borderId="246" applyNumberFormat="0" applyProtection="0">
      <alignment horizontal="right" vertical="center"/>
    </xf>
    <xf numFmtId="4" fontId="33" fillId="84" borderId="246" applyNumberFormat="0" applyProtection="0">
      <alignment horizontal="right" vertical="center"/>
    </xf>
    <xf numFmtId="0" fontId="18" fillId="86" borderId="246" applyNumberFormat="0" applyProtection="0">
      <alignment horizontal="left" vertical="center" indent="1"/>
    </xf>
    <xf numFmtId="4" fontId="33" fillId="87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88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58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3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86" borderId="246" applyNumberFormat="0" applyProtection="0">
      <alignment horizontal="left" vertical="center" indent="1"/>
    </xf>
    <xf numFmtId="0" fontId="33" fillId="86" borderId="246" applyNumberFormat="0" applyProtection="0">
      <alignment vertical="center"/>
    </xf>
    <xf numFmtId="0" fontId="18" fillId="86" borderId="246" applyNumberFormat="0" applyProtection="0">
      <alignment vertical="center"/>
    </xf>
    <xf numFmtId="0" fontId="33" fillId="86" borderId="246" applyNumberFormat="0" applyProtection="0">
      <alignment horizontal="left" vertical="center" indent="1"/>
    </xf>
    <xf numFmtId="0" fontId="33" fillId="86" borderId="246" applyNumberFormat="0" applyProtection="0">
      <alignment horizontal="left" vertical="center" indent="1"/>
    </xf>
    <xf numFmtId="3" fontId="33" fillId="5" borderId="246" applyProtection="0">
      <alignment horizontal="right" vertical="center"/>
    </xf>
    <xf numFmtId="0" fontId="18" fillId="0" borderId="246" applyNumberFormat="0" applyProtection="0">
      <alignment horizontal="right" vertical="center"/>
    </xf>
    <xf numFmtId="0" fontId="18" fillId="86" borderId="246" applyNumberFormat="0" applyProtection="0">
      <alignment horizontal="left" vertical="center" indent="1"/>
    </xf>
    <xf numFmtId="0" fontId="28" fillId="89" borderId="246" applyNumberFormat="0" applyProtection="0">
      <alignment horizontal="center" vertical="top"/>
    </xf>
    <xf numFmtId="4" fontId="188" fillId="90" borderId="246" applyNumberFormat="0" applyProtection="0">
      <alignment horizontal="right" vertical="center"/>
    </xf>
    <xf numFmtId="0" fontId="56" fillId="1" borderId="243" applyNumberFormat="0" applyFont="0" applyAlignment="0">
      <alignment horizontal="center"/>
    </xf>
    <xf numFmtId="12" fontId="191" fillId="0" borderId="239">
      <alignment horizontal="center"/>
    </xf>
    <xf numFmtId="0" fontId="205" fillId="0" borderId="248" applyNumberFormat="0" applyFill="0" applyAlignment="0" applyProtection="0"/>
    <xf numFmtId="0" fontId="205" fillId="0" borderId="248" applyNumberFormat="0" applyFill="0" applyAlignment="0" applyProtection="0"/>
    <xf numFmtId="0" fontId="205" fillId="0" borderId="248" applyNumberFormat="0" applyFill="0" applyAlignment="0" applyProtection="0"/>
    <xf numFmtId="0" fontId="205" fillId="0" borderId="248" applyNumberFormat="0" applyFill="0" applyAlignment="0" applyProtection="0"/>
    <xf numFmtId="0" fontId="205" fillId="0" borderId="248" applyNumberFormat="0" applyFill="0" applyAlignment="0" applyProtection="0"/>
    <xf numFmtId="0" fontId="205" fillId="0" borderId="248" applyNumberFormat="0" applyFill="0" applyAlignment="0" applyProtection="0"/>
    <xf numFmtId="0" fontId="215" fillId="66" borderId="245" applyNumberFormat="0" applyFont="0" applyAlignment="0" applyProtection="0">
      <alignment vertical="center"/>
    </xf>
    <xf numFmtId="0" fontId="215" fillId="66" borderId="245" applyNumberFormat="0" applyFont="0" applyAlignment="0" applyProtection="0">
      <alignment vertical="center"/>
    </xf>
    <xf numFmtId="0" fontId="223" fillId="59" borderId="246" applyNumberFormat="0" applyAlignment="0" applyProtection="0"/>
    <xf numFmtId="0" fontId="224" fillId="59" borderId="241" applyNumberFormat="0" applyAlignment="0" applyProtection="0"/>
    <xf numFmtId="0" fontId="223" fillId="59" borderId="246" applyNumberFormat="0" applyAlignment="0" applyProtection="0"/>
    <xf numFmtId="0" fontId="224" fillId="59" borderId="241" applyNumberFormat="0" applyAlignment="0" applyProtection="0"/>
    <xf numFmtId="0" fontId="232" fillId="44" borderId="241" applyNumberFormat="0" applyAlignment="0" applyProtection="0"/>
    <xf numFmtId="0" fontId="234" fillId="0" borderId="248" applyNumberFormat="0" applyFill="0" applyAlignment="0" applyProtection="0"/>
    <xf numFmtId="0" fontId="232" fillId="44" borderId="241" applyNumberFormat="0" applyAlignment="0" applyProtection="0"/>
    <xf numFmtId="0" fontId="234" fillId="0" borderId="248" applyNumberFormat="0" applyFill="0" applyAlignment="0" applyProtection="0"/>
    <xf numFmtId="0" fontId="18" fillId="66" borderId="245" applyNumberFormat="0" applyFont="0" applyAlignment="0" applyProtection="0"/>
    <xf numFmtId="0" fontId="18" fillId="66" borderId="245" applyNumberFormat="0" applyFont="0" applyAlignment="0" applyProtection="0"/>
    <xf numFmtId="0" fontId="242" fillId="44" borderId="241" applyNumberFormat="0" applyAlignment="0" applyProtection="0">
      <alignment vertical="center"/>
    </xf>
    <xf numFmtId="0" fontId="243" fillId="59" borderId="246" applyNumberFormat="0" applyAlignment="0" applyProtection="0">
      <alignment vertical="center"/>
    </xf>
    <xf numFmtId="0" fontId="242" fillId="44" borderId="241" applyNumberFormat="0" applyAlignment="0" applyProtection="0">
      <alignment vertical="center"/>
    </xf>
    <xf numFmtId="0" fontId="243" fillId="59" borderId="246" applyNumberFormat="0" applyAlignment="0" applyProtection="0">
      <alignment vertical="center"/>
    </xf>
    <xf numFmtId="0" fontId="253" fillId="59" borderId="241" applyNumberFormat="0" applyAlignment="0" applyProtection="0">
      <alignment vertical="center"/>
    </xf>
    <xf numFmtId="0" fontId="257" fillId="0" borderId="248" applyNumberFormat="0" applyFill="0" applyAlignment="0" applyProtection="0">
      <alignment vertical="center"/>
    </xf>
    <xf numFmtId="0" fontId="253" fillId="59" borderId="241" applyNumberFormat="0" applyAlignment="0" applyProtection="0">
      <alignment vertical="center"/>
    </xf>
    <xf numFmtId="0" fontId="257" fillId="0" borderId="248" applyNumberFormat="0" applyFill="0" applyAlignment="0" applyProtection="0">
      <alignment vertical="center"/>
    </xf>
    <xf numFmtId="277" fontId="36" fillId="68" borderId="247"/>
    <xf numFmtId="0" fontId="223" fillId="59" borderId="258" applyNumberFormat="0" applyAlignment="0" applyProtection="0"/>
    <xf numFmtId="0" fontId="224" fillId="59" borderId="253" applyNumberFormat="0" applyAlignment="0" applyProtection="0"/>
    <xf numFmtId="0" fontId="232" fillId="44" borderId="253" applyNumberFormat="0" applyAlignment="0" applyProtection="0"/>
    <xf numFmtId="0" fontId="234" fillId="0" borderId="260" applyNumberFormat="0" applyFill="0" applyAlignment="0" applyProtection="0"/>
    <xf numFmtId="0" fontId="18" fillId="66" borderId="257" applyNumberFormat="0" applyFont="0" applyAlignment="0" applyProtection="0"/>
    <xf numFmtId="0" fontId="165" fillId="0" borderId="251">
      <alignment horizontal="center"/>
    </xf>
    <xf numFmtId="0" fontId="18" fillId="66" borderId="245" applyNumberFormat="0" applyFont="0" applyAlignment="0" applyProtection="0"/>
    <xf numFmtId="0" fontId="234" fillId="0" borderId="248" applyNumberFormat="0" applyFill="0" applyAlignment="0" applyProtection="0"/>
    <xf numFmtId="0" fontId="232" fillId="44" borderId="241" applyNumberFormat="0" applyAlignment="0" applyProtection="0"/>
    <xf numFmtId="0" fontId="224" fillId="59" borderId="241" applyNumberFormat="0" applyAlignment="0" applyProtection="0"/>
    <xf numFmtId="0" fontId="223" fillId="59" borderId="246" applyNumberFormat="0" applyAlignment="0" applyProtection="0"/>
    <xf numFmtId="0" fontId="215" fillId="66" borderId="245" applyNumberFormat="0" applyFont="0" applyAlignment="0" applyProtection="0">
      <alignment vertical="center"/>
    </xf>
    <xf numFmtId="0" fontId="205" fillId="0" borderId="248" applyNumberFormat="0" applyFill="0" applyAlignment="0" applyProtection="0"/>
    <xf numFmtId="0" fontId="205" fillId="0" borderId="248" applyNumberFormat="0" applyFill="0" applyAlignment="0" applyProtection="0"/>
    <xf numFmtId="0" fontId="205" fillId="0" borderId="248" applyNumberFormat="0" applyFill="0" applyAlignment="0" applyProtection="0"/>
    <xf numFmtId="12" fontId="191" fillId="0" borderId="239">
      <alignment horizontal="center"/>
    </xf>
    <xf numFmtId="0" fontId="56" fillId="1" borderId="243" applyNumberFormat="0" applyFont="0" applyAlignment="0">
      <alignment horizontal="center"/>
    </xf>
    <xf numFmtId="4" fontId="188" fillId="90" borderId="246" applyNumberFormat="0" applyProtection="0">
      <alignment horizontal="right" vertical="center"/>
    </xf>
    <xf numFmtId="0" fontId="28" fillId="89" borderId="246" applyNumberFormat="0" applyProtection="0">
      <alignment horizontal="center" vertical="top"/>
    </xf>
    <xf numFmtId="0" fontId="18" fillId="86" borderId="246" applyNumberFormat="0" applyProtection="0">
      <alignment horizontal="left" vertical="center" indent="1"/>
    </xf>
    <xf numFmtId="0" fontId="18" fillId="0" borderId="246" applyNumberFormat="0" applyProtection="0">
      <alignment horizontal="right" vertical="center"/>
    </xf>
    <xf numFmtId="3" fontId="33" fillId="5" borderId="246" applyProtection="0">
      <alignment horizontal="right" vertical="center"/>
    </xf>
    <xf numFmtId="0" fontId="33" fillId="86" borderId="246" applyNumberFormat="0" applyProtection="0">
      <alignment horizontal="left" vertical="center" indent="1"/>
    </xf>
    <xf numFmtId="0" fontId="33" fillId="86" borderId="246" applyNumberFormat="0" applyProtection="0">
      <alignment horizontal="left" vertical="center" indent="1"/>
    </xf>
    <xf numFmtId="0" fontId="18" fillId="86" borderId="246" applyNumberFormat="0" applyProtection="0">
      <alignment vertical="center"/>
    </xf>
    <xf numFmtId="0" fontId="33" fillId="86" borderId="246" applyNumberFormat="0" applyProtection="0">
      <alignment vertical="center"/>
    </xf>
    <xf numFmtId="0" fontId="18" fillId="86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3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58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88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4" fontId="33" fillId="87" borderId="246" applyNumberFormat="0" applyProtection="0">
      <alignment horizontal="left" vertical="center" indent="1"/>
    </xf>
    <xf numFmtId="0" fontId="18" fillId="86" borderId="246" applyNumberFormat="0" applyProtection="0">
      <alignment horizontal="left" vertical="center" indent="1"/>
    </xf>
    <xf numFmtId="4" fontId="33" fillId="84" borderId="246" applyNumberFormat="0" applyProtection="0">
      <alignment horizontal="right" vertical="center"/>
    </xf>
    <xf numFmtId="4" fontId="33" fillId="83" borderId="246" applyNumberFormat="0" applyProtection="0">
      <alignment horizontal="right" vertical="center"/>
    </xf>
    <xf numFmtId="4" fontId="33" fillId="82" borderId="246" applyNumberFormat="0" applyProtection="0">
      <alignment horizontal="right" vertical="center"/>
    </xf>
    <xf numFmtId="4" fontId="33" fillId="81" borderId="246" applyNumberFormat="0" applyProtection="0">
      <alignment horizontal="right" vertical="center"/>
    </xf>
    <xf numFmtId="4" fontId="33" fillId="80" borderId="246" applyNumberFormat="0" applyProtection="0">
      <alignment horizontal="right" vertical="center"/>
    </xf>
    <xf numFmtId="4" fontId="33" fillId="79" borderId="246" applyNumberFormat="0" applyProtection="0">
      <alignment horizontal="right" vertical="center"/>
    </xf>
    <xf numFmtId="4" fontId="33" fillId="78" borderId="246" applyNumberFormat="0" applyProtection="0">
      <alignment horizontal="right" vertical="center"/>
    </xf>
    <xf numFmtId="4" fontId="33" fillId="77" borderId="246" applyNumberFormat="0" applyProtection="0">
      <alignment horizontal="right" vertical="center"/>
    </xf>
    <xf numFmtId="4" fontId="33" fillId="76" borderId="246" applyNumberFormat="0" applyProtection="0">
      <alignment horizontal="right" vertical="center"/>
    </xf>
    <xf numFmtId="0" fontId="28" fillId="75" borderId="246" applyNumberFormat="0" applyProtection="0">
      <alignment horizontal="left" vertical="top"/>
    </xf>
    <xf numFmtId="4" fontId="185" fillId="74" borderId="246" applyNumberFormat="0" applyProtection="0">
      <alignment horizontal="center" vertical="top"/>
    </xf>
    <xf numFmtId="4" fontId="185" fillId="73" borderId="246" applyNumberFormat="0" applyProtection="0">
      <alignment horizontal="left" vertical="center"/>
    </xf>
    <xf numFmtId="0" fontId="18" fillId="3" borderId="246" applyNumberFormat="0" applyProtection="0">
      <alignment vertical="center"/>
    </xf>
    <xf numFmtId="4" fontId="185" fillId="72" borderId="246" applyNumberFormat="0" applyProtection="0">
      <alignment vertical="center"/>
    </xf>
    <xf numFmtId="278" fontId="36" fillId="0" borderId="247" applyFont="0" applyFill="0" applyBorder="0" applyAlignment="0" applyProtection="0">
      <protection locked="0"/>
    </xf>
    <xf numFmtId="277" fontId="36" fillId="68" borderId="247"/>
    <xf numFmtId="0" fontId="172" fillId="59" borderId="246" applyNumberFormat="0" applyAlignment="0" applyProtection="0"/>
    <xf numFmtId="0" fontId="172" fillId="59" borderId="246" applyNumberFormat="0" applyAlignment="0" applyProtection="0"/>
    <xf numFmtId="0" fontId="172" fillId="59" borderId="246" applyNumberForma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65" fillId="0" borderId="239">
      <alignment horizontal="center"/>
    </xf>
    <xf numFmtId="0" fontId="161" fillId="44" borderId="241" applyNumberFormat="0" applyAlignment="0" applyProtection="0"/>
    <xf numFmtId="0" fontId="161" fillId="44" borderId="241" applyNumberFormat="0" applyAlignment="0" applyProtection="0"/>
    <xf numFmtId="0" fontId="161" fillId="44" borderId="241" applyNumberFormat="0" applyAlignment="0" applyProtection="0"/>
    <xf numFmtId="10" fontId="36" fillId="2" borderId="239" applyNumberFormat="0" applyBorder="0" applyAlignment="0" applyProtection="0"/>
    <xf numFmtId="0" fontId="159" fillId="64" borderId="244" applyNumberFormat="0" applyFont="0" applyBorder="0" applyAlignment="0">
      <alignment vertical="center"/>
    </xf>
    <xf numFmtId="0" fontId="120" fillId="1" borderId="240">
      <alignment horizontal="left"/>
    </xf>
    <xf numFmtId="243" fontId="155" fillId="0" borderId="240">
      <alignment horizontal="left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232" fontId="29" fillId="0" borderId="238" applyFill="0" applyProtection="0"/>
    <xf numFmtId="238" fontId="29" fillId="0" borderId="238" applyFill="0" applyProtection="0"/>
    <xf numFmtId="0" fontId="26" fillId="2" borderId="242">
      <alignment horizontal="center" wrapText="1"/>
    </xf>
    <xf numFmtId="0" fontId="124" fillId="59" borderId="241" applyNumberFormat="0" applyAlignment="0" applyProtection="0"/>
    <xf numFmtId="0" fontId="124" fillId="59" borderId="241" applyNumberFormat="0" applyAlignment="0" applyProtection="0"/>
    <xf numFmtId="0" fontId="124" fillId="59" borderId="241" applyNumberFormat="0" applyAlignment="0" applyProtection="0"/>
    <xf numFmtId="44" fontId="264" fillId="0" borderId="238"/>
    <xf numFmtId="37" fontId="260" fillId="5" borderId="240" applyBorder="0" applyProtection="0">
      <alignment vertical="center"/>
    </xf>
    <xf numFmtId="0" fontId="117" fillId="3" borderId="240">
      <alignment horizontal="centerContinuous" vertical="top"/>
    </xf>
    <xf numFmtId="0" fontId="115" fillId="0" borderId="239">
      <alignment horizontal="center"/>
    </xf>
    <xf numFmtId="0" fontId="242" fillId="44" borderId="241" applyNumberFormat="0" applyAlignment="0" applyProtection="0">
      <alignment vertical="center"/>
    </xf>
    <xf numFmtId="0" fontId="243" fillId="59" borderId="246" applyNumberFormat="0" applyAlignment="0" applyProtection="0">
      <alignment vertical="center"/>
    </xf>
    <xf numFmtId="0" fontId="253" fillId="59" borderId="241" applyNumberFormat="0" applyAlignment="0" applyProtection="0">
      <alignment vertical="center"/>
    </xf>
    <xf numFmtId="0" fontId="257" fillId="0" borderId="248" applyNumberFormat="0" applyFill="0" applyAlignment="0" applyProtection="0">
      <alignment vertical="center"/>
    </xf>
    <xf numFmtId="0" fontId="242" fillId="44" borderId="253" applyNumberFormat="0" applyAlignment="0" applyProtection="0">
      <alignment vertical="center"/>
    </xf>
    <xf numFmtId="0" fontId="243" fillId="59" borderId="258" applyNumberFormat="0" applyAlignment="0" applyProtection="0">
      <alignment vertical="center"/>
    </xf>
    <xf numFmtId="0" fontId="253" fillId="59" borderId="253" applyNumberFormat="0" applyAlignment="0" applyProtection="0">
      <alignment vertical="center"/>
    </xf>
    <xf numFmtId="0" fontId="257" fillId="0" borderId="260" applyNumberFormat="0" applyFill="0" applyAlignment="0" applyProtection="0">
      <alignment vertical="center"/>
    </xf>
    <xf numFmtId="0" fontId="18" fillId="66" borderId="268" applyNumberFormat="0" applyFont="0" applyAlignment="0" applyProtection="0"/>
    <xf numFmtId="0" fontId="234" fillId="0" borderId="271" applyNumberFormat="0" applyFill="0" applyAlignment="0" applyProtection="0"/>
    <xf numFmtId="0" fontId="232" fillId="44" borderId="264" applyNumberFormat="0" applyAlignment="0" applyProtection="0"/>
    <xf numFmtId="0" fontId="224" fillId="59" borderId="264" applyNumberFormat="0" applyAlignment="0" applyProtection="0"/>
    <xf numFmtId="0" fontId="223" fillId="59" borderId="269" applyNumberFormat="0" applyAlignment="0" applyProtection="0"/>
    <xf numFmtId="0" fontId="215" fillId="66" borderId="268" applyNumberFormat="0" applyFont="0" applyAlignment="0" applyProtection="0">
      <alignment vertical="center"/>
    </xf>
    <xf numFmtId="0" fontId="205" fillId="0" borderId="271" applyNumberFormat="0" applyFill="0" applyAlignment="0" applyProtection="0"/>
    <xf numFmtId="0" fontId="205" fillId="0" borderId="271" applyNumberFormat="0" applyFill="0" applyAlignment="0" applyProtection="0"/>
    <xf numFmtId="0" fontId="205" fillId="0" borderId="271" applyNumberFormat="0" applyFill="0" applyAlignment="0" applyProtection="0"/>
    <xf numFmtId="12" fontId="191" fillId="0" borderId="262">
      <alignment horizontal="center"/>
    </xf>
    <xf numFmtId="0" fontId="56" fillId="1" borderId="266" applyNumberFormat="0" applyFont="0" applyAlignment="0">
      <alignment horizontal="center"/>
    </xf>
    <xf numFmtId="4" fontId="188" fillId="90" borderId="269" applyNumberFormat="0" applyProtection="0">
      <alignment horizontal="right" vertical="center"/>
    </xf>
    <xf numFmtId="0" fontId="28" fillId="89" borderId="269" applyNumberFormat="0" applyProtection="0">
      <alignment horizontal="center" vertical="top"/>
    </xf>
    <xf numFmtId="0" fontId="18" fillId="86" borderId="269" applyNumberFormat="0" applyProtection="0">
      <alignment horizontal="left" vertical="center" indent="1"/>
    </xf>
    <xf numFmtId="0" fontId="18" fillId="0" borderId="269" applyNumberFormat="0" applyProtection="0">
      <alignment horizontal="right" vertical="center"/>
    </xf>
    <xf numFmtId="3" fontId="33" fillId="5" borderId="269" applyProtection="0">
      <alignment horizontal="right" vertical="center"/>
    </xf>
    <xf numFmtId="0" fontId="33" fillId="86" borderId="269" applyNumberFormat="0" applyProtection="0">
      <alignment horizontal="left" vertical="center" indent="1"/>
    </xf>
    <xf numFmtId="0" fontId="33" fillId="86" borderId="269" applyNumberFormat="0" applyProtection="0">
      <alignment horizontal="left" vertical="center" indent="1"/>
    </xf>
    <xf numFmtId="0" fontId="18" fillId="86" borderId="269" applyNumberFormat="0" applyProtection="0">
      <alignment vertical="center"/>
    </xf>
    <xf numFmtId="0" fontId="33" fillId="86" borderId="269" applyNumberFormat="0" applyProtection="0">
      <alignment vertical="center"/>
    </xf>
    <xf numFmtId="0" fontId="18" fillId="86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0" fontId="18" fillId="3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0" fontId="18" fillId="58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0" fontId="18" fillId="88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4" fontId="33" fillId="87" borderId="269" applyNumberFormat="0" applyProtection="0">
      <alignment horizontal="left" vertical="center" indent="1"/>
    </xf>
    <xf numFmtId="0" fontId="18" fillId="86" borderId="269" applyNumberFormat="0" applyProtection="0">
      <alignment horizontal="left" vertical="center" indent="1"/>
    </xf>
    <xf numFmtId="4" fontId="33" fillId="84" borderId="269" applyNumberFormat="0" applyProtection="0">
      <alignment horizontal="right" vertical="center"/>
    </xf>
    <xf numFmtId="4" fontId="33" fillId="83" borderId="269" applyNumberFormat="0" applyProtection="0">
      <alignment horizontal="right" vertical="center"/>
    </xf>
    <xf numFmtId="4" fontId="33" fillId="82" borderId="269" applyNumberFormat="0" applyProtection="0">
      <alignment horizontal="right" vertical="center"/>
    </xf>
    <xf numFmtId="4" fontId="33" fillId="81" borderId="269" applyNumberFormat="0" applyProtection="0">
      <alignment horizontal="right" vertical="center"/>
    </xf>
    <xf numFmtId="4" fontId="33" fillId="80" borderId="269" applyNumberFormat="0" applyProtection="0">
      <alignment horizontal="right" vertical="center"/>
    </xf>
    <xf numFmtId="4" fontId="33" fillId="79" borderId="269" applyNumberFormat="0" applyProtection="0">
      <alignment horizontal="right" vertical="center"/>
    </xf>
    <xf numFmtId="4" fontId="33" fillId="78" borderId="269" applyNumberFormat="0" applyProtection="0">
      <alignment horizontal="right" vertical="center"/>
    </xf>
    <xf numFmtId="4" fontId="33" fillId="77" borderId="269" applyNumberFormat="0" applyProtection="0">
      <alignment horizontal="right" vertical="center"/>
    </xf>
    <xf numFmtId="4" fontId="33" fillId="76" borderId="269" applyNumberFormat="0" applyProtection="0">
      <alignment horizontal="right" vertical="center"/>
    </xf>
    <xf numFmtId="0" fontId="28" fillId="75" borderId="269" applyNumberFormat="0" applyProtection="0">
      <alignment horizontal="left" vertical="top"/>
    </xf>
    <xf numFmtId="4" fontId="185" fillId="74" borderId="269" applyNumberFormat="0" applyProtection="0">
      <alignment horizontal="center" vertical="top"/>
    </xf>
    <xf numFmtId="4" fontId="185" fillId="73" borderId="269" applyNumberFormat="0" applyProtection="0">
      <alignment horizontal="left" vertical="center"/>
    </xf>
    <xf numFmtId="0" fontId="18" fillId="3" borderId="269" applyNumberFormat="0" applyProtection="0">
      <alignment vertical="center"/>
    </xf>
    <xf numFmtId="4" fontId="185" fillId="72" borderId="269" applyNumberFormat="0" applyProtection="0">
      <alignment vertical="center"/>
    </xf>
    <xf numFmtId="278" fontId="36" fillId="0" borderId="270" applyFont="0" applyFill="0" applyBorder="0" applyAlignment="0" applyProtection="0">
      <protection locked="0"/>
    </xf>
    <xf numFmtId="277" fontId="36" fillId="68" borderId="270"/>
    <xf numFmtId="0" fontId="172" fillId="59" borderId="269" applyNumberFormat="0" applyAlignment="0" applyProtection="0"/>
    <xf numFmtId="0" fontId="172" fillId="59" borderId="269" applyNumberFormat="0" applyAlignment="0" applyProtection="0"/>
    <xf numFmtId="0" fontId="172" fillId="59" borderId="269" applyNumberForma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65" fillId="0" borderId="262">
      <alignment horizontal="center"/>
    </xf>
    <xf numFmtId="0" fontId="161" fillId="44" borderId="264" applyNumberFormat="0" applyAlignment="0" applyProtection="0"/>
    <xf numFmtId="0" fontId="161" fillId="44" borderId="264" applyNumberFormat="0" applyAlignment="0" applyProtection="0"/>
    <xf numFmtId="0" fontId="161" fillId="44" borderId="264" applyNumberFormat="0" applyAlignment="0" applyProtection="0"/>
    <xf numFmtId="10" fontId="36" fillId="2" borderId="262" applyNumberFormat="0" applyBorder="0" applyAlignment="0" applyProtection="0"/>
    <xf numFmtId="0" fontId="159" fillId="64" borderId="267" applyNumberFormat="0" applyFont="0" applyBorder="0" applyAlignment="0">
      <alignment vertical="center"/>
    </xf>
    <xf numFmtId="0" fontId="120" fillId="1" borderId="263">
      <alignment horizontal="left"/>
    </xf>
    <xf numFmtId="243" fontId="155" fillId="0" borderId="263">
      <alignment horizontal="left"/>
    </xf>
    <xf numFmtId="0" fontId="38" fillId="0" borderId="266">
      <alignment horizontal="left" vertical="center"/>
    </xf>
    <xf numFmtId="0" fontId="38" fillId="0" borderId="266">
      <alignment horizontal="left" vertical="center"/>
    </xf>
    <xf numFmtId="0" fontId="38" fillId="0" borderId="266">
      <alignment horizontal="left" vertical="center"/>
    </xf>
    <xf numFmtId="0" fontId="38" fillId="0" borderId="266">
      <alignment horizontal="left" vertical="center"/>
    </xf>
    <xf numFmtId="232" fontId="29" fillId="0" borderId="261" applyFill="0" applyProtection="0"/>
    <xf numFmtId="238" fontId="29" fillId="0" borderId="261" applyFill="0" applyProtection="0"/>
    <xf numFmtId="0" fontId="26" fillId="2" borderId="265">
      <alignment horizontal="center" wrapText="1"/>
    </xf>
    <xf numFmtId="0" fontId="124" fillId="59" borderId="264" applyNumberFormat="0" applyAlignment="0" applyProtection="0"/>
    <xf numFmtId="0" fontId="124" fillId="59" borderId="264" applyNumberFormat="0" applyAlignment="0" applyProtection="0"/>
    <xf numFmtId="0" fontId="124" fillId="59" borderId="264" applyNumberFormat="0" applyAlignment="0" applyProtection="0"/>
    <xf numFmtId="44" fontId="264" fillId="0" borderId="261"/>
    <xf numFmtId="37" fontId="260" fillId="5" borderId="263" applyBorder="0" applyProtection="0">
      <alignment vertical="center"/>
    </xf>
    <xf numFmtId="0" fontId="117" fillId="3" borderId="263">
      <alignment horizontal="centerContinuous" vertical="top"/>
    </xf>
    <xf numFmtId="0" fontId="115" fillId="0" borderId="262">
      <alignment horizontal="center"/>
    </xf>
    <xf numFmtId="0" fontId="242" fillId="44" borderId="264" applyNumberFormat="0" applyAlignment="0" applyProtection="0">
      <alignment vertical="center"/>
    </xf>
    <xf numFmtId="0" fontId="243" fillId="59" borderId="269" applyNumberFormat="0" applyAlignment="0" applyProtection="0">
      <alignment vertical="center"/>
    </xf>
    <xf numFmtId="0" fontId="253" fillId="59" borderId="264" applyNumberFormat="0" applyAlignment="0" applyProtection="0">
      <alignment vertical="center"/>
    </xf>
    <xf numFmtId="0" fontId="257" fillId="0" borderId="271" applyNumberFormat="0" applyFill="0" applyAlignment="0" applyProtection="0">
      <alignment vertical="center"/>
    </xf>
    <xf numFmtId="0" fontId="232" fillId="44" borderId="264" applyNumberFormat="0" applyAlignment="0" applyProtection="0"/>
    <xf numFmtId="0" fontId="205" fillId="0" borderId="271" applyNumberFormat="0" applyFill="0" applyAlignment="0" applyProtection="0"/>
    <xf numFmtId="0" fontId="108" fillId="66" borderId="268" applyNumberFormat="0" applyFont="0" applyAlignment="0" applyProtection="0"/>
    <xf numFmtId="0" fontId="224" fillId="59" borderId="264" applyNumberFormat="0" applyAlignment="0" applyProtection="0"/>
    <xf numFmtId="10" fontId="36" fillId="2" borderId="262" applyNumberFormat="0" applyBorder="0" applyAlignment="0" applyProtection="0"/>
    <xf numFmtId="0" fontId="159" fillId="64" borderId="267" applyNumberFormat="0" applyFont="0" applyBorder="0" applyAlignment="0">
      <alignment vertical="center"/>
    </xf>
    <xf numFmtId="0" fontId="38" fillId="0" borderId="266">
      <alignment horizontal="left" vertical="center"/>
    </xf>
    <xf numFmtId="3" fontId="33" fillId="5" borderId="269" applyProtection="0">
      <alignment horizontal="right" vertical="center"/>
    </xf>
    <xf numFmtId="238" fontId="29" fillId="0" borderId="296" applyFill="0" applyProtection="0"/>
    <xf numFmtId="4" fontId="33" fillId="84" borderId="269" applyNumberFormat="0" applyProtection="0">
      <alignment horizontal="right" vertical="center"/>
    </xf>
    <xf numFmtId="0" fontId="18" fillId="86" borderId="269" applyNumberFormat="0" applyProtection="0">
      <alignment horizontal="left" vertical="center" indent="1"/>
    </xf>
    <xf numFmtId="0" fontId="38" fillId="0" borderId="266">
      <alignment horizontal="left" vertical="center"/>
    </xf>
    <xf numFmtId="0" fontId="18" fillId="86" borderId="269" applyNumberFormat="0" applyProtection="0">
      <alignment vertical="center"/>
    </xf>
    <xf numFmtId="0" fontId="124" fillId="59" borderId="264" applyNumberFormat="0" applyAlignment="0" applyProtection="0"/>
    <xf numFmtId="4" fontId="188" fillId="90" borderId="269" applyNumberFormat="0" applyProtection="0">
      <alignment horizontal="right" vertical="center"/>
    </xf>
    <xf numFmtId="0" fontId="18" fillId="0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0" fontId="18" fillId="88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4" fontId="33" fillId="87" borderId="269" applyNumberFormat="0" applyProtection="0">
      <alignment horizontal="left" vertical="center" indent="1"/>
    </xf>
    <xf numFmtId="4" fontId="185" fillId="72" borderId="269" applyNumberFormat="0" applyProtection="0">
      <alignment vertical="center"/>
    </xf>
    <xf numFmtId="0" fontId="108" fillId="66" borderId="268" applyNumberFormat="0" applyFont="0" applyAlignment="0" applyProtection="0"/>
    <xf numFmtId="0" fontId="161" fillId="44" borderId="264" applyNumberFormat="0" applyAlignment="0" applyProtection="0"/>
    <xf numFmtId="0" fontId="18" fillId="3" borderId="269" applyNumberFormat="0" applyProtection="0">
      <alignment horizontal="left" vertical="center" indent="1"/>
    </xf>
    <xf numFmtId="12" fontId="191" fillId="0" borderId="262">
      <alignment horizontal="center"/>
    </xf>
    <xf numFmtId="0" fontId="172" fillId="59" borderId="269" applyNumberFormat="0" applyAlignment="0" applyProtection="0"/>
    <xf numFmtId="0" fontId="18" fillId="0" borderId="269" applyNumberFormat="0" applyProtection="0">
      <alignment horizontal="right" vertical="center"/>
    </xf>
    <xf numFmtId="0" fontId="172" fillId="59" borderId="269" applyNumberFormat="0" applyAlignment="0" applyProtection="0"/>
    <xf numFmtId="0" fontId="115" fillId="0" borderId="262">
      <alignment horizontal="center"/>
    </xf>
    <xf numFmtId="4" fontId="33" fillId="78" borderId="269" applyNumberFormat="0" applyProtection="0">
      <alignment horizontal="right" vertical="center"/>
    </xf>
    <xf numFmtId="0" fontId="18" fillId="66" borderId="268" applyNumberFormat="0" applyFont="0" applyAlignment="0" applyProtection="0"/>
    <xf numFmtId="4" fontId="185" fillId="73" borderId="269" applyNumberFormat="0" applyProtection="0">
      <alignment horizontal="left" vertical="center"/>
    </xf>
    <xf numFmtId="0" fontId="38" fillId="0" borderId="266">
      <alignment horizontal="left" vertical="center"/>
    </xf>
    <xf numFmtId="0" fontId="205" fillId="0" borderId="271" applyNumberFormat="0" applyFill="0" applyAlignment="0" applyProtection="0"/>
    <xf numFmtId="0" fontId="205" fillId="0" borderId="271" applyNumberFormat="0" applyFill="0" applyAlignment="0" applyProtection="0"/>
    <xf numFmtId="4" fontId="33" fillId="81" borderId="269" applyNumberFormat="0" applyProtection="0">
      <alignment horizontal="right" vertical="center"/>
    </xf>
    <xf numFmtId="4" fontId="33" fillId="80" borderId="269" applyNumberFormat="0" applyProtection="0">
      <alignment horizontal="right" vertical="center"/>
    </xf>
    <xf numFmtId="0" fontId="38" fillId="0" borderId="266">
      <alignment horizontal="left" vertical="center"/>
    </xf>
    <xf numFmtId="0" fontId="56" fillId="1" borderId="266" applyNumberFormat="0" applyFont="0" applyAlignment="0">
      <alignment horizontal="center"/>
    </xf>
    <xf numFmtId="0" fontId="161" fillId="44" borderId="264" applyNumberFormat="0" applyAlignment="0" applyProtection="0"/>
    <xf numFmtId="4" fontId="188" fillId="90" borderId="269" applyNumberFormat="0" applyProtection="0">
      <alignment horizontal="right" vertical="center"/>
    </xf>
    <xf numFmtId="0" fontId="18" fillId="86" borderId="269" applyNumberFormat="0" applyProtection="0">
      <alignment horizontal="left" vertical="center" indent="1"/>
    </xf>
    <xf numFmtId="0" fontId="18" fillId="0" borderId="269" applyNumberFormat="0" applyProtection="0">
      <alignment horizontal="right" vertical="center"/>
    </xf>
    <xf numFmtId="3" fontId="33" fillId="5" borderId="269" applyProtection="0">
      <alignment horizontal="right" vertical="center"/>
    </xf>
    <xf numFmtId="0" fontId="33" fillId="86" borderId="269" applyNumberFormat="0" applyProtection="0">
      <alignment horizontal="left" vertical="center" indent="1"/>
    </xf>
    <xf numFmtId="0" fontId="18" fillId="86" borderId="269" applyNumberFormat="0" applyProtection="0">
      <alignment horizontal="left" vertical="center" indent="1"/>
    </xf>
    <xf numFmtId="4" fontId="33" fillId="83" borderId="269" applyNumberFormat="0" applyProtection="0">
      <alignment horizontal="right" vertical="center"/>
    </xf>
    <xf numFmtId="4" fontId="33" fillId="82" borderId="269" applyNumberFormat="0" applyProtection="0">
      <alignment horizontal="right" vertical="center"/>
    </xf>
    <xf numFmtId="4" fontId="33" fillId="81" borderId="269" applyNumberFormat="0" applyProtection="0">
      <alignment horizontal="right" vertical="center"/>
    </xf>
    <xf numFmtId="4" fontId="33" fillId="78" borderId="269" applyNumberFormat="0" applyProtection="0">
      <alignment horizontal="right" vertical="center"/>
    </xf>
    <xf numFmtId="0" fontId="28" fillId="75" borderId="269" applyNumberFormat="0" applyProtection="0">
      <alignment horizontal="left" vertical="top"/>
    </xf>
    <xf numFmtId="4" fontId="185" fillId="74" borderId="269" applyNumberFormat="0" applyProtection="0">
      <alignment horizontal="center" vertical="top"/>
    </xf>
    <xf numFmtId="4" fontId="185" fillId="73" borderId="269" applyNumberFormat="0" applyProtection="0">
      <alignment horizontal="left" vertical="center"/>
    </xf>
    <xf numFmtId="0" fontId="18" fillId="3" borderId="269" applyNumberFormat="0" applyProtection="0">
      <alignment vertical="center"/>
    </xf>
    <xf numFmtId="0" fontId="234" fillId="0" borderId="271" applyNumberFormat="0" applyFill="0" applyAlignment="0" applyProtection="0"/>
    <xf numFmtId="0" fontId="56" fillId="1" borderId="266" applyNumberFormat="0" applyFont="0" applyAlignment="0">
      <alignment horizontal="center"/>
    </xf>
    <xf numFmtId="0" fontId="28" fillId="89" borderId="269" applyNumberFormat="0" applyProtection="0">
      <alignment horizontal="center" vertical="top"/>
    </xf>
    <xf numFmtId="0" fontId="108" fillId="66" borderId="268" applyNumberFormat="0" applyFont="0" applyAlignment="0" applyProtection="0"/>
    <xf numFmtId="0" fontId="172" fillId="59" borderId="269" applyNumberFormat="0" applyAlignment="0" applyProtection="0"/>
    <xf numFmtId="0" fontId="172" fillId="59" borderId="269" applyNumberFormat="0" applyAlignment="0" applyProtection="0"/>
    <xf numFmtId="0" fontId="172" fillId="59" borderId="269" applyNumberForma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238" fontId="29" fillId="0" borderId="272" applyFill="0" applyProtection="0"/>
    <xf numFmtId="0" fontId="161" fillId="44" borderId="264" applyNumberFormat="0" applyAlignment="0" applyProtection="0"/>
    <xf numFmtId="0" fontId="120" fillId="1" borderId="263">
      <alignment horizontal="left"/>
    </xf>
    <xf numFmtId="232" fontId="29" fillId="0" borderId="272" applyFill="0" applyProtection="0"/>
    <xf numFmtId="0" fontId="38" fillId="0" borderId="266">
      <alignment horizontal="left" vertical="center"/>
    </xf>
    <xf numFmtId="0" fontId="38" fillId="0" borderId="266">
      <alignment horizontal="left" vertical="center"/>
    </xf>
    <xf numFmtId="37" fontId="260" fillId="5" borderId="263" applyBorder="0" applyProtection="0">
      <alignment vertical="center"/>
    </xf>
    <xf numFmtId="0" fontId="124" fillId="59" borderId="264" applyNumberFormat="0" applyAlignment="0" applyProtection="0"/>
    <xf numFmtId="0" fontId="108" fillId="66" borderId="268" applyNumberFormat="0" applyFont="0" applyAlignment="0" applyProtection="0"/>
    <xf numFmtId="0" fontId="124" fillId="59" borderId="264" applyNumberFormat="0" applyAlignment="0" applyProtection="0"/>
    <xf numFmtId="238" fontId="29" fillId="0" borderId="272" applyFill="0" applyProtection="0"/>
    <xf numFmtId="0" fontId="117" fillId="3" borderId="263">
      <alignment horizontal="centerContinuous" vertical="top"/>
    </xf>
    <xf numFmtId="0" fontId="38" fillId="0" borderId="266">
      <alignment horizontal="left" vertical="center"/>
    </xf>
    <xf numFmtId="0" fontId="124" fillId="59" borderId="264" applyNumberFormat="0" applyAlignment="0" applyProtection="0"/>
    <xf numFmtId="0" fontId="124" fillId="59" borderId="264" applyNumberFormat="0" applyAlignment="0" applyProtection="0"/>
    <xf numFmtId="0" fontId="124" fillId="59" borderId="264" applyNumberFormat="0" applyAlignment="0" applyProtection="0"/>
    <xf numFmtId="5" fontId="24" fillId="0" borderId="272" applyAlignment="0" applyProtection="0"/>
    <xf numFmtId="4" fontId="185" fillId="74" borderId="269" applyNumberFormat="0" applyProtection="0">
      <alignment horizontal="center" vertical="top"/>
    </xf>
    <xf numFmtId="0" fontId="18" fillId="3" borderId="269" applyNumberFormat="0" applyProtection="0">
      <alignment vertical="center"/>
    </xf>
    <xf numFmtId="0" fontId="18" fillId="58" borderId="269" applyNumberFormat="0" applyProtection="0">
      <alignment horizontal="left" vertical="center" indent="1"/>
    </xf>
    <xf numFmtId="0" fontId="159" fillId="64" borderId="267" applyNumberFormat="0" applyFont="0" applyBorder="0" applyAlignment="0">
      <alignment vertical="center"/>
    </xf>
    <xf numFmtId="4" fontId="33" fillId="87" borderId="269" applyNumberFormat="0" applyProtection="0">
      <alignment horizontal="left" vertical="center" indent="1"/>
    </xf>
    <xf numFmtId="0" fontId="161" fillId="44" borderId="264" applyNumberFormat="0" applyAlignment="0" applyProtection="0"/>
    <xf numFmtId="0" fontId="161" fillId="44" borderId="264" applyNumberFormat="0" applyAlignment="0" applyProtection="0"/>
    <xf numFmtId="0" fontId="161" fillId="44" borderId="264" applyNumberFormat="0" applyAlignment="0" applyProtection="0"/>
    <xf numFmtId="0" fontId="215" fillId="66" borderId="268" applyNumberFormat="0" applyFont="0" applyAlignment="0" applyProtection="0">
      <alignment vertical="center"/>
    </xf>
    <xf numFmtId="232" fontId="29" fillId="0" borderId="272" applyFill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08" fillId="66" borderId="268" applyNumberFormat="0" applyFont="0" applyAlignment="0" applyProtection="0"/>
    <xf numFmtId="0" fontId="172" fillId="59" borderId="269" applyNumberFormat="0" applyAlignment="0" applyProtection="0"/>
    <xf numFmtId="0" fontId="172" fillId="59" borderId="269" applyNumberFormat="0" applyAlignment="0" applyProtection="0"/>
    <xf numFmtId="0" fontId="172" fillId="59" borderId="269" applyNumberFormat="0" applyAlignment="0" applyProtection="0"/>
    <xf numFmtId="0" fontId="161" fillId="44" borderId="264" applyNumberFormat="0" applyAlignment="0" applyProtection="0"/>
    <xf numFmtId="0" fontId="33" fillId="86" borderId="269" applyNumberFormat="0" applyProtection="0">
      <alignment horizontal="left" vertical="center" indent="1"/>
    </xf>
    <xf numFmtId="4" fontId="185" fillId="72" borderId="269" applyNumberFormat="0" applyProtection="0">
      <alignment vertical="center"/>
    </xf>
    <xf numFmtId="0" fontId="18" fillId="3" borderId="269" applyNumberFormat="0" applyProtection="0">
      <alignment vertical="center"/>
    </xf>
    <xf numFmtId="4" fontId="185" fillId="73" borderId="269" applyNumberFormat="0" applyProtection="0">
      <alignment horizontal="left" vertical="center"/>
    </xf>
    <xf numFmtId="4" fontId="185" fillId="74" borderId="269" applyNumberFormat="0" applyProtection="0">
      <alignment horizontal="center" vertical="top"/>
    </xf>
    <xf numFmtId="0" fontId="28" fillId="75" borderId="269" applyNumberFormat="0" applyProtection="0">
      <alignment horizontal="left" vertical="top"/>
    </xf>
    <xf numFmtId="4" fontId="33" fillId="76" borderId="269" applyNumberFormat="0" applyProtection="0">
      <alignment horizontal="right" vertical="center"/>
    </xf>
    <xf numFmtId="4" fontId="33" fillId="77" borderId="269" applyNumberFormat="0" applyProtection="0">
      <alignment horizontal="right" vertical="center"/>
    </xf>
    <xf numFmtId="4" fontId="33" fillId="78" borderId="269" applyNumberFormat="0" applyProtection="0">
      <alignment horizontal="right" vertical="center"/>
    </xf>
    <xf numFmtId="4" fontId="33" fillId="79" borderId="269" applyNumberFormat="0" applyProtection="0">
      <alignment horizontal="right" vertical="center"/>
    </xf>
    <xf numFmtId="4" fontId="33" fillId="80" borderId="269" applyNumberFormat="0" applyProtection="0">
      <alignment horizontal="right" vertical="center"/>
    </xf>
    <xf numFmtId="4" fontId="33" fillId="81" borderId="269" applyNumberFormat="0" applyProtection="0">
      <alignment horizontal="right" vertical="center"/>
    </xf>
    <xf numFmtId="4" fontId="33" fillId="82" borderId="269" applyNumberFormat="0" applyProtection="0">
      <alignment horizontal="right" vertical="center"/>
    </xf>
    <xf numFmtId="4" fontId="33" fillId="83" borderId="269" applyNumberFormat="0" applyProtection="0">
      <alignment horizontal="right" vertical="center"/>
    </xf>
    <xf numFmtId="4" fontId="33" fillId="84" borderId="269" applyNumberFormat="0" applyProtection="0">
      <alignment horizontal="right" vertical="center"/>
    </xf>
    <xf numFmtId="0" fontId="18" fillId="86" borderId="269" applyNumberFormat="0" applyProtection="0">
      <alignment horizontal="left" vertical="center" indent="1"/>
    </xf>
    <xf numFmtId="4" fontId="33" fillId="87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0" fontId="18" fillId="88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0" fontId="18" fillId="58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0" fontId="18" fillId="3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0" fontId="18" fillId="86" borderId="269" applyNumberFormat="0" applyProtection="0">
      <alignment horizontal="left" vertical="center" indent="1"/>
    </xf>
    <xf numFmtId="0" fontId="33" fillId="86" borderId="269" applyNumberFormat="0" applyProtection="0">
      <alignment vertical="center"/>
    </xf>
    <xf numFmtId="0" fontId="18" fillId="86" borderId="269" applyNumberFormat="0" applyProtection="0">
      <alignment vertical="center"/>
    </xf>
    <xf numFmtId="0" fontId="33" fillId="86" borderId="269" applyNumberFormat="0" applyProtection="0">
      <alignment horizontal="left" vertical="center" indent="1"/>
    </xf>
    <xf numFmtId="0" fontId="33" fillId="86" borderId="269" applyNumberFormat="0" applyProtection="0">
      <alignment horizontal="left" vertical="center" indent="1"/>
    </xf>
    <xf numFmtId="3" fontId="33" fillId="5" borderId="269" applyProtection="0">
      <alignment horizontal="right" vertical="center"/>
    </xf>
    <xf numFmtId="0" fontId="18" fillId="0" borderId="269" applyNumberFormat="0" applyProtection="0">
      <alignment horizontal="right" vertical="center"/>
    </xf>
    <xf numFmtId="0" fontId="18" fillId="86" borderId="269" applyNumberFormat="0" applyProtection="0">
      <alignment horizontal="left" vertical="center" indent="1"/>
    </xf>
    <xf numFmtId="0" fontId="28" fillId="89" borderId="269" applyNumberFormat="0" applyProtection="0">
      <alignment horizontal="center" vertical="top"/>
    </xf>
    <xf numFmtId="4" fontId="188" fillId="90" borderId="269" applyNumberFormat="0" applyProtection="0">
      <alignment horizontal="right" vertical="center"/>
    </xf>
    <xf numFmtId="4" fontId="33" fillId="83" borderId="269" applyNumberFormat="0" applyProtection="0">
      <alignment horizontal="right" vertical="center"/>
    </xf>
    <xf numFmtId="0" fontId="257" fillId="0" borderId="271" applyNumberFormat="0" applyFill="0" applyAlignment="0" applyProtection="0">
      <alignment vertical="center"/>
    </xf>
    <xf numFmtId="0" fontId="253" fillId="59" borderId="264" applyNumberFormat="0" applyAlignment="0" applyProtection="0">
      <alignment vertical="center"/>
    </xf>
    <xf numFmtId="0" fontId="108" fillId="66" borderId="268" applyNumberFormat="0" applyFont="0" applyAlignment="0" applyProtection="0"/>
    <xf numFmtId="0" fontId="243" fillId="59" borderId="269" applyNumberFormat="0" applyAlignment="0" applyProtection="0">
      <alignment vertical="center"/>
    </xf>
    <xf numFmtId="0" fontId="33" fillId="86" borderId="269" applyNumberFormat="0" applyProtection="0">
      <alignment vertical="center"/>
    </xf>
    <xf numFmtId="0" fontId="124" fillId="59" borderId="264" applyNumberFormat="0" applyAlignment="0" applyProtection="0"/>
    <xf numFmtId="0" fontId="28" fillId="89" borderId="269" applyNumberFormat="0" applyProtection="0">
      <alignment horizontal="center" vertical="top"/>
    </xf>
    <xf numFmtId="0" fontId="33" fillId="86" borderId="269" applyNumberFormat="0" applyProtection="0">
      <alignment horizontal="left" vertical="center" indent="1"/>
    </xf>
    <xf numFmtId="0" fontId="18" fillId="86" borderId="269" applyNumberFormat="0" applyProtection="0">
      <alignment vertical="center"/>
    </xf>
    <xf numFmtId="0" fontId="205" fillId="0" borderId="271" applyNumberFormat="0" applyFill="0" applyAlignment="0" applyProtection="0"/>
    <xf numFmtId="0" fontId="205" fillId="0" borderId="271" applyNumberFormat="0" applyFill="0" applyAlignment="0" applyProtection="0"/>
    <xf numFmtId="0" fontId="205" fillId="0" borderId="271" applyNumberFormat="0" applyFill="0" applyAlignment="0" applyProtection="0"/>
    <xf numFmtId="0" fontId="33" fillId="86" borderId="269" applyNumberFormat="0" applyProtection="0">
      <alignment vertical="center"/>
    </xf>
    <xf numFmtId="0" fontId="18" fillId="86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0" fontId="18" fillId="3" borderId="269" applyNumberFormat="0" applyProtection="0">
      <alignment horizontal="left" vertical="center" indent="1"/>
    </xf>
    <xf numFmtId="0" fontId="18" fillId="58" borderId="269" applyNumberFormat="0" applyProtection="0">
      <alignment horizontal="left" vertical="center" indent="1"/>
    </xf>
    <xf numFmtId="4" fontId="33" fillId="84" borderId="269" applyNumberFormat="0" applyProtection="0">
      <alignment horizontal="right" vertical="center"/>
    </xf>
    <xf numFmtId="4" fontId="33" fillId="80" borderId="269" applyNumberFormat="0" applyProtection="0">
      <alignment horizontal="right" vertical="center"/>
    </xf>
    <xf numFmtId="0" fontId="159" fillId="64" borderId="267" applyNumberFormat="0" applyFont="0" applyBorder="0" applyAlignment="0">
      <alignment vertical="center"/>
    </xf>
    <xf numFmtId="4" fontId="33" fillId="76" borderId="269" applyNumberFormat="0" applyProtection="0">
      <alignment horizontal="right" vertical="center"/>
    </xf>
    <xf numFmtId="0" fontId="172" fillId="59" borderId="269" applyNumberFormat="0" applyAlignment="0" applyProtection="0"/>
    <xf numFmtId="0" fontId="108" fillId="66" borderId="268" applyNumberFormat="0" applyFont="0" applyAlignment="0" applyProtection="0"/>
    <xf numFmtId="0" fontId="215" fillId="66" borderId="268" applyNumberFormat="0" applyFont="0" applyAlignment="0" applyProtection="0">
      <alignment vertical="center"/>
    </xf>
    <xf numFmtId="0" fontId="161" fillId="44" borderId="264" applyNumberFormat="0" applyAlignment="0" applyProtection="0"/>
    <xf numFmtId="243" fontId="155" fillId="0" borderId="263">
      <alignment horizontal="left"/>
    </xf>
    <xf numFmtId="0" fontId="223" fillId="59" borderId="269" applyNumberFormat="0" applyAlignment="0" applyProtection="0"/>
    <xf numFmtId="0" fontId="224" fillId="59" borderId="264" applyNumberFormat="0" applyAlignment="0" applyProtection="0"/>
    <xf numFmtId="0" fontId="18" fillId="86" borderId="269" applyNumberFormat="0" applyProtection="0">
      <alignment horizontal="left" vertical="center" indent="1"/>
    </xf>
    <xf numFmtId="0" fontId="232" fillId="44" borderId="264" applyNumberFormat="0" applyAlignment="0" applyProtection="0"/>
    <xf numFmtId="0" fontId="234" fillId="0" borderId="271" applyNumberFormat="0" applyFill="0" applyAlignment="0" applyProtection="0"/>
    <xf numFmtId="0" fontId="124" fillId="59" borderId="264" applyNumberFormat="0" applyAlignment="0" applyProtection="0"/>
    <xf numFmtId="0" fontId="18" fillId="66" borderId="268" applyNumberFormat="0" applyFont="0" applyAlignment="0" applyProtection="0"/>
    <xf numFmtId="0" fontId="205" fillId="0" borderId="271" applyNumberFormat="0" applyFill="0" applyAlignment="0" applyProtection="0"/>
    <xf numFmtId="0" fontId="242" fillId="44" borderId="264" applyNumberFormat="0" applyAlignment="0" applyProtection="0">
      <alignment vertical="center"/>
    </xf>
    <xf numFmtId="0" fontId="243" fillId="59" borderId="269" applyNumberFormat="0" applyAlignment="0" applyProtection="0">
      <alignment vertical="center"/>
    </xf>
    <xf numFmtId="0" fontId="18" fillId="66" borderId="292" applyNumberFormat="0" applyFont="0" applyAlignment="0" applyProtection="0"/>
    <xf numFmtId="0" fontId="232" fillId="44" borderId="288" applyNumberFormat="0" applyAlignment="0" applyProtection="0"/>
    <xf numFmtId="0" fontId="18" fillId="88" borderId="269" applyNumberFormat="0" applyProtection="0">
      <alignment horizontal="left" vertical="center" indent="1"/>
    </xf>
    <xf numFmtId="0" fontId="18" fillId="0" borderId="269" applyNumberFormat="0" applyProtection="0">
      <alignment horizontal="left" vertical="center" indent="1"/>
    </xf>
    <xf numFmtId="4" fontId="33" fillId="76" borderId="269" applyNumberFormat="0" applyProtection="0">
      <alignment horizontal="right" vertical="center"/>
    </xf>
    <xf numFmtId="0" fontId="253" fillId="59" borderId="264" applyNumberFormat="0" applyAlignment="0" applyProtection="0">
      <alignment vertical="center"/>
    </xf>
    <xf numFmtId="0" fontId="257" fillId="0" borderId="271" applyNumberFormat="0" applyFill="0" applyAlignment="0" applyProtection="0">
      <alignment vertical="center"/>
    </xf>
    <xf numFmtId="5" fontId="24" fillId="0" borderId="296" applyAlignment="0" applyProtection="0"/>
    <xf numFmtId="0" fontId="223" fillId="59" borderId="269" applyNumberFormat="0" applyAlignment="0" applyProtection="0"/>
    <xf numFmtId="0" fontId="38" fillId="0" borderId="266">
      <alignment horizontal="left" vertical="center"/>
    </xf>
    <xf numFmtId="0" fontId="165" fillId="0" borderId="262">
      <alignment horizontal="center"/>
    </xf>
    <xf numFmtId="0" fontId="224" fillId="59" borderId="264" applyNumberFormat="0" applyAlignment="0" applyProtection="0"/>
    <xf numFmtId="0" fontId="232" fillId="44" borderId="264" applyNumberFormat="0" applyAlignment="0" applyProtection="0"/>
    <xf numFmtId="277" fontId="36" fillId="68" borderId="270"/>
    <xf numFmtId="0" fontId="18" fillId="0" borderId="269" applyNumberFormat="0" applyProtection="0">
      <alignment horizontal="left" vertical="center" indent="1"/>
    </xf>
    <xf numFmtId="0" fontId="223" fillId="59" borderId="269" applyNumberFormat="0" applyAlignment="0" applyProtection="0"/>
    <xf numFmtId="4" fontId="33" fillId="77" borderId="269" applyNumberFormat="0" applyProtection="0">
      <alignment horizontal="right" vertical="center"/>
    </xf>
    <xf numFmtId="4" fontId="33" fillId="79" borderId="269" applyNumberFormat="0" applyProtection="0">
      <alignment horizontal="right" vertical="center"/>
    </xf>
    <xf numFmtId="0" fontId="234" fillId="0" borderId="271" applyNumberFormat="0" applyFill="0" applyAlignment="0" applyProtection="0"/>
    <xf numFmtId="0" fontId="18" fillId="0" borderId="269" applyNumberFormat="0" applyProtection="0">
      <alignment horizontal="left" vertical="center" indent="1"/>
    </xf>
    <xf numFmtId="0" fontId="215" fillId="66" borderId="268" applyNumberFormat="0" applyFont="0" applyAlignment="0" applyProtection="0">
      <alignment vertical="center"/>
    </xf>
    <xf numFmtId="4" fontId="33" fillId="79" borderId="269" applyNumberFormat="0" applyProtection="0">
      <alignment horizontal="right" vertical="center"/>
    </xf>
    <xf numFmtId="0" fontId="18" fillId="0" borderId="269" applyNumberFormat="0" applyProtection="0">
      <alignment horizontal="left" vertical="center" indent="1"/>
    </xf>
    <xf numFmtId="0" fontId="242" fillId="44" borderId="264" applyNumberFormat="0" applyAlignment="0" applyProtection="0">
      <alignment vertical="center"/>
    </xf>
    <xf numFmtId="5" fontId="24" fillId="0" borderId="272" applyAlignment="0" applyProtection="0"/>
    <xf numFmtId="4" fontId="33" fillId="77" borderId="269" applyNumberFormat="0" applyProtection="0">
      <alignment horizontal="right" vertical="center"/>
    </xf>
    <xf numFmtId="0" fontId="18" fillId="66" borderId="268" applyNumberFormat="0" applyFont="0" applyAlignment="0" applyProtection="0"/>
    <xf numFmtId="0" fontId="18" fillId="86" borderId="269" applyNumberFormat="0" applyProtection="0">
      <alignment horizontal="left" vertical="center" indent="1"/>
    </xf>
    <xf numFmtId="0" fontId="28" fillId="75" borderId="269" applyNumberFormat="0" applyProtection="0">
      <alignment horizontal="left" vertical="top"/>
    </xf>
    <xf numFmtId="0" fontId="33" fillId="86" borderId="269" applyNumberFormat="0" applyProtection="0">
      <alignment horizontal="left" vertical="center" indent="1"/>
    </xf>
    <xf numFmtId="0" fontId="205" fillId="0" borderId="271" applyNumberFormat="0" applyFill="0" applyAlignment="0" applyProtection="0"/>
    <xf numFmtId="0" fontId="108" fillId="66" borderId="268" applyNumberFormat="0" applyFont="0" applyAlignment="0" applyProtection="0"/>
    <xf numFmtId="4" fontId="185" fillId="72" borderId="269" applyNumberFormat="0" applyProtection="0">
      <alignment vertical="center"/>
    </xf>
    <xf numFmtId="278" fontId="36" fillId="0" borderId="270" applyFont="0" applyFill="0" applyBorder="0" applyAlignment="0" applyProtection="0">
      <protection locked="0"/>
    </xf>
    <xf numFmtId="4" fontId="33" fillId="82" borderId="269" applyNumberFormat="0" applyProtection="0">
      <alignment horizontal="right" vertical="center"/>
    </xf>
    <xf numFmtId="43" fontId="264" fillId="0" borderId="31"/>
    <xf numFmtId="0" fontId="108" fillId="66" borderId="268" applyNumberFormat="0" applyFont="0" applyAlignment="0" applyProtection="0"/>
    <xf numFmtId="0" fontId="124" fillId="59" borderId="264" applyNumberFormat="0" applyAlignment="0" applyProtection="0"/>
    <xf numFmtId="0" fontId="161" fillId="44" borderId="264" applyNumberFormat="0" applyAlignment="0" applyProtection="0"/>
    <xf numFmtId="0" fontId="205" fillId="0" borderId="271" applyNumberFormat="0" applyFill="0" applyAlignment="0" applyProtection="0"/>
    <xf numFmtId="0" fontId="242" fillId="44" borderId="264" applyNumberFormat="0" applyAlignment="0" applyProtection="0">
      <alignment vertical="center"/>
    </xf>
    <xf numFmtId="0" fontId="243" fillId="59" borderId="269" applyNumberFormat="0" applyAlignment="0" applyProtection="0">
      <alignment vertical="center"/>
    </xf>
    <xf numFmtId="0" fontId="253" fillId="59" borderId="264" applyNumberFormat="0" applyAlignment="0" applyProtection="0">
      <alignment vertical="center"/>
    </xf>
    <xf numFmtId="0" fontId="257" fillId="0" borderId="271" applyNumberFormat="0" applyFill="0" applyAlignment="0" applyProtection="0">
      <alignment vertical="center"/>
    </xf>
    <xf numFmtId="0" fontId="18" fillId="66" borderId="245" applyNumberFormat="0" applyFont="0" applyAlignment="0" applyProtection="0"/>
    <xf numFmtId="0" fontId="234" fillId="0" borderId="248" applyNumberFormat="0" applyFill="0" applyAlignment="0" applyProtection="0"/>
    <xf numFmtId="0" fontId="232" fillId="44" borderId="241" applyNumberFormat="0" applyAlignment="0" applyProtection="0"/>
    <xf numFmtId="0" fontId="224" fillId="59" borderId="241" applyNumberFormat="0" applyAlignment="0" applyProtection="0"/>
    <xf numFmtId="0" fontId="223" fillId="59" borderId="246" applyNumberFormat="0" applyAlignment="0" applyProtection="0"/>
    <xf numFmtId="0" fontId="215" fillId="66" borderId="245" applyNumberFormat="0" applyFont="0" applyAlignment="0" applyProtection="0">
      <alignment vertical="center"/>
    </xf>
    <xf numFmtId="0" fontId="205" fillId="0" borderId="248" applyNumberFormat="0" applyFill="0" applyAlignment="0" applyProtection="0"/>
    <xf numFmtId="0" fontId="205" fillId="0" borderId="248" applyNumberFormat="0" applyFill="0" applyAlignment="0" applyProtection="0"/>
    <xf numFmtId="0" fontId="205" fillId="0" borderId="248" applyNumberFormat="0" applyFill="0" applyAlignment="0" applyProtection="0"/>
    <xf numFmtId="12" fontId="191" fillId="0" borderId="239">
      <alignment horizontal="center"/>
    </xf>
    <xf numFmtId="0" fontId="56" fillId="1" borderId="243" applyNumberFormat="0" applyFont="0" applyAlignment="0">
      <alignment horizontal="center"/>
    </xf>
    <xf numFmtId="4" fontId="188" fillId="90" borderId="246" applyNumberFormat="0" applyProtection="0">
      <alignment horizontal="right" vertical="center"/>
    </xf>
    <xf numFmtId="0" fontId="28" fillId="89" borderId="246" applyNumberFormat="0" applyProtection="0">
      <alignment horizontal="center" vertical="top"/>
    </xf>
    <xf numFmtId="0" fontId="18" fillId="86" borderId="246" applyNumberFormat="0" applyProtection="0">
      <alignment horizontal="left" vertical="center" indent="1"/>
    </xf>
    <xf numFmtId="0" fontId="18" fillId="0" borderId="246" applyNumberFormat="0" applyProtection="0">
      <alignment horizontal="right" vertical="center"/>
    </xf>
    <xf numFmtId="3" fontId="33" fillId="5" borderId="246" applyProtection="0">
      <alignment horizontal="right" vertical="center"/>
    </xf>
    <xf numFmtId="0" fontId="33" fillId="86" borderId="246" applyNumberFormat="0" applyProtection="0">
      <alignment horizontal="left" vertical="center" indent="1"/>
    </xf>
    <xf numFmtId="0" fontId="33" fillId="86" borderId="246" applyNumberFormat="0" applyProtection="0">
      <alignment horizontal="left" vertical="center" indent="1"/>
    </xf>
    <xf numFmtId="0" fontId="18" fillId="86" borderId="246" applyNumberFormat="0" applyProtection="0">
      <alignment vertical="center"/>
    </xf>
    <xf numFmtId="0" fontId="33" fillId="86" borderId="246" applyNumberFormat="0" applyProtection="0">
      <alignment vertical="center"/>
    </xf>
    <xf numFmtId="0" fontId="18" fillId="86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3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58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0" fontId="18" fillId="88" borderId="246" applyNumberFormat="0" applyProtection="0">
      <alignment horizontal="left" vertical="center" indent="1"/>
    </xf>
    <xf numFmtId="0" fontId="18" fillId="0" borderId="246" applyNumberFormat="0" applyProtection="0">
      <alignment horizontal="left" vertical="center" indent="1"/>
    </xf>
    <xf numFmtId="4" fontId="33" fillId="87" borderId="246" applyNumberFormat="0" applyProtection="0">
      <alignment horizontal="left" vertical="center" indent="1"/>
    </xf>
    <xf numFmtId="0" fontId="18" fillId="86" borderId="246" applyNumberFormat="0" applyProtection="0">
      <alignment horizontal="left" vertical="center" indent="1"/>
    </xf>
    <xf numFmtId="4" fontId="33" fillId="84" borderId="246" applyNumberFormat="0" applyProtection="0">
      <alignment horizontal="right" vertical="center"/>
    </xf>
    <xf numFmtId="4" fontId="33" fillId="83" borderId="246" applyNumberFormat="0" applyProtection="0">
      <alignment horizontal="right" vertical="center"/>
    </xf>
    <xf numFmtId="4" fontId="33" fillId="82" borderId="246" applyNumberFormat="0" applyProtection="0">
      <alignment horizontal="right" vertical="center"/>
    </xf>
    <xf numFmtId="4" fontId="33" fillId="81" borderId="246" applyNumberFormat="0" applyProtection="0">
      <alignment horizontal="right" vertical="center"/>
    </xf>
    <xf numFmtId="4" fontId="33" fillId="80" borderId="246" applyNumberFormat="0" applyProtection="0">
      <alignment horizontal="right" vertical="center"/>
    </xf>
    <xf numFmtId="4" fontId="33" fillId="79" borderId="246" applyNumberFormat="0" applyProtection="0">
      <alignment horizontal="right" vertical="center"/>
    </xf>
    <xf numFmtId="4" fontId="33" fillId="78" borderId="246" applyNumberFormat="0" applyProtection="0">
      <alignment horizontal="right" vertical="center"/>
    </xf>
    <xf numFmtId="4" fontId="33" fillId="77" borderId="246" applyNumberFormat="0" applyProtection="0">
      <alignment horizontal="right" vertical="center"/>
    </xf>
    <xf numFmtId="4" fontId="33" fillId="76" borderId="246" applyNumberFormat="0" applyProtection="0">
      <alignment horizontal="right" vertical="center"/>
    </xf>
    <xf numFmtId="0" fontId="28" fillId="75" borderId="246" applyNumberFormat="0" applyProtection="0">
      <alignment horizontal="left" vertical="top"/>
    </xf>
    <xf numFmtId="4" fontId="185" fillId="74" borderId="246" applyNumberFormat="0" applyProtection="0">
      <alignment horizontal="center" vertical="top"/>
    </xf>
    <xf numFmtId="4" fontId="185" fillId="73" borderId="246" applyNumberFormat="0" applyProtection="0">
      <alignment horizontal="left" vertical="center"/>
    </xf>
    <xf numFmtId="0" fontId="18" fillId="3" borderId="246" applyNumberFormat="0" applyProtection="0">
      <alignment vertical="center"/>
    </xf>
    <xf numFmtId="4" fontId="185" fillId="72" borderId="246" applyNumberFormat="0" applyProtection="0">
      <alignment vertical="center"/>
    </xf>
    <xf numFmtId="278" fontId="36" fillId="0" borderId="247" applyFont="0" applyFill="0" applyBorder="0" applyAlignment="0" applyProtection="0">
      <protection locked="0"/>
    </xf>
    <xf numFmtId="277" fontId="36" fillId="68" borderId="247"/>
    <xf numFmtId="0" fontId="172" fillId="59" borderId="246" applyNumberFormat="0" applyAlignment="0" applyProtection="0"/>
    <xf numFmtId="0" fontId="172" fillId="59" borderId="246" applyNumberFormat="0" applyAlignment="0" applyProtection="0"/>
    <xf numFmtId="0" fontId="172" fillId="59" borderId="246" applyNumberForma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08" fillId="66" borderId="245" applyNumberFormat="0" applyFont="0" applyAlignment="0" applyProtection="0"/>
    <xf numFmtId="0" fontId="165" fillId="0" borderId="239">
      <alignment horizontal="center"/>
    </xf>
    <xf numFmtId="0" fontId="161" fillId="44" borderId="241" applyNumberFormat="0" applyAlignment="0" applyProtection="0"/>
    <xf numFmtId="0" fontId="161" fillId="44" borderId="241" applyNumberFormat="0" applyAlignment="0" applyProtection="0"/>
    <xf numFmtId="0" fontId="161" fillId="44" borderId="241" applyNumberFormat="0" applyAlignment="0" applyProtection="0"/>
    <xf numFmtId="10" fontId="36" fillId="2" borderId="239" applyNumberFormat="0" applyBorder="0" applyAlignment="0" applyProtection="0"/>
    <xf numFmtId="0" fontId="159" fillId="64" borderId="244" applyNumberFormat="0" applyFont="0" applyBorder="0" applyAlignment="0">
      <alignment vertical="center"/>
    </xf>
    <xf numFmtId="0" fontId="120" fillId="1" borderId="240">
      <alignment horizontal="left"/>
    </xf>
    <xf numFmtId="243" fontId="155" fillId="0" borderId="240">
      <alignment horizontal="left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0" fontId="38" fillId="0" borderId="243">
      <alignment horizontal="left" vertical="center"/>
    </xf>
    <xf numFmtId="232" fontId="29" fillId="0" borderId="215" applyFill="0" applyProtection="0"/>
    <xf numFmtId="238" fontId="29" fillId="0" borderId="215" applyFill="0" applyProtection="0"/>
    <xf numFmtId="0" fontId="26" fillId="2" borderId="242">
      <alignment horizontal="center" wrapText="1"/>
    </xf>
    <xf numFmtId="0" fontId="124" fillId="59" borderId="241" applyNumberFormat="0" applyAlignment="0" applyProtection="0"/>
    <xf numFmtId="0" fontId="124" fillId="59" borderId="241" applyNumberFormat="0" applyAlignment="0" applyProtection="0"/>
    <xf numFmtId="0" fontId="124" fillId="59" borderId="241" applyNumberFormat="0" applyAlignment="0" applyProtection="0"/>
    <xf numFmtId="44" fontId="264" fillId="0" borderId="215"/>
    <xf numFmtId="37" fontId="260" fillId="5" borderId="240" applyBorder="0" applyProtection="0">
      <alignment vertical="center"/>
    </xf>
    <xf numFmtId="0" fontId="117" fillId="3" borderId="240">
      <alignment horizontal="centerContinuous" vertical="top"/>
    </xf>
    <xf numFmtId="0" fontId="115" fillId="0" borderId="239">
      <alignment horizontal="center"/>
    </xf>
    <xf numFmtId="0" fontId="242" fillId="44" borderId="241" applyNumberFormat="0" applyAlignment="0" applyProtection="0">
      <alignment vertical="center"/>
    </xf>
    <xf numFmtId="0" fontId="243" fillId="59" borderId="246" applyNumberFormat="0" applyAlignment="0" applyProtection="0">
      <alignment vertical="center"/>
    </xf>
    <xf numFmtId="0" fontId="253" fillId="59" borderId="241" applyNumberFormat="0" applyAlignment="0" applyProtection="0">
      <alignment vertical="center"/>
    </xf>
    <xf numFmtId="0" fontId="257" fillId="0" borderId="248" applyNumberFormat="0" applyFill="0" applyAlignment="0" applyProtection="0">
      <alignment vertical="center"/>
    </xf>
    <xf numFmtId="0" fontId="215" fillId="66" borderId="280" applyNumberFormat="0" applyFont="0" applyAlignment="0" applyProtection="0">
      <alignment vertical="center"/>
    </xf>
    <xf numFmtId="0" fontId="205" fillId="0" borderId="283" applyNumberFormat="0" applyFill="0" applyAlignment="0" applyProtection="0"/>
    <xf numFmtId="0" fontId="205" fillId="0" borderId="283" applyNumberFormat="0" applyFill="0" applyAlignment="0" applyProtection="0"/>
    <xf numFmtId="0" fontId="205" fillId="0" borderId="283" applyNumberFormat="0" applyFill="0" applyAlignment="0" applyProtection="0"/>
    <xf numFmtId="12" fontId="191" fillId="0" borderId="274">
      <alignment horizontal="center"/>
    </xf>
    <xf numFmtId="0" fontId="56" fillId="1" borderId="278" applyNumberFormat="0" applyFont="0" applyAlignment="0">
      <alignment horizontal="center"/>
    </xf>
    <xf numFmtId="4" fontId="188" fillId="90" borderId="281" applyNumberFormat="0" applyProtection="0">
      <alignment horizontal="right" vertical="center"/>
    </xf>
    <xf numFmtId="0" fontId="28" fillId="89" borderId="281" applyNumberFormat="0" applyProtection="0">
      <alignment horizontal="center" vertical="top"/>
    </xf>
    <xf numFmtId="0" fontId="18" fillId="86" borderId="281" applyNumberFormat="0" applyProtection="0">
      <alignment horizontal="left" vertical="center" indent="1"/>
    </xf>
    <xf numFmtId="0" fontId="18" fillId="0" borderId="281" applyNumberFormat="0" applyProtection="0">
      <alignment horizontal="right" vertical="center"/>
    </xf>
    <xf numFmtId="3" fontId="33" fillId="5" borderId="281" applyProtection="0">
      <alignment horizontal="right" vertical="center"/>
    </xf>
    <xf numFmtId="0" fontId="33" fillId="86" borderId="281" applyNumberFormat="0" applyProtection="0">
      <alignment horizontal="left" vertical="center" indent="1"/>
    </xf>
    <xf numFmtId="0" fontId="33" fillId="86" borderId="281" applyNumberFormat="0" applyProtection="0">
      <alignment horizontal="left" vertical="center" indent="1"/>
    </xf>
    <xf numFmtId="0" fontId="18" fillId="86" borderId="281" applyNumberFormat="0" applyProtection="0">
      <alignment vertical="center"/>
    </xf>
    <xf numFmtId="0" fontId="33" fillId="86" borderId="281" applyNumberFormat="0" applyProtection="0">
      <alignment vertical="center"/>
    </xf>
    <xf numFmtId="0" fontId="18" fillId="86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3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58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88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4" fontId="33" fillId="87" borderId="281" applyNumberFormat="0" applyProtection="0">
      <alignment horizontal="left" vertical="center" indent="1"/>
    </xf>
    <xf numFmtId="0" fontId="18" fillId="86" borderId="281" applyNumberFormat="0" applyProtection="0">
      <alignment horizontal="left" vertical="center" indent="1"/>
    </xf>
    <xf numFmtId="4" fontId="33" fillId="84" borderId="281" applyNumberFormat="0" applyProtection="0">
      <alignment horizontal="right" vertical="center"/>
    </xf>
    <xf numFmtId="4" fontId="33" fillId="83" borderId="281" applyNumberFormat="0" applyProtection="0">
      <alignment horizontal="right" vertical="center"/>
    </xf>
    <xf numFmtId="4" fontId="33" fillId="82" borderId="281" applyNumberFormat="0" applyProtection="0">
      <alignment horizontal="right" vertical="center"/>
    </xf>
    <xf numFmtId="4" fontId="33" fillId="81" borderId="281" applyNumberFormat="0" applyProtection="0">
      <alignment horizontal="right" vertical="center"/>
    </xf>
    <xf numFmtId="4" fontId="33" fillId="80" borderId="281" applyNumberFormat="0" applyProtection="0">
      <alignment horizontal="right" vertical="center"/>
    </xf>
    <xf numFmtId="4" fontId="33" fillId="79" borderId="281" applyNumberFormat="0" applyProtection="0">
      <alignment horizontal="right" vertical="center"/>
    </xf>
    <xf numFmtId="4" fontId="33" fillId="78" borderId="281" applyNumberFormat="0" applyProtection="0">
      <alignment horizontal="right" vertical="center"/>
    </xf>
    <xf numFmtId="4" fontId="33" fillId="77" borderId="281" applyNumberFormat="0" applyProtection="0">
      <alignment horizontal="right" vertical="center"/>
    </xf>
    <xf numFmtId="4" fontId="33" fillId="76" borderId="281" applyNumberFormat="0" applyProtection="0">
      <alignment horizontal="right" vertical="center"/>
    </xf>
    <xf numFmtId="0" fontId="28" fillId="75" borderId="281" applyNumberFormat="0" applyProtection="0">
      <alignment horizontal="left" vertical="top"/>
    </xf>
    <xf numFmtId="4" fontId="185" fillId="74" borderId="281" applyNumberFormat="0" applyProtection="0">
      <alignment horizontal="center" vertical="top"/>
    </xf>
    <xf numFmtId="4" fontId="185" fillId="73" borderId="281" applyNumberFormat="0" applyProtection="0">
      <alignment horizontal="left" vertical="center"/>
    </xf>
    <xf numFmtId="0" fontId="18" fillId="3" borderId="281" applyNumberFormat="0" applyProtection="0">
      <alignment vertical="center"/>
    </xf>
    <xf numFmtId="4" fontId="185" fillId="72" borderId="281" applyNumberFormat="0" applyProtection="0">
      <alignment vertical="center"/>
    </xf>
    <xf numFmtId="278" fontId="36" fillId="0" borderId="282" applyFont="0" applyFill="0" applyBorder="0" applyAlignment="0" applyProtection="0">
      <protection locked="0"/>
    </xf>
    <xf numFmtId="277" fontId="36" fillId="68" borderId="282"/>
    <xf numFmtId="0" fontId="172" fillId="59" borderId="281" applyNumberFormat="0" applyAlignment="0" applyProtection="0"/>
    <xf numFmtId="0" fontId="172" fillId="59" borderId="281" applyNumberFormat="0" applyAlignment="0" applyProtection="0"/>
    <xf numFmtId="0" fontId="172" fillId="59" borderId="281" applyNumberForma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15" fillId="0" borderId="274">
      <alignment horizontal="center"/>
    </xf>
    <xf numFmtId="0" fontId="117" fillId="3" borderId="275">
      <alignment horizontal="centerContinuous" vertical="top"/>
    </xf>
    <xf numFmtId="37" fontId="260" fillId="5" borderId="275" applyBorder="0" applyProtection="0">
      <alignment vertical="center"/>
    </xf>
    <xf numFmtId="44" fontId="264" fillId="0" borderId="273"/>
    <xf numFmtId="0" fontId="124" fillId="59" borderId="276" applyNumberFormat="0" applyAlignment="0" applyProtection="0"/>
    <xf numFmtId="0" fontId="115" fillId="0" borderId="274">
      <alignment horizontal="center"/>
    </xf>
    <xf numFmtId="0" fontId="124" fillId="59" borderId="276" applyNumberFormat="0" applyAlignment="0" applyProtection="0"/>
    <xf numFmtId="0" fontId="124" fillId="59" borderId="276" applyNumberFormat="0" applyAlignment="0" applyProtection="0"/>
    <xf numFmtId="0" fontId="26" fillId="2" borderId="277">
      <alignment horizontal="center" wrapText="1"/>
    </xf>
    <xf numFmtId="0" fontId="117" fillId="3" borderId="275">
      <alignment horizontal="centerContinuous" vertical="top"/>
    </xf>
    <xf numFmtId="0" fontId="161" fillId="44" borderId="276" applyNumberFormat="0" applyAlignment="0" applyProtection="0"/>
    <xf numFmtId="0" fontId="161" fillId="44" borderId="276" applyNumberFormat="0" applyAlignment="0" applyProtection="0"/>
    <xf numFmtId="0" fontId="161" fillId="44" borderId="276" applyNumberFormat="0" applyAlignment="0" applyProtection="0"/>
    <xf numFmtId="10" fontId="36" fillId="2" borderId="274" applyNumberFormat="0" applyBorder="0" applyAlignment="0" applyProtection="0"/>
    <xf numFmtId="0" fontId="159" fillId="64" borderId="279" applyNumberFormat="0" applyFont="0" applyBorder="0" applyAlignment="0">
      <alignment vertical="center"/>
    </xf>
    <xf numFmtId="37" fontId="260" fillId="5" borderId="275" applyBorder="0" applyProtection="0">
      <alignment vertical="center"/>
    </xf>
    <xf numFmtId="0" fontId="120" fillId="1" borderId="275">
      <alignment horizontal="left"/>
    </xf>
    <xf numFmtId="243" fontId="155" fillId="0" borderId="275">
      <alignment horizontal="left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43" fontId="264" fillId="0" borderId="284"/>
    <xf numFmtId="0" fontId="124" fillId="59" borderId="276" applyNumberFormat="0" applyAlignment="0" applyProtection="0"/>
    <xf numFmtId="0" fontId="124" fillId="59" borderId="276" applyNumberFormat="0" applyAlignment="0" applyProtection="0"/>
    <xf numFmtId="0" fontId="124" fillId="59" borderId="276" applyNumberFormat="0" applyAlignment="0" applyProtection="0"/>
    <xf numFmtId="0" fontId="26" fillId="2" borderId="277">
      <alignment horizontal="center" wrapText="1"/>
    </xf>
    <xf numFmtId="232" fontId="29" fillId="0" borderId="273" applyFill="0" applyProtection="0"/>
    <xf numFmtId="238" fontId="29" fillId="0" borderId="273" applyFill="0" applyProtection="0"/>
    <xf numFmtId="238" fontId="29" fillId="0" borderId="273" applyFill="0" applyProtection="0"/>
    <xf numFmtId="232" fontId="29" fillId="0" borderId="273" applyFill="0" applyProtection="0"/>
    <xf numFmtId="232" fontId="29" fillId="0" borderId="273" applyFill="0" applyProtection="0"/>
    <xf numFmtId="238" fontId="29" fillId="0" borderId="284" applyFill="0" applyProtection="0"/>
    <xf numFmtId="238" fontId="29" fillId="0" borderId="273" applyFill="0" applyProtection="0"/>
    <xf numFmtId="0" fontId="38" fillId="0" borderId="278">
      <alignment horizontal="left" vertical="center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232" fontId="29" fillId="0" borderId="284" applyFill="0" applyProtection="0"/>
    <xf numFmtId="243" fontId="155" fillId="0" borderId="275">
      <alignment horizontal="left"/>
    </xf>
    <xf numFmtId="0" fontId="120" fillId="1" borderId="275">
      <alignment horizontal="left"/>
    </xf>
    <xf numFmtId="0" fontId="159" fillId="64" borderId="279" applyNumberFormat="0" applyFont="0" applyBorder="0" applyAlignment="0">
      <alignment vertical="center"/>
    </xf>
    <xf numFmtId="10" fontId="36" fillId="2" borderId="274" applyNumberFormat="0" applyBorder="0" applyAlignment="0" applyProtection="0"/>
    <xf numFmtId="0" fontId="161" fillId="44" borderId="276" applyNumberFormat="0" applyAlignment="0" applyProtection="0"/>
    <xf numFmtId="0" fontId="161" fillId="44" borderId="276" applyNumberFormat="0" applyAlignment="0" applyProtection="0"/>
    <xf numFmtId="0" fontId="161" fillId="44" borderId="276" applyNumberFormat="0" applyAlignment="0" applyProtection="0"/>
    <xf numFmtId="0" fontId="26" fillId="2" borderId="277">
      <alignment horizontal="center" wrapText="1"/>
    </xf>
    <xf numFmtId="0" fontId="124" fillId="59" borderId="276" applyNumberFormat="0" applyAlignment="0" applyProtection="0"/>
    <xf numFmtId="0" fontId="124" fillId="59" borderId="276" applyNumberFormat="0" applyAlignment="0" applyProtection="0"/>
    <xf numFmtId="0" fontId="124" fillId="59" borderId="276" applyNumberFormat="0" applyAlignment="0" applyProtection="0"/>
    <xf numFmtId="0" fontId="38" fillId="0" borderId="278">
      <alignment horizontal="left" vertical="center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0" fontId="165" fillId="0" borderId="274">
      <alignment horizontal="center"/>
    </xf>
    <xf numFmtId="44" fontId="264" fillId="0" borderId="273"/>
    <xf numFmtId="243" fontId="155" fillId="0" borderId="275">
      <alignment horizontal="left"/>
    </xf>
    <xf numFmtId="0" fontId="120" fillId="1" borderId="275">
      <alignment horizontal="left"/>
    </xf>
    <xf numFmtId="0" fontId="159" fillId="64" borderId="279" applyNumberFormat="0" applyFont="0" applyBorder="0" applyAlignment="0">
      <alignment vertical="center"/>
    </xf>
    <xf numFmtId="10" fontId="36" fillId="2" borderId="274" applyNumberFormat="0" applyBorder="0" applyAlignment="0" applyProtection="0"/>
    <xf numFmtId="0" fontId="161" fillId="44" borderId="276" applyNumberFormat="0" applyAlignment="0" applyProtection="0"/>
    <xf numFmtId="0" fontId="161" fillId="44" borderId="276" applyNumberFormat="0" applyAlignment="0" applyProtection="0"/>
    <xf numFmtId="0" fontId="161" fillId="44" borderId="276" applyNumberFormat="0" applyAlignment="0" applyProtection="0"/>
    <xf numFmtId="37" fontId="260" fillId="5" borderId="275" applyBorder="0" applyProtection="0">
      <alignment vertical="center"/>
    </xf>
    <xf numFmtId="0" fontId="117" fillId="3" borderId="275">
      <alignment horizontal="centerContinuous" vertical="top"/>
    </xf>
    <xf numFmtId="0" fontId="115" fillId="0" borderId="274">
      <alignment horizontal="center"/>
    </xf>
    <xf numFmtId="0" fontId="165" fillId="0" borderId="274">
      <alignment horizontal="center"/>
    </xf>
    <xf numFmtId="44" fontId="264" fillId="0" borderId="273"/>
    <xf numFmtId="5" fontId="24" fillId="0" borderId="284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72" fillId="59" borderId="281" applyNumberFormat="0" applyAlignment="0" applyProtection="0"/>
    <xf numFmtId="0" fontId="172" fillId="59" borderId="281" applyNumberFormat="0" applyAlignment="0" applyProtection="0"/>
    <xf numFmtId="0" fontId="172" fillId="59" borderId="281" applyNumberFormat="0" applyAlignment="0" applyProtection="0"/>
    <xf numFmtId="278" fontId="36" fillId="0" borderId="282" applyFont="0" applyFill="0" applyBorder="0" applyAlignment="0" applyProtection="0">
      <protection locked="0"/>
    </xf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72" fillId="59" borderId="281" applyNumberFormat="0" applyAlignment="0" applyProtection="0"/>
    <xf numFmtId="0" fontId="172" fillId="59" borderId="281" applyNumberFormat="0" applyAlignment="0" applyProtection="0"/>
    <xf numFmtId="0" fontId="172" fillId="59" borderId="281" applyNumberFormat="0" applyAlignment="0" applyProtection="0"/>
    <xf numFmtId="4" fontId="185" fillId="72" borderId="281" applyNumberFormat="0" applyProtection="0">
      <alignment vertical="center"/>
    </xf>
    <xf numFmtId="0" fontId="18" fillId="3" borderId="281" applyNumberFormat="0" applyProtection="0">
      <alignment vertical="center"/>
    </xf>
    <xf numFmtId="4" fontId="185" fillId="73" borderId="281" applyNumberFormat="0" applyProtection="0">
      <alignment horizontal="left" vertical="center"/>
    </xf>
    <xf numFmtId="4" fontId="185" fillId="74" borderId="281" applyNumberFormat="0" applyProtection="0">
      <alignment horizontal="center" vertical="top"/>
    </xf>
    <xf numFmtId="277" fontId="36" fillId="68" borderId="282"/>
    <xf numFmtId="278" fontId="36" fillId="0" borderId="282" applyFont="0" applyFill="0" applyBorder="0" applyAlignment="0" applyProtection="0">
      <protection locked="0"/>
    </xf>
    <xf numFmtId="0" fontId="28" fillId="75" borderId="281" applyNumberFormat="0" applyProtection="0">
      <alignment horizontal="left" vertical="top"/>
    </xf>
    <xf numFmtId="4" fontId="33" fillId="76" borderId="281" applyNumberFormat="0" applyProtection="0">
      <alignment horizontal="right" vertical="center"/>
    </xf>
    <xf numFmtId="4" fontId="33" fillId="77" borderId="281" applyNumberFormat="0" applyProtection="0">
      <alignment horizontal="right" vertical="center"/>
    </xf>
    <xf numFmtId="4" fontId="33" fillId="78" borderId="281" applyNumberFormat="0" applyProtection="0">
      <alignment horizontal="right" vertical="center"/>
    </xf>
    <xf numFmtId="4" fontId="33" fillId="79" borderId="281" applyNumberFormat="0" applyProtection="0">
      <alignment horizontal="right" vertical="center"/>
    </xf>
    <xf numFmtId="4" fontId="33" fillId="80" borderId="281" applyNumberFormat="0" applyProtection="0">
      <alignment horizontal="right" vertical="center"/>
    </xf>
    <xf numFmtId="4" fontId="33" fillId="81" borderId="281" applyNumberFormat="0" applyProtection="0">
      <alignment horizontal="right" vertical="center"/>
    </xf>
    <xf numFmtId="4" fontId="33" fillId="82" borderId="281" applyNumberFormat="0" applyProtection="0">
      <alignment horizontal="right" vertical="center"/>
    </xf>
    <xf numFmtId="4" fontId="33" fillId="83" borderId="281" applyNumberFormat="0" applyProtection="0">
      <alignment horizontal="right" vertical="center"/>
    </xf>
    <xf numFmtId="4" fontId="33" fillId="84" borderId="281" applyNumberFormat="0" applyProtection="0">
      <alignment horizontal="right" vertical="center"/>
    </xf>
    <xf numFmtId="0" fontId="18" fillId="86" borderId="281" applyNumberFormat="0" applyProtection="0">
      <alignment horizontal="left" vertical="center" indent="1"/>
    </xf>
    <xf numFmtId="4" fontId="33" fillId="87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88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58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3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86" borderId="281" applyNumberFormat="0" applyProtection="0">
      <alignment horizontal="left" vertical="center" indent="1"/>
    </xf>
    <xf numFmtId="0" fontId="33" fillId="86" borderId="281" applyNumberFormat="0" applyProtection="0">
      <alignment vertical="center"/>
    </xf>
    <xf numFmtId="0" fontId="18" fillId="86" borderId="281" applyNumberFormat="0" applyProtection="0">
      <alignment vertical="center"/>
    </xf>
    <xf numFmtId="0" fontId="33" fillId="86" borderId="281" applyNumberFormat="0" applyProtection="0">
      <alignment horizontal="left" vertical="center" indent="1"/>
    </xf>
    <xf numFmtId="0" fontId="33" fillId="86" borderId="281" applyNumberFormat="0" applyProtection="0">
      <alignment horizontal="left" vertical="center" indent="1"/>
    </xf>
    <xf numFmtId="3" fontId="33" fillId="5" borderId="281" applyProtection="0">
      <alignment horizontal="right" vertical="center"/>
    </xf>
    <xf numFmtId="0" fontId="18" fillId="0" borderId="281" applyNumberFormat="0" applyProtection="0">
      <alignment horizontal="right" vertical="center"/>
    </xf>
    <xf numFmtId="0" fontId="18" fillId="86" borderId="281" applyNumberFormat="0" applyProtection="0">
      <alignment horizontal="left" vertical="center" indent="1"/>
    </xf>
    <xf numFmtId="0" fontId="28" fillId="89" borderId="281" applyNumberFormat="0" applyProtection="0">
      <alignment horizontal="center" vertical="top"/>
    </xf>
    <xf numFmtId="4" fontId="188" fillId="90" borderId="281" applyNumberFormat="0" applyProtection="0">
      <alignment horizontal="right" vertical="center"/>
    </xf>
    <xf numFmtId="0" fontId="56" fillId="1" borderId="278" applyNumberFormat="0" applyFont="0" applyAlignment="0">
      <alignment horizontal="center"/>
    </xf>
    <xf numFmtId="12" fontId="191" fillId="0" borderId="274">
      <alignment horizontal="center"/>
    </xf>
    <xf numFmtId="4" fontId="185" fillId="72" borderId="281" applyNumberFormat="0" applyProtection="0">
      <alignment vertical="center"/>
    </xf>
    <xf numFmtId="0" fontId="18" fillId="3" borderId="281" applyNumberFormat="0" applyProtection="0">
      <alignment vertical="center"/>
    </xf>
    <xf numFmtId="4" fontId="185" fillId="73" borderId="281" applyNumberFormat="0" applyProtection="0">
      <alignment horizontal="left" vertical="center"/>
    </xf>
    <xf numFmtId="4" fontId="185" fillId="74" borderId="281" applyNumberFormat="0" applyProtection="0">
      <alignment horizontal="center" vertical="top"/>
    </xf>
    <xf numFmtId="0" fontId="28" fillId="75" borderId="281" applyNumberFormat="0" applyProtection="0">
      <alignment horizontal="left" vertical="top"/>
    </xf>
    <xf numFmtId="4" fontId="33" fillId="76" borderId="281" applyNumberFormat="0" applyProtection="0">
      <alignment horizontal="right" vertical="center"/>
    </xf>
    <xf numFmtId="4" fontId="33" fillId="77" borderId="281" applyNumberFormat="0" applyProtection="0">
      <alignment horizontal="right" vertical="center"/>
    </xf>
    <xf numFmtId="4" fontId="33" fillId="78" borderId="281" applyNumberFormat="0" applyProtection="0">
      <alignment horizontal="right" vertical="center"/>
    </xf>
    <xf numFmtId="4" fontId="33" fillId="79" borderId="281" applyNumberFormat="0" applyProtection="0">
      <alignment horizontal="right" vertical="center"/>
    </xf>
    <xf numFmtId="4" fontId="33" fillId="80" borderId="281" applyNumberFormat="0" applyProtection="0">
      <alignment horizontal="right" vertical="center"/>
    </xf>
    <xf numFmtId="4" fontId="33" fillId="81" borderId="281" applyNumberFormat="0" applyProtection="0">
      <alignment horizontal="right" vertical="center"/>
    </xf>
    <xf numFmtId="4" fontId="33" fillId="82" borderId="281" applyNumberFormat="0" applyProtection="0">
      <alignment horizontal="right" vertical="center"/>
    </xf>
    <xf numFmtId="4" fontId="33" fillId="83" borderId="281" applyNumberFormat="0" applyProtection="0">
      <alignment horizontal="right" vertical="center"/>
    </xf>
    <xf numFmtId="4" fontId="33" fillId="84" borderId="281" applyNumberFormat="0" applyProtection="0">
      <alignment horizontal="right" vertical="center"/>
    </xf>
    <xf numFmtId="0" fontId="18" fillId="86" borderId="281" applyNumberFormat="0" applyProtection="0">
      <alignment horizontal="left" vertical="center" indent="1"/>
    </xf>
    <xf numFmtId="4" fontId="33" fillId="87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88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58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3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86" borderId="281" applyNumberFormat="0" applyProtection="0">
      <alignment horizontal="left" vertical="center" indent="1"/>
    </xf>
    <xf numFmtId="0" fontId="33" fillId="86" borderId="281" applyNumberFormat="0" applyProtection="0">
      <alignment vertical="center"/>
    </xf>
    <xf numFmtId="0" fontId="18" fillId="86" borderId="281" applyNumberFormat="0" applyProtection="0">
      <alignment vertical="center"/>
    </xf>
    <xf numFmtId="0" fontId="33" fillId="86" borderId="281" applyNumberFormat="0" applyProtection="0">
      <alignment horizontal="left" vertical="center" indent="1"/>
    </xf>
    <xf numFmtId="0" fontId="33" fillId="86" borderId="281" applyNumberFormat="0" applyProtection="0">
      <alignment horizontal="left" vertical="center" indent="1"/>
    </xf>
    <xf numFmtId="3" fontId="33" fillId="5" borderId="281" applyProtection="0">
      <alignment horizontal="right" vertical="center"/>
    </xf>
    <xf numFmtId="0" fontId="18" fillId="0" borderId="281" applyNumberFormat="0" applyProtection="0">
      <alignment horizontal="right" vertical="center"/>
    </xf>
    <xf numFmtId="0" fontId="18" fillId="86" borderId="281" applyNumberFormat="0" applyProtection="0">
      <alignment horizontal="left" vertical="center" indent="1"/>
    </xf>
    <xf numFmtId="0" fontId="28" fillId="89" borderId="281" applyNumberFormat="0" applyProtection="0">
      <alignment horizontal="center" vertical="top"/>
    </xf>
    <xf numFmtId="4" fontId="188" fillId="90" borderId="281" applyNumberFormat="0" applyProtection="0">
      <alignment horizontal="right" vertical="center"/>
    </xf>
    <xf numFmtId="0" fontId="56" fillId="1" borderId="278" applyNumberFormat="0" applyFont="0" applyAlignment="0">
      <alignment horizontal="center"/>
    </xf>
    <xf numFmtId="12" fontId="191" fillId="0" borderId="274">
      <alignment horizontal="center"/>
    </xf>
    <xf numFmtId="0" fontId="205" fillId="0" borderId="283" applyNumberFormat="0" applyFill="0" applyAlignment="0" applyProtection="0"/>
    <xf numFmtId="0" fontId="205" fillId="0" borderId="283" applyNumberFormat="0" applyFill="0" applyAlignment="0" applyProtection="0"/>
    <xf numFmtId="0" fontId="205" fillId="0" borderId="283" applyNumberFormat="0" applyFill="0" applyAlignment="0" applyProtection="0"/>
    <xf numFmtId="0" fontId="205" fillId="0" borderId="283" applyNumberFormat="0" applyFill="0" applyAlignment="0" applyProtection="0"/>
    <xf numFmtId="0" fontId="205" fillId="0" borderId="283" applyNumberFormat="0" applyFill="0" applyAlignment="0" applyProtection="0"/>
    <xf numFmtId="0" fontId="205" fillId="0" borderId="283" applyNumberFormat="0" applyFill="0" applyAlignment="0" applyProtection="0"/>
    <xf numFmtId="0" fontId="215" fillId="66" borderId="280" applyNumberFormat="0" applyFont="0" applyAlignment="0" applyProtection="0">
      <alignment vertical="center"/>
    </xf>
    <xf numFmtId="0" fontId="215" fillId="66" borderId="280" applyNumberFormat="0" applyFont="0" applyAlignment="0" applyProtection="0">
      <alignment vertical="center"/>
    </xf>
    <xf numFmtId="0" fontId="223" fillId="59" borderId="281" applyNumberFormat="0" applyAlignment="0" applyProtection="0"/>
    <xf numFmtId="0" fontId="224" fillId="59" borderId="276" applyNumberFormat="0" applyAlignment="0" applyProtection="0"/>
    <xf numFmtId="0" fontId="223" fillId="59" borderId="281" applyNumberFormat="0" applyAlignment="0" applyProtection="0"/>
    <xf numFmtId="0" fontId="224" fillId="59" borderId="276" applyNumberFormat="0" applyAlignment="0" applyProtection="0"/>
    <xf numFmtId="0" fontId="232" fillId="44" borderId="276" applyNumberFormat="0" applyAlignment="0" applyProtection="0"/>
    <xf numFmtId="0" fontId="234" fillId="0" borderId="283" applyNumberFormat="0" applyFill="0" applyAlignment="0" applyProtection="0"/>
    <xf numFmtId="0" fontId="232" fillId="44" borderId="276" applyNumberFormat="0" applyAlignment="0" applyProtection="0"/>
    <xf numFmtId="0" fontId="234" fillId="0" borderId="283" applyNumberFormat="0" applyFill="0" applyAlignment="0" applyProtection="0"/>
    <xf numFmtId="0" fontId="18" fillId="66" borderId="280" applyNumberFormat="0" applyFont="0" applyAlignment="0" applyProtection="0"/>
    <xf numFmtId="0" fontId="18" fillId="66" borderId="280" applyNumberFormat="0" applyFont="0" applyAlignment="0" applyProtection="0"/>
    <xf numFmtId="0" fontId="242" fillId="44" borderId="276" applyNumberFormat="0" applyAlignment="0" applyProtection="0">
      <alignment vertical="center"/>
    </xf>
    <xf numFmtId="0" fontId="243" fillId="59" borderId="281" applyNumberFormat="0" applyAlignment="0" applyProtection="0">
      <alignment vertical="center"/>
    </xf>
    <xf numFmtId="0" fontId="242" fillId="44" borderId="276" applyNumberFormat="0" applyAlignment="0" applyProtection="0">
      <alignment vertical="center"/>
    </xf>
    <xf numFmtId="0" fontId="243" fillId="59" borderId="281" applyNumberFormat="0" applyAlignment="0" applyProtection="0">
      <alignment vertical="center"/>
    </xf>
    <xf numFmtId="0" fontId="253" fillId="59" borderId="276" applyNumberFormat="0" applyAlignment="0" applyProtection="0">
      <alignment vertical="center"/>
    </xf>
    <xf numFmtId="0" fontId="257" fillId="0" borderId="283" applyNumberFormat="0" applyFill="0" applyAlignment="0" applyProtection="0">
      <alignment vertical="center"/>
    </xf>
    <xf numFmtId="0" fontId="253" fillId="59" borderId="276" applyNumberFormat="0" applyAlignment="0" applyProtection="0">
      <alignment vertical="center"/>
    </xf>
    <xf numFmtId="0" fontId="257" fillId="0" borderId="283" applyNumberFormat="0" applyFill="0" applyAlignment="0" applyProtection="0">
      <alignment vertical="center"/>
    </xf>
    <xf numFmtId="277" fontId="36" fillId="68" borderId="282"/>
    <xf numFmtId="232" fontId="29" fillId="0" borderId="296" applyFill="0" applyProtection="0"/>
    <xf numFmtId="0" fontId="223" fillId="59" borderId="281" applyNumberFormat="0" applyAlignment="0" applyProtection="0"/>
    <xf numFmtId="0" fontId="224" fillId="59" borderId="276" applyNumberFormat="0" applyAlignment="0" applyProtection="0"/>
    <xf numFmtId="0" fontId="232" fillId="44" borderId="276" applyNumberFormat="0" applyAlignment="0" applyProtection="0"/>
    <xf numFmtId="0" fontId="234" fillId="0" borderId="283" applyNumberFormat="0" applyFill="0" applyAlignment="0" applyProtection="0"/>
    <xf numFmtId="0" fontId="18" fillId="66" borderId="280" applyNumberFormat="0" applyFont="0" applyAlignment="0" applyProtection="0"/>
    <xf numFmtId="0" fontId="165" fillId="0" borderId="274">
      <alignment horizontal="center"/>
    </xf>
    <xf numFmtId="0" fontId="18" fillId="66" borderId="280" applyNumberFormat="0" applyFont="0" applyAlignment="0" applyProtection="0"/>
    <xf numFmtId="0" fontId="234" fillId="0" borderId="283" applyNumberFormat="0" applyFill="0" applyAlignment="0" applyProtection="0"/>
    <xf numFmtId="0" fontId="232" fillId="44" borderId="276" applyNumberFormat="0" applyAlignment="0" applyProtection="0"/>
    <xf numFmtId="0" fontId="224" fillId="59" borderId="276" applyNumberFormat="0" applyAlignment="0" applyProtection="0"/>
    <xf numFmtId="0" fontId="223" fillId="59" borderId="281" applyNumberFormat="0" applyAlignment="0" applyProtection="0"/>
    <xf numFmtId="0" fontId="215" fillId="66" borderId="280" applyNumberFormat="0" applyFont="0" applyAlignment="0" applyProtection="0">
      <alignment vertical="center"/>
    </xf>
    <xf numFmtId="0" fontId="205" fillId="0" borderId="283" applyNumberFormat="0" applyFill="0" applyAlignment="0" applyProtection="0"/>
    <xf numFmtId="0" fontId="205" fillId="0" borderId="283" applyNumberFormat="0" applyFill="0" applyAlignment="0" applyProtection="0"/>
    <xf numFmtId="0" fontId="205" fillId="0" borderId="283" applyNumberFormat="0" applyFill="0" applyAlignment="0" applyProtection="0"/>
    <xf numFmtId="12" fontId="191" fillId="0" borderId="274">
      <alignment horizontal="center"/>
    </xf>
    <xf numFmtId="0" fontId="56" fillId="1" borderId="278" applyNumberFormat="0" applyFont="0" applyAlignment="0">
      <alignment horizontal="center"/>
    </xf>
    <xf numFmtId="4" fontId="188" fillId="90" borderId="281" applyNumberFormat="0" applyProtection="0">
      <alignment horizontal="right" vertical="center"/>
    </xf>
    <xf numFmtId="0" fontId="28" fillId="89" borderId="281" applyNumberFormat="0" applyProtection="0">
      <alignment horizontal="center" vertical="top"/>
    </xf>
    <xf numFmtId="0" fontId="18" fillId="86" borderId="281" applyNumberFormat="0" applyProtection="0">
      <alignment horizontal="left" vertical="center" indent="1"/>
    </xf>
    <xf numFmtId="0" fontId="18" fillId="0" borderId="281" applyNumberFormat="0" applyProtection="0">
      <alignment horizontal="right" vertical="center"/>
    </xf>
    <xf numFmtId="3" fontId="33" fillId="5" borderId="281" applyProtection="0">
      <alignment horizontal="right" vertical="center"/>
    </xf>
    <xf numFmtId="0" fontId="33" fillId="86" borderId="281" applyNumberFormat="0" applyProtection="0">
      <alignment horizontal="left" vertical="center" indent="1"/>
    </xf>
    <xf numFmtId="0" fontId="33" fillId="86" borderId="281" applyNumberFormat="0" applyProtection="0">
      <alignment horizontal="left" vertical="center" indent="1"/>
    </xf>
    <xf numFmtId="0" fontId="18" fillId="86" borderId="281" applyNumberFormat="0" applyProtection="0">
      <alignment vertical="center"/>
    </xf>
    <xf numFmtId="0" fontId="33" fillId="86" borderId="281" applyNumberFormat="0" applyProtection="0">
      <alignment vertical="center"/>
    </xf>
    <xf numFmtId="0" fontId="18" fillId="86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3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58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0" fontId="18" fillId="88" borderId="281" applyNumberFormat="0" applyProtection="0">
      <alignment horizontal="left" vertical="center" indent="1"/>
    </xf>
    <xf numFmtId="0" fontId="18" fillId="0" borderId="281" applyNumberFormat="0" applyProtection="0">
      <alignment horizontal="left" vertical="center" indent="1"/>
    </xf>
    <xf numFmtId="4" fontId="33" fillId="87" borderId="281" applyNumberFormat="0" applyProtection="0">
      <alignment horizontal="left" vertical="center" indent="1"/>
    </xf>
    <xf numFmtId="0" fontId="18" fillId="86" borderId="281" applyNumberFormat="0" applyProtection="0">
      <alignment horizontal="left" vertical="center" indent="1"/>
    </xf>
    <xf numFmtId="4" fontId="33" fillId="84" borderId="281" applyNumberFormat="0" applyProtection="0">
      <alignment horizontal="right" vertical="center"/>
    </xf>
    <xf numFmtId="4" fontId="33" fillId="83" borderId="281" applyNumberFormat="0" applyProtection="0">
      <alignment horizontal="right" vertical="center"/>
    </xf>
    <xf numFmtId="4" fontId="33" fillId="82" borderId="281" applyNumberFormat="0" applyProtection="0">
      <alignment horizontal="right" vertical="center"/>
    </xf>
    <xf numFmtId="4" fontId="33" fillId="81" borderId="281" applyNumberFormat="0" applyProtection="0">
      <alignment horizontal="right" vertical="center"/>
    </xf>
    <xf numFmtId="4" fontId="33" fillId="80" borderId="281" applyNumberFormat="0" applyProtection="0">
      <alignment horizontal="right" vertical="center"/>
    </xf>
    <xf numFmtId="4" fontId="33" fillId="79" borderId="281" applyNumberFormat="0" applyProtection="0">
      <alignment horizontal="right" vertical="center"/>
    </xf>
    <xf numFmtId="4" fontId="33" fillId="78" borderId="281" applyNumberFormat="0" applyProtection="0">
      <alignment horizontal="right" vertical="center"/>
    </xf>
    <xf numFmtId="4" fontId="33" fillId="77" borderId="281" applyNumberFormat="0" applyProtection="0">
      <alignment horizontal="right" vertical="center"/>
    </xf>
    <xf numFmtId="4" fontId="33" fillId="76" borderId="281" applyNumberFormat="0" applyProtection="0">
      <alignment horizontal="right" vertical="center"/>
    </xf>
    <xf numFmtId="0" fontId="28" fillId="75" borderId="281" applyNumberFormat="0" applyProtection="0">
      <alignment horizontal="left" vertical="top"/>
    </xf>
    <xf numFmtId="4" fontId="185" fillId="74" borderId="281" applyNumberFormat="0" applyProtection="0">
      <alignment horizontal="center" vertical="top"/>
    </xf>
    <xf numFmtId="4" fontId="185" fillId="73" borderId="281" applyNumberFormat="0" applyProtection="0">
      <alignment horizontal="left" vertical="center"/>
    </xf>
    <xf numFmtId="0" fontId="18" fillId="3" borderId="281" applyNumberFormat="0" applyProtection="0">
      <alignment vertical="center"/>
    </xf>
    <xf numFmtId="4" fontId="185" fillId="72" borderId="281" applyNumberFormat="0" applyProtection="0">
      <alignment vertical="center"/>
    </xf>
    <xf numFmtId="278" fontId="36" fillId="0" borderId="282" applyFont="0" applyFill="0" applyBorder="0" applyAlignment="0" applyProtection="0">
      <protection locked="0"/>
    </xf>
    <xf numFmtId="277" fontId="36" fillId="68" borderId="282"/>
    <xf numFmtId="0" fontId="172" fillId="59" borderId="281" applyNumberFormat="0" applyAlignment="0" applyProtection="0"/>
    <xf numFmtId="0" fontId="172" fillId="59" borderId="281" applyNumberFormat="0" applyAlignment="0" applyProtection="0"/>
    <xf numFmtId="0" fontId="172" fillId="59" borderId="281" applyNumberForma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08" fillId="66" borderId="280" applyNumberFormat="0" applyFont="0" applyAlignment="0" applyProtection="0"/>
    <xf numFmtId="0" fontId="165" fillId="0" borderId="274">
      <alignment horizontal="center"/>
    </xf>
    <xf numFmtId="0" fontId="161" fillId="44" borderId="276" applyNumberFormat="0" applyAlignment="0" applyProtection="0"/>
    <xf numFmtId="0" fontId="161" fillId="44" borderId="276" applyNumberFormat="0" applyAlignment="0" applyProtection="0"/>
    <xf numFmtId="0" fontId="161" fillId="44" borderId="276" applyNumberFormat="0" applyAlignment="0" applyProtection="0"/>
    <xf numFmtId="10" fontId="36" fillId="2" borderId="274" applyNumberFormat="0" applyBorder="0" applyAlignment="0" applyProtection="0"/>
    <xf numFmtId="0" fontId="159" fillId="64" borderId="279" applyNumberFormat="0" applyFont="0" applyBorder="0" applyAlignment="0">
      <alignment vertical="center"/>
    </xf>
    <xf numFmtId="0" fontId="120" fillId="1" borderId="275">
      <alignment horizontal="left"/>
    </xf>
    <xf numFmtId="243" fontId="155" fillId="0" borderId="275">
      <alignment horizontal="left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0" fontId="38" fillId="0" borderId="278">
      <alignment horizontal="left" vertical="center"/>
    </xf>
    <xf numFmtId="232" fontId="29" fillId="0" borderId="273" applyFill="0" applyProtection="0"/>
    <xf numFmtId="238" fontId="29" fillId="0" borderId="273" applyFill="0" applyProtection="0"/>
    <xf numFmtId="0" fontId="26" fillId="2" borderId="277">
      <alignment horizontal="center" wrapText="1"/>
    </xf>
    <xf numFmtId="0" fontId="124" fillId="59" borderId="276" applyNumberFormat="0" applyAlignment="0" applyProtection="0"/>
    <xf numFmtId="0" fontId="124" fillId="59" borderId="276" applyNumberFormat="0" applyAlignment="0" applyProtection="0"/>
    <xf numFmtId="0" fontId="124" fillId="59" borderId="276" applyNumberFormat="0" applyAlignment="0" applyProtection="0"/>
    <xf numFmtId="44" fontId="264" fillId="0" borderId="273"/>
    <xf numFmtId="37" fontId="260" fillId="5" borderId="275" applyBorder="0" applyProtection="0">
      <alignment vertical="center"/>
    </xf>
    <xf numFmtId="0" fontId="117" fillId="3" borderId="275">
      <alignment horizontal="centerContinuous" vertical="top"/>
    </xf>
    <xf numFmtId="0" fontId="115" fillId="0" borderId="274">
      <alignment horizontal="center"/>
    </xf>
    <xf numFmtId="0" fontId="242" fillId="44" borderId="276" applyNumberFormat="0" applyAlignment="0" applyProtection="0">
      <alignment vertical="center"/>
    </xf>
    <xf numFmtId="0" fontId="243" fillId="59" borderId="281" applyNumberFormat="0" applyAlignment="0" applyProtection="0">
      <alignment vertical="center"/>
    </xf>
    <xf numFmtId="0" fontId="253" fillId="59" borderId="276" applyNumberFormat="0" applyAlignment="0" applyProtection="0">
      <alignment vertical="center"/>
    </xf>
    <xf numFmtId="0" fontId="257" fillId="0" borderId="283" applyNumberFormat="0" applyFill="0" applyAlignment="0" applyProtection="0">
      <alignment vertical="center"/>
    </xf>
    <xf numFmtId="0" fontId="242" fillId="44" borderId="276" applyNumberFormat="0" applyAlignment="0" applyProtection="0">
      <alignment vertical="center"/>
    </xf>
    <xf numFmtId="0" fontId="243" fillId="59" borderId="281" applyNumberFormat="0" applyAlignment="0" applyProtection="0">
      <alignment vertical="center"/>
    </xf>
    <xf numFmtId="0" fontId="253" fillId="59" borderId="276" applyNumberFormat="0" applyAlignment="0" applyProtection="0">
      <alignment vertical="center"/>
    </xf>
    <xf numFmtId="0" fontId="257" fillId="0" borderId="283" applyNumberFormat="0" applyFill="0" applyAlignment="0" applyProtection="0">
      <alignment vertical="center"/>
    </xf>
    <xf numFmtId="0" fontId="18" fillId="66" borderId="292" applyNumberFormat="0" applyFont="0" applyAlignment="0" applyProtection="0"/>
    <xf numFmtId="0" fontId="234" fillId="0" borderId="295" applyNumberFormat="0" applyFill="0" applyAlignment="0" applyProtection="0"/>
    <xf numFmtId="0" fontId="232" fillId="44" borderId="288" applyNumberFormat="0" applyAlignment="0" applyProtection="0"/>
    <xf numFmtId="0" fontId="224" fillId="59" borderId="288" applyNumberFormat="0" applyAlignment="0" applyProtection="0"/>
    <xf numFmtId="0" fontId="223" fillId="59" borderId="293" applyNumberFormat="0" applyAlignment="0" applyProtection="0"/>
    <xf numFmtId="0" fontId="215" fillId="66" borderId="292" applyNumberFormat="0" applyFont="0" applyAlignment="0" applyProtection="0">
      <alignment vertical="center"/>
    </xf>
    <xf numFmtId="0" fontId="205" fillId="0" borderId="295" applyNumberFormat="0" applyFill="0" applyAlignment="0" applyProtection="0"/>
    <xf numFmtId="0" fontId="205" fillId="0" borderId="295" applyNumberFormat="0" applyFill="0" applyAlignment="0" applyProtection="0"/>
    <xf numFmtId="0" fontId="205" fillId="0" borderId="295" applyNumberFormat="0" applyFill="0" applyAlignment="0" applyProtection="0"/>
    <xf numFmtId="12" fontId="191" fillId="0" borderId="286">
      <alignment horizontal="center"/>
    </xf>
    <xf numFmtId="0" fontId="56" fillId="1" borderId="290" applyNumberFormat="0" applyFont="0" applyAlignment="0">
      <alignment horizontal="center"/>
    </xf>
    <xf numFmtId="4" fontId="188" fillId="90" borderId="293" applyNumberFormat="0" applyProtection="0">
      <alignment horizontal="right" vertical="center"/>
    </xf>
    <xf numFmtId="0" fontId="28" fillId="89" borderId="293" applyNumberFormat="0" applyProtection="0">
      <alignment horizontal="center" vertical="top"/>
    </xf>
    <xf numFmtId="0" fontId="18" fillId="86" borderId="293" applyNumberFormat="0" applyProtection="0">
      <alignment horizontal="left" vertical="center" indent="1"/>
    </xf>
    <xf numFmtId="0" fontId="18" fillId="0" borderId="293" applyNumberFormat="0" applyProtection="0">
      <alignment horizontal="right" vertical="center"/>
    </xf>
    <xf numFmtId="3" fontId="33" fillId="5" borderId="293" applyProtection="0">
      <alignment horizontal="right" vertical="center"/>
    </xf>
    <xf numFmtId="0" fontId="33" fillId="86" borderId="293" applyNumberFormat="0" applyProtection="0">
      <alignment horizontal="left" vertical="center" indent="1"/>
    </xf>
    <xf numFmtId="0" fontId="33" fillId="86" borderId="293" applyNumberFormat="0" applyProtection="0">
      <alignment horizontal="left" vertical="center" indent="1"/>
    </xf>
    <xf numFmtId="0" fontId="18" fillId="86" borderId="293" applyNumberFormat="0" applyProtection="0">
      <alignment vertical="center"/>
    </xf>
    <xf numFmtId="0" fontId="33" fillId="86" borderId="293" applyNumberFormat="0" applyProtection="0">
      <alignment vertical="center"/>
    </xf>
    <xf numFmtId="0" fontId="18" fillId="86" borderId="293" applyNumberFormat="0" applyProtection="0">
      <alignment horizontal="left" vertical="center" indent="1"/>
    </xf>
    <xf numFmtId="0" fontId="18" fillId="0" borderId="293" applyNumberFormat="0" applyProtection="0">
      <alignment horizontal="left" vertical="center" indent="1"/>
    </xf>
    <xf numFmtId="0" fontId="18" fillId="3" borderId="293" applyNumberFormat="0" applyProtection="0">
      <alignment horizontal="left" vertical="center" indent="1"/>
    </xf>
    <xf numFmtId="0" fontId="18" fillId="0" borderId="293" applyNumberFormat="0" applyProtection="0">
      <alignment horizontal="left" vertical="center" indent="1"/>
    </xf>
    <xf numFmtId="0" fontId="18" fillId="58" borderId="293" applyNumberFormat="0" applyProtection="0">
      <alignment horizontal="left" vertical="center" indent="1"/>
    </xf>
    <xf numFmtId="0" fontId="18" fillId="0" borderId="293" applyNumberFormat="0" applyProtection="0">
      <alignment horizontal="left" vertical="center" indent="1"/>
    </xf>
    <xf numFmtId="0" fontId="18" fillId="88" borderId="293" applyNumberFormat="0" applyProtection="0">
      <alignment horizontal="left" vertical="center" indent="1"/>
    </xf>
    <xf numFmtId="0" fontId="18" fillId="0" borderId="293" applyNumberFormat="0" applyProtection="0">
      <alignment horizontal="left" vertical="center" indent="1"/>
    </xf>
    <xf numFmtId="4" fontId="33" fillId="87" borderId="293" applyNumberFormat="0" applyProtection="0">
      <alignment horizontal="left" vertical="center" indent="1"/>
    </xf>
    <xf numFmtId="0" fontId="18" fillId="86" borderId="293" applyNumberFormat="0" applyProtection="0">
      <alignment horizontal="left" vertical="center" indent="1"/>
    </xf>
    <xf numFmtId="4" fontId="33" fillId="84" borderId="293" applyNumberFormat="0" applyProtection="0">
      <alignment horizontal="right" vertical="center"/>
    </xf>
    <xf numFmtId="4" fontId="33" fillId="83" borderId="293" applyNumberFormat="0" applyProtection="0">
      <alignment horizontal="right" vertical="center"/>
    </xf>
    <xf numFmtId="4" fontId="33" fillId="82" borderId="293" applyNumberFormat="0" applyProtection="0">
      <alignment horizontal="right" vertical="center"/>
    </xf>
    <xf numFmtId="4" fontId="33" fillId="81" borderId="293" applyNumberFormat="0" applyProtection="0">
      <alignment horizontal="right" vertical="center"/>
    </xf>
    <xf numFmtId="4" fontId="33" fillId="80" borderId="293" applyNumberFormat="0" applyProtection="0">
      <alignment horizontal="right" vertical="center"/>
    </xf>
    <xf numFmtId="4" fontId="33" fillId="79" borderId="293" applyNumberFormat="0" applyProtection="0">
      <alignment horizontal="right" vertical="center"/>
    </xf>
    <xf numFmtId="4" fontId="33" fillId="78" borderId="293" applyNumberFormat="0" applyProtection="0">
      <alignment horizontal="right" vertical="center"/>
    </xf>
    <xf numFmtId="4" fontId="33" fillId="77" borderId="293" applyNumberFormat="0" applyProtection="0">
      <alignment horizontal="right" vertical="center"/>
    </xf>
    <xf numFmtId="4" fontId="33" fillId="76" borderId="293" applyNumberFormat="0" applyProtection="0">
      <alignment horizontal="right" vertical="center"/>
    </xf>
    <xf numFmtId="0" fontId="28" fillId="75" borderId="293" applyNumberFormat="0" applyProtection="0">
      <alignment horizontal="left" vertical="top"/>
    </xf>
    <xf numFmtId="4" fontId="185" fillId="74" borderId="293" applyNumberFormat="0" applyProtection="0">
      <alignment horizontal="center" vertical="top"/>
    </xf>
    <xf numFmtId="4" fontId="185" fillId="73" borderId="293" applyNumberFormat="0" applyProtection="0">
      <alignment horizontal="left" vertical="center"/>
    </xf>
    <xf numFmtId="0" fontId="18" fillId="3" borderId="293" applyNumberFormat="0" applyProtection="0">
      <alignment vertical="center"/>
    </xf>
    <xf numFmtId="4" fontId="185" fillId="72" borderId="293" applyNumberFormat="0" applyProtection="0">
      <alignment vertical="center"/>
    </xf>
    <xf numFmtId="278" fontId="36" fillId="0" borderId="294" applyFont="0" applyFill="0" applyBorder="0" applyAlignment="0" applyProtection="0">
      <protection locked="0"/>
    </xf>
    <xf numFmtId="277" fontId="36" fillId="68" borderId="294"/>
    <xf numFmtId="0" fontId="172" fillId="59" borderId="293" applyNumberFormat="0" applyAlignment="0" applyProtection="0"/>
    <xf numFmtId="0" fontId="172" fillId="59" borderId="293" applyNumberFormat="0" applyAlignment="0" applyProtection="0"/>
    <xf numFmtId="0" fontId="172" fillId="59" borderId="293" applyNumberForma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08" fillId="66" borderId="292" applyNumberFormat="0" applyFont="0" applyAlignment="0" applyProtection="0"/>
    <xf numFmtId="0" fontId="165" fillId="0" borderId="286">
      <alignment horizontal="center"/>
    </xf>
    <xf numFmtId="0" fontId="161" fillId="44" borderId="288" applyNumberFormat="0" applyAlignment="0" applyProtection="0"/>
    <xf numFmtId="0" fontId="161" fillId="44" borderId="288" applyNumberFormat="0" applyAlignment="0" applyProtection="0"/>
    <xf numFmtId="0" fontId="161" fillId="44" borderId="288" applyNumberFormat="0" applyAlignment="0" applyProtection="0"/>
    <xf numFmtId="10" fontId="36" fillId="2" borderId="286" applyNumberFormat="0" applyBorder="0" applyAlignment="0" applyProtection="0"/>
    <xf numFmtId="0" fontId="159" fillId="64" borderId="291" applyNumberFormat="0" applyFont="0" applyBorder="0" applyAlignment="0">
      <alignment vertical="center"/>
    </xf>
    <xf numFmtId="0" fontId="120" fillId="1" borderId="287">
      <alignment horizontal="left"/>
    </xf>
    <xf numFmtId="243" fontId="155" fillId="0" borderId="287">
      <alignment horizontal="left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232" fontId="29" fillId="0" borderId="285" applyFill="0" applyProtection="0"/>
    <xf numFmtId="238" fontId="29" fillId="0" borderId="285" applyFill="0" applyProtection="0"/>
    <xf numFmtId="0" fontId="26" fillId="2" borderId="289">
      <alignment horizontal="center" wrapText="1"/>
    </xf>
    <xf numFmtId="0" fontId="124" fillId="59" borderId="288" applyNumberFormat="0" applyAlignment="0" applyProtection="0"/>
    <xf numFmtId="0" fontId="124" fillId="59" borderId="288" applyNumberFormat="0" applyAlignment="0" applyProtection="0"/>
    <xf numFmtId="0" fontId="124" fillId="59" borderId="288" applyNumberFormat="0" applyAlignment="0" applyProtection="0"/>
    <xf numFmtId="44" fontId="264" fillId="0" borderId="285"/>
    <xf numFmtId="37" fontId="260" fillId="5" borderId="287" applyBorder="0" applyProtection="0">
      <alignment vertical="center"/>
    </xf>
    <xf numFmtId="0" fontId="117" fillId="3" borderId="287">
      <alignment horizontal="centerContinuous" vertical="top"/>
    </xf>
    <xf numFmtId="0" fontId="115" fillId="0" borderId="286">
      <alignment horizontal="center"/>
    </xf>
    <xf numFmtId="0" fontId="242" fillId="44" borderId="288" applyNumberFormat="0" applyAlignment="0" applyProtection="0">
      <alignment vertical="center"/>
    </xf>
    <xf numFmtId="0" fontId="243" fillId="59" borderId="293" applyNumberFormat="0" applyAlignment="0" applyProtection="0">
      <alignment vertical="center"/>
    </xf>
    <xf numFmtId="0" fontId="253" fillId="59" borderId="288" applyNumberFormat="0" applyAlignment="0" applyProtection="0">
      <alignment vertical="center"/>
    </xf>
    <xf numFmtId="0" fontId="257" fillId="0" borderId="295" applyNumberFormat="0" applyFill="0" applyAlignment="0" applyProtection="0">
      <alignment vertical="center"/>
    </xf>
    <xf numFmtId="0" fontId="161" fillId="44" borderId="300" applyNumberFormat="0" applyAlignment="0" applyProtection="0"/>
    <xf numFmtId="0" fontId="26" fillId="2" borderId="313">
      <alignment horizontal="center" wrapText="1"/>
    </xf>
    <xf numFmtId="0" fontId="124" fillId="59" borderId="312" applyNumberFormat="0" applyAlignment="0" applyProtection="0"/>
    <xf numFmtId="0" fontId="124" fillId="59" borderId="312" applyNumberFormat="0" applyAlignment="0" applyProtection="0"/>
    <xf numFmtId="0" fontId="124" fillId="59" borderId="312" applyNumberFormat="0" applyAlignment="0" applyProtection="0"/>
    <xf numFmtId="0" fontId="38" fillId="0" borderId="302">
      <alignment horizontal="left" vertical="center"/>
    </xf>
    <xf numFmtId="0" fontId="38" fillId="0" borderId="302">
      <alignment horizontal="left" vertical="center"/>
    </xf>
    <xf numFmtId="0" fontId="38" fillId="0" borderId="302">
      <alignment horizontal="left" vertical="center"/>
    </xf>
    <xf numFmtId="0" fontId="38" fillId="0" borderId="302">
      <alignment horizontal="left" vertical="center"/>
    </xf>
    <xf numFmtId="0" fontId="165" fillId="0" borderId="298">
      <alignment horizontal="center"/>
    </xf>
    <xf numFmtId="44" fontId="264" fillId="0" borderId="297"/>
    <xf numFmtId="243" fontId="155" fillId="0" borderId="299">
      <alignment horizontal="left"/>
    </xf>
    <xf numFmtId="0" fontId="120" fillId="1" borderId="299">
      <alignment horizontal="left"/>
    </xf>
    <xf numFmtId="0" fontId="159" fillId="64" borderId="303" applyNumberFormat="0" applyFont="0" applyBorder="0" applyAlignment="0">
      <alignment vertical="center"/>
    </xf>
    <xf numFmtId="10" fontId="36" fillId="2" borderId="298" applyNumberFormat="0" applyBorder="0" applyAlignment="0" applyProtection="0"/>
    <xf numFmtId="0" fontId="161" fillId="44" borderId="300" applyNumberFormat="0" applyAlignment="0" applyProtection="0"/>
    <xf numFmtId="0" fontId="161" fillId="44" borderId="300" applyNumberFormat="0" applyAlignment="0" applyProtection="0"/>
    <xf numFmtId="0" fontId="161" fillId="44" borderId="300" applyNumberFormat="0" applyAlignment="0" applyProtection="0"/>
    <xf numFmtId="37" fontId="260" fillId="5" borderId="311" applyBorder="0" applyProtection="0">
      <alignment vertical="center"/>
    </xf>
    <xf numFmtId="0" fontId="117" fillId="3" borderId="311">
      <alignment horizontal="centerContinuous" vertical="top"/>
    </xf>
    <xf numFmtId="0" fontId="115" fillId="0" borderId="310">
      <alignment horizontal="center"/>
    </xf>
    <xf numFmtId="0" fontId="165" fillId="0" borderId="298">
      <alignment horizontal="center"/>
    </xf>
    <xf numFmtId="44" fontId="264" fillId="0" borderId="297"/>
    <xf numFmtId="5" fontId="24" fillId="0" borderId="308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72" fillId="59" borderId="305" applyNumberFormat="0" applyAlignment="0" applyProtection="0"/>
    <xf numFmtId="0" fontId="172" fillId="59" borderId="305" applyNumberFormat="0" applyAlignment="0" applyProtection="0"/>
    <xf numFmtId="0" fontId="172" fillId="59" borderId="305" applyNumberFormat="0" applyAlignment="0" applyProtection="0"/>
    <xf numFmtId="278" fontId="36" fillId="0" borderId="306" applyFont="0" applyFill="0" applyBorder="0" applyAlignment="0" applyProtection="0">
      <protection locked="0"/>
    </xf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72" fillId="59" borderId="305" applyNumberFormat="0" applyAlignment="0" applyProtection="0"/>
    <xf numFmtId="0" fontId="172" fillId="59" borderId="305" applyNumberFormat="0" applyAlignment="0" applyProtection="0"/>
    <xf numFmtId="0" fontId="172" fillId="59" borderId="305" applyNumberFormat="0" applyAlignment="0" applyProtection="0"/>
    <xf numFmtId="4" fontId="185" fillId="72" borderId="305" applyNumberFormat="0" applyProtection="0">
      <alignment vertical="center"/>
    </xf>
    <xf numFmtId="0" fontId="18" fillId="3" borderId="305" applyNumberFormat="0" applyProtection="0">
      <alignment vertical="center"/>
    </xf>
    <xf numFmtId="4" fontId="185" fillId="73" borderId="305" applyNumberFormat="0" applyProtection="0">
      <alignment horizontal="left" vertical="center"/>
    </xf>
    <xf numFmtId="4" fontId="185" fillId="74" borderId="305" applyNumberFormat="0" applyProtection="0">
      <alignment horizontal="center" vertical="top"/>
    </xf>
    <xf numFmtId="277" fontId="36" fillId="68" borderId="306"/>
    <xf numFmtId="278" fontId="36" fillId="0" borderId="306" applyFont="0" applyFill="0" applyBorder="0" applyAlignment="0" applyProtection="0">
      <protection locked="0"/>
    </xf>
    <xf numFmtId="0" fontId="28" fillId="75" borderId="305" applyNumberFormat="0" applyProtection="0">
      <alignment horizontal="left" vertical="top"/>
    </xf>
    <xf numFmtId="4" fontId="33" fillId="76" borderId="305" applyNumberFormat="0" applyProtection="0">
      <alignment horizontal="right" vertical="center"/>
    </xf>
    <xf numFmtId="4" fontId="33" fillId="77" borderId="305" applyNumberFormat="0" applyProtection="0">
      <alignment horizontal="right" vertical="center"/>
    </xf>
    <xf numFmtId="4" fontId="33" fillId="78" borderId="305" applyNumberFormat="0" applyProtection="0">
      <alignment horizontal="right" vertical="center"/>
    </xf>
    <xf numFmtId="4" fontId="33" fillId="79" borderId="305" applyNumberFormat="0" applyProtection="0">
      <alignment horizontal="right" vertical="center"/>
    </xf>
    <xf numFmtId="4" fontId="33" fillId="80" borderId="305" applyNumberFormat="0" applyProtection="0">
      <alignment horizontal="right" vertical="center"/>
    </xf>
    <xf numFmtId="4" fontId="33" fillId="81" borderId="305" applyNumberFormat="0" applyProtection="0">
      <alignment horizontal="right" vertical="center"/>
    </xf>
    <xf numFmtId="4" fontId="33" fillId="82" borderId="305" applyNumberFormat="0" applyProtection="0">
      <alignment horizontal="right" vertical="center"/>
    </xf>
    <xf numFmtId="4" fontId="33" fillId="83" borderId="305" applyNumberFormat="0" applyProtection="0">
      <alignment horizontal="right" vertical="center"/>
    </xf>
    <xf numFmtId="4" fontId="33" fillId="84" borderId="305" applyNumberFormat="0" applyProtection="0">
      <alignment horizontal="right" vertical="center"/>
    </xf>
    <xf numFmtId="0" fontId="18" fillId="86" borderId="305" applyNumberFormat="0" applyProtection="0">
      <alignment horizontal="left" vertical="center" indent="1"/>
    </xf>
    <xf numFmtId="4" fontId="33" fillId="87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88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58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3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86" borderId="305" applyNumberFormat="0" applyProtection="0">
      <alignment horizontal="left" vertical="center" indent="1"/>
    </xf>
    <xf numFmtId="0" fontId="33" fillId="86" borderId="305" applyNumberFormat="0" applyProtection="0">
      <alignment vertical="center"/>
    </xf>
    <xf numFmtId="0" fontId="18" fillId="86" borderId="305" applyNumberFormat="0" applyProtection="0">
      <alignment vertical="center"/>
    </xf>
    <xf numFmtId="0" fontId="33" fillId="86" borderId="305" applyNumberFormat="0" applyProtection="0">
      <alignment horizontal="left" vertical="center" indent="1"/>
    </xf>
    <xf numFmtId="0" fontId="33" fillId="86" borderId="305" applyNumberFormat="0" applyProtection="0">
      <alignment horizontal="left" vertical="center" indent="1"/>
    </xf>
    <xf numFmtId="3" fontId="33" fillId="5" borderId="305" applyProtection="0">
      <alignment horizontal="right" vertical="center"/>
    </xf>
    <xf numFmtId="0" fontId="18" fillId="0" borderId="305" applyNumberFormat="0" applyProtection="0">
      <alignment horizontal="right" vertical="center"/>
    </xf>
    <xf numFmtId="0" fontId="18" fillId="86" borderId="305" applyNumberFormat="0" applyProtection="0">
      <alignment horizontal="left" vertical="center" indent="1"/>
    </xf>
    <xf numFmtId="0" fontId="28" fillId="89" borderId="305" applyNumberFormat="0" applyProtection="0">
      <alignment horizontal="center" vertical="top"/>
    </xf>
    <xf numFmtId="4" fontId="188" fillId="90" borderId="305" applyNumberFormat="0" applyProtection="0">
      <alignment horizontal="right" vertical="center"/>
    </xf>
    <xf numFmtId="0" fontId="56" fillId="1" borderId="302" applyNumberFormat="0" applyFont="0" applyAlignment="0">
      <alignment horizontal="center"/>
    </xf>
    <xf numFmtId="12" fontId="191" fillId="0" borderId="298">
      <alignment horizontal="center"/>
    </xf>
    <xf numFmtId="4" fontId="185" fillId="72" borderId="305" applyNumberFormat="0" applyProtection="0">
      <alignment vertical="center"/>
    </xf>
    <xf numFmtId="0" fontId="18" fillId="3" borderId="305" applyNumberFormat="0" applyProtection="0">
      <alignment vertical="center"/>
    </xf>
    <xf numFmtId="4" fontId="185" fillId="73" borderId="305" applyNumberFormat="0" applyProtection="0">
      <alignment horizontal="left" vertical="center"/>
    </xf>
    <xf numFmtId="4" fontId="185" fillId="74" borderId="305" applyNumberFormat="0" applyProtection="0">
      <alignment horizontal="center" vertical="top"/>
    </xf>
    <xf numFmtId="0" fontId="28" fillId="75" borderId="305" applyNumberFormat="0" applyProtection="0">
      <alignment horizontal="left" vertical="top"/>
    </xf>
    <xf numFmtId="4" fontId="33" fillId="76" borderId="305" applyNumberFormat="0" applyProtection="0">
      <alignment horizontal="right" vertical="center"/>
    </xf>
    <xf numFmtId="4" fontId="33" fillId="77" borderId="305" applyNumberFormat="0" applyProtection="0">
      <alignment horizontal="right" vertical="center"/>
    </xf>
    <xf numFmtId="4" fontId="33" fillId="78" borderId="305" applyNumberFormat="0" applyProtection="0">
      <alignment horizontal="right" vertical="center"/>
    </xf>
    <xf numFmtId="4" fontId="33" fillId="79" borderId="305" applyNumberFormat="0" applyProtection="0">
      <alignment horizontal="right" vertical="center"/>
    </xf>
    <xf numFmtId="4" fontId="33" fillId="80" borderId="305" applyNumberFormat="0" applyProtection="0">
      <alignment horizontal="right" vertical="center"/>
    </xf>
    <xf numFmtId="4" fontId="33" fillId="81" borderId="305" applyNumberFormat="0" applyProtection="0">
      <alignment horizontal="right" vertical="center"/>
    </xf>
    <xf numFmtId="4" fontId="33" fillId="82" borderId="305" applyNumberFormat="0" applyProtection="0">
      <alignment horizontal="right" vertical="center"/>
    </xf>
    <xf numFmtId="4" fontId="33" fillId="83" borderId="305" applyNumberFormat="0" applyProtection="0">
      <alignment horizontal="right" vertical="center"/>
    </xf>
    <xf numFmtId="4" fontId="33" fillId="84" borderId="305" applyNumberFormat="0" applyProtection="0">
      <alignment horizontal="right" vertical="center"/>
    </xf>
    <xf numFmtId="0" fontId="18" fillId="86" borderId="305" applyNumberFormat="0" applyProtection="0">
      <alignment horizontal="left" vertical="center" indent="1"/>
    </xf>
    <xf numFmtId="4" fontId="33" fillId="87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88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58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3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86" borderId="305" applyNumberFormat="0" applyProtection="0">
      <alignment horizontal="left" vertical="center" indent="1"/>
    </xf>
    <xf numFmtId="0" fontId="33" fillId="86" borderId="305" applyNumberFormat="0" applyProtection="0">
      <alignment vertical="center"/>
    </xf>
    <xf numFmtId="0" fontId="18" fillId="86" borderId="305" applyNumberFormat="0" applyProtection="0">
      <alignment vertical="center"/>
    </xf>
    <xf numFmtId="0" fontId="33" fillId="86" borderId="305" applyNumberFormat="0" applyProtection="0">
      <alignment horizontal="left" vertical="center" indent="1"/>
    </xf>
    <xf numFmtId="0" fontId="33" fillId="86" borderId="305" applyNumberFormat="0" applyProtection="0">
      <alignment horizontal="left" vertical="center" indent="1"/>
    </xf>
    <xf numFmtId="3" fontId="33" fillId="5" borderId="305" applyProtection="0">
      <alignment horizontal="right" vertical="center"/>
    </xf>
    <xf numFmtId="0" fontId="18" fillId="0" borderId="305" applyNumberFormat="0" applyProtection="0">
      <alignment horizontal="right" vertical="center"/>
    </xf>
    <xf numFmtId="0" fontId="18" fillId="86" borderId="305" applyNumberFormat="0" applyProtection="0">
      <alignment horizontal="left" vertical="center" indent="1"/>
    </xf>
    <xf numFmtId="0" fontId="28" fillId="89" borderId="305" applyNumberFormat="0" applyProtection="0">
      <alignment horizontal="center" vertical="top"/>
    </xf>
    <xf numFmtId="4" fontId="188" fillId="90" borderId="305" applyNumberFormat="0" applyProtection="0">
      <alignment horizontal="right" vertical="center"/>
    </xf>
    <xf numFmtId="0" fontId="56" fillId="1" borderId="302" applyNumberFormat="0" applyFont="0" applyAlignment="0">
      <alignment horizontal="center"/>
    </xf>
    <xf numFmtId="12" fontId="191" fillId="0" borderId="298">
      <alignment horizontal="center"/>
    </xf>
    <xf numFmtId="0" fontId="205" fillId="0" borderId="307" applyNumberFormat="0" applyFill="0" applyAlignment="0" applyProtection="0"/>
    <xf numFmtId="0" fontId="205" fillId="0" borderId="307" applyNumberFormat="0" applyFill="0" applyAlignment="0" applyProtection="0"/>
    <xf numFmtId="0" fontId="205" fillId="0" borderId="307" applyNumberFormat="0" applyFill="0" applyAlignment="0" applyProtection="0"/>
    <xf numFmtId="0" fontId="205" fillId="0" borderId="307" applyNumberFormat="0" applyFill="0" applyAlignment="0" applyProtection="0"/>
    <xf numFmtId="0" fontId="205" fillId="0" borderId="307" applyNumberFormat="0" applyFill="0" applyAlignment="0" applyProtection="0"/>
    <xf numFmtId="0" fontId="205" fillId="0" borderId="307" applyNumberFormat="0" applyFill="0" applyAlignment="0" applyProtection="0"/>
    <xf numFmtId="0" fontId="215" fillId="66" borderId="304" applyNumberFormat="0" applyFont="0" applyAlignment="0" applyProtection="0">
      <alignment vertical="center"/>
    </xf>
    <xf numFmtId="0" fontId="215" fillId="66" borderId="304" applyNumberFormat="0" applyFont="0" applyAlignment="0" applyProtection="0">
      <alignment vertical="center"/>
    </xf>
    <xf numFmtId="0" fontId="223" fillId="59" borderId="305" applyNumberFormat="0" applyAlignment="0" applyProtection="0"/>
    <xf numFmtId="0" fontId="224" fillId="59" borderId="300" applyNumberFormat="0" applyAlignment="0" applyProtection="0"/>
    <xf numFmtId="0" fontId="223" fillId="59" borderId="305" applyNumberFormat="0" applyAlignment="0" applyProtection="0"/>
    <xf numFmtId="0" fontId="224" fillId="59" borderId="300" applyNumberFormat="0" applyAlignment="0" applyProtection="0"/>
    <xf numFmtId="0" fontId="232" fillId="44" borderId="300" applyNumberFormat="0" applyAlignment="0" applyProtection="0"/>
    <xf numFmtId="0" fontId="234" fillId="0" borderId="307" applyNumberFormat="0" applyFill="0" applyAlignment="0" applyProtection="0"/>
    <xf numFmtId="0" fontId="232" fillId="44" borderId="300" applyNumberFormat="0" applyAlignment="0" applyProtection="0"/>
    <xf numFmtId="0" fontId="234" fillId="0" borderId="307" applyNumberFormat="0" applyFill="0" applyAlignment="0" applyProtection="0"/>
    <xf numFmtId="0" fontId="18" fillId="66" borderId="304" applyNumberFormat="0" applyFont="0" applyAlignment="0" applyProtection="0"/>
    <xf numFmtId="0" fontId="18" fillId="66" borderId="304" applyNumberFormat="0" applyFont="0" applyAlignment="0" applyProtection="0"/>
    <xf numFmtId="0" fontId="242" fillId="44" borderId="300" applyNumberFormat="0" applyAlignment="0" applyProtection="0">
      <alignment vertical="center"/>
    </xf>
    <xf numFmtId="0" fontId="243" fillId="59" borderId="305" applyNumberFormat="0" applyAlignment="0" applyProtection="0">
      <alignment vertical="center"/>
    </xf>
    <xf numFmtId="0" fontId="242" fillId="44" borderId="300" applyNumberFormat="0" applyAlignment="0" applyProtection="0">
      <alignment vertical="center"/>
    </xf>
    <xf numFmtId="0" fontId="243" fillId="59" borderId="305" applyNumberFormat="0" applyAlignment="0" applyProtection="0">
      <alignment vertical="center"/>
    </xf>
    <xf numFmtId="0" fontId="253" fillId="59" borderId="300" applyNumberFormat="0" applyAlignment="0" applyProtection="0">
      <alignment vertical="center"/>
    </xf>
    <xf numFmtId="0" fontId="257" fillId="0" borderId="307" applyNumberFormat="0" applyFill="0" applyAlignment="0" applyProtection="0">
      <alignment vertical="center"/>
    </xf>
    <xf numFmtId="0" fontId="253" fillId="59" borderId="300" applyNumberFormat="0" applyAlignment="0" applyProtection="0">
      <alignment vertical="center"/>
    </xf>
    <xf numFmtId="0" fontId="257" fillId="0" borderId="307" applyNumberFormat="0" applyFill="0" applyAlignment="0" applyProtection="0">
      <alignment vertical="center"/>
    </xf>
    <xf numFmtId="277" fontId="36" fillId="68" borderId="306"/>
    <xf numFmtId="0" fontId="223" fillId="59" borderId="317" applyNumberFormat="0" applyAlignment="0" applyProtection="0"/>
    <xf numFmtId="0" fontId="224" fillId="59" borderId="312" applyNumberFormat="0" applyAlignment="0" applyProtection="0"/>
    <xf numFmtId="0" fontId="232" fillId="44" borderId="312" applyNumberFormat="0" applyAlignment="0" applyProtection="0"/>
    <xf numFmtId="0" fontId="234" fillId="0" borderId="319" applyNumberFormat="0" applyFill="0" applyAlignment="0" applyProtection="0"/>
    <xf numFmtId="0" fontId="18" fillId="66" borderId="316" applyNumberFormat="0" applyFont="0" applyAlignment="0" applyProtection="0"/>
    <xf numFmtId="0" fontId="165" fillId="0" borderId="310">
      <alignment horizontal="center"/>
    </xf>
    <xf numFmtId="0" fontId="18" fillId="66" borderId="304" applyNumberFormat="0" applyFont="0" applyAlignment="0" applyProtection="0"/>
    <xf numFmtId="0" fontId="234" fillId="0" borderId="307" applyNumberFormat="0" applyFill="0" applyAlignment="0" applyProtection="0"/>
    <xf numFmtId="0" fontId="232" fillId="44" borderId="300" applyNumberFormat="0" applyAlignment="0" applyProtection="0"/>
    <xf numFmtId="0" fontId="224" fillId="59" borderId="300" applyNumberFormat="0" applyAlignment="0" applyProtection="0"/>
    <xf numFmtId="0" fontId="223" fillId="59" borderId="305" applyNumberFormat="0" applyAlignment="0" applyProtection="0"/>
    <xf numFmtId="0" fontId="215" fillId="66" borderId="304" applyNumberFormat="0" applyFont="0" applyAlignment="0" applyProtection="0">
      <alignment vertical="center"/>
    </xf>
    <xf numFmtId="0" fontId="205" fillId="0" borderId="307" applyNumberFormat="0" applyFill="0" applyAlignment="0" applyProtection="0"/>
    <xf numFmtId="0" fontId="205" fillId="0" borderId="307" applyNumberFormat="0" applyFill="0" applyAlignment="0" applyProtection="0"/>
    <xf numFmtId="0" fontId="205" fillId="0" borderId="307" applyNumberFormat="0" applyFill="0" applyAlignment="0" applyProtection="0"/>
    <xf numFmtId="12" fontId="191" fillId="0" borderId="298">
      <alignment horizontal="center"/>
    </xf>
    <xf numFmtId="0" fontId="56" fillId="1" borderId="302" applyNumberFormat="0" applyFont="0" applyAlignment="0">
      <alignment horizontal="center"/>
    </xf>
    <xf numFmtId="4" fontId="188" fillId="90" borderId="305" applyNumberFormat="0" applyProtection="0">
      <alignment horizontal="right" vertical="center"/>
    </xf>
    <xf numFmtId="0" fontId="28" fillId="89" borderId="305" applyNumberFormat="0" applyProtection="0">
      <alignment horizontal="center" vertical="top"/>
    </xf>
    <xf numFmtId="0" fontId="18" fillId="86" borderId="305" applyNumberFormat="0" applyProtection="0">
      <alignment horizontal="left" vertical="center" indent="1"/>
    </xf>
    <xf numFmtId="0" fontId="18" fillId="0" borderId="305" applyNumberFormat="0" applyProtection="0">
      <alignment horizontal="right" vertical="center"/>
    </xf>
    <xf numFmtId="3" fontId="33" fillId="5" borderId="305" applyProtection="0">
      <alignment horizontal="right" vertical="center"/>
    </xf>
    <xf numFmtId="0" fontId="33" fillId="86" borderId="305" applyNumberFormat="0" applyProtection="0">
      <alignment horizontal="left" vertical="center" indent="1"/>
    </xf>
    <xf numFmtId="0" fontId="33" fillId="86" borderId="305" applyNumberFormat="0" applyProtection="0">
      <alignment horizontal="left" vertical="center" indent="1"/>
    </xf>
    <xf numFmtId="0" fontId="18" fillId="86" borderId="305" applyNumberFormat="0" applyProtection="0">
      <alignment vertical="center"/>
    </xf>
    <xf numFmtId="0" fontId="33" fillId="86" borderId="305" applyNumberFormat="0" applyProtection="0">
      <alignment vertical="center"/>
    </xf>
    <xf numFmtId="0" fontId="18" fillId="86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3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58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0" fontId="18" fillId="88" borderId="305" applyNumberFormat="0" applyProtection="0">
      <alignment horizontal="left" vertical="center" indent="1"/>
    </xf>
    <xf numFmtId="0" fontId="18" fillId="0" borderId="305" applyNumberFormat="0" applyProtection="0">
      <alignment horizontal="left" vertical="center" indent="1"/>
    </xf>
    <xf numFmtId="4" fontId="33" fillId="87" borderId="305" applyNumberFormat="0" applyProtection="0">
      <alignment horizontal="left" vertical="center" indent="1"/>
    </xf>
    <xf numFmtId="0" fontId="18" fillId="86" borderId="305" applyNumberFormat="0" applyProtection="0">
      <alignment horizontal="left" vertical="center" indent="1"/>
    </xf>
    <xf numFmtId="4" fontId="33" fillId="84" borderId="305" applyNumberFormat="0" applyProtection="0">
      <alignment horizontal="right" vertical="center"/>
    </xf>
    <xf numFmtId="4" fontId="33" fillId="83" borderId="305" applyNumberFormat="0" applyProtection="0">
      <alignment horizontal="right" vertical="center"/>
    </xf>
    <xf numFmtId="4" fontId="33" fillId="82" borderId="305" applyNumberFormat="0" applyProtection="0">
      <alignment horizontal="right" vertical="center"/>
    </xf>
    <xf numFmtId="4" fontId="33" fillId="81" borderId="305" applyNumberFormat="0" applyProtection="0">
      <alignment horizontal="right" vertical="center"/>
    </xf>
    <xf numFmtId="4" fontId="33" fillId="80" borderId="305" applyNumberFormat="0" applyProtection="0">
      <alignment horizontal="right" vertical="center"/>
    </xf>
    <xf numFmtId="4" fontId="33" fillId="79" borderId="305" applyNumberFormat="0" applyProtection="0">
      <alignment horizontal="right" vertical="center"/>
    </xf>
    <xf numFmtId="4" fontId="33" fillId="78" borderId="305" applyNumberFormat="0" applyProtection="0">
      <alignment horizontal="right" vertical="center"/>
    </xf>
    <xf numFmtId="4" fontId="33" fillId="77" borderId="305" applyNumberFormat="0" applyProtection="0">
      <alignment horizontal="right" vertical="center"/>
    </xf>
    <xf numFmtId="4" fontId="33" fillId="76" borderId="305" applyNumberFormat="0" applyProtection="0">
      <alignment horizontal="right" vertical="center"/>
    </xf>
    <xf numFmtId="0" fontId="28" fillId="75" borderId="305" applyNumberFormat="0" applyProtection="0">
      <alignment horizontal="left" vertical="top"/>
    </xf>
    <xf numFmtId="4" fontId="185" fillId="74" borderId="305" applyNumberFormat="0" applyProtection="0">
      <alignment horizontal="center" vertical="top"/>
    </xf>
    <xf numFmtId="4" fontId="185" fillId="73" borderId="305" applyNumberFormat="0" applyProtection="0">
      <alignment horizontal="left" vertical="center"/>
    </xf>
    <xf numFmtId="0" fontId="18" fillId="3" borderId="305" applyNumberFormat="0" applyProtection="0">
      <alignment vertical="center"/>
    </xf>
    <xf numFmtId="4" fontId="185" fillId="72" borderId="305" applyNumberFormat="0" applyProtection="0">
      <alignment vertical="center"/>
    </xf>
    <xf numFmtId="278" fontId="36" fillId="0" borderId="306" applyFont="0" applyFill="0" applyBorder="0" applyAlignment="0" applyProtection="0">
      <protection locked="0"/>
    </xf>
    <xf numFmtId="277" fontId="36" fillId="68" borderId="306"/>
    <xf numFmtId="0" fontId="172" fillId="59" borderId="305" applyNumberFormat="0" applyAlignment="0" applyProtection="0"/>
    <xf numFmtId="0" fontId="172" fillId="59" borderId="305" applyNumberFormat="0" applyAlignment="0" applyProtection="0"/>
    <xf numFmtId="0" fontId="172" fillId="59" borderId="305" applyNumberForma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08" fillId="66" borderId="304" applyNumberFormat="0" applyFont="0" applyAlignment="0" applyProtection="0"/>
    <xf numFmtId="0" fontId="165" fillId="0" borderId="298">
      <alignment horizontal="center"/>
    </xf>
    <xf numFmtId="0" fontId="161" fillId="44" borderId="300" applyNumberFormat="0" applyAlignment="0" applyProtection="0"/>
    <xf numFmtId="0" fontId="161" fillId="44" borderId="300" applyNumberFormat="0" applyAlignment="0" applyProtection="0"/>
    <xf numFmtId="0" fontId="161" fillId="44" borderId="300" applyNumberFormat="0" applyAlignment="0" applyProtection="0"/>
    <xf numFmtId="10" fontId="36" fillId="2" borderId="298" applyNumberFormat="0" applyBorder="0" applyAlignment="0" applyProtection="0"/>
    <xf numFmtId="0" fontId="159" fillId="64" borderId="303" applyNumberFormat="0" applyFont="0" applyBorder="0" applyAlignment="0">
      <alignment vertical="center"/>
    </xf>
    <xf numFmtId="0" fontId="120" fillId="1" borderId="299">
      <alignment horizontal="left"/>
    </xf>
    <xf numFmtId="243" fontId="155" fillId="0" borderId="299">
      <alignment horizontal="left"/>
    </xf>
    <xf numFmtId="0" fontId="38" fillId="0" borderId="302">
      <alignment horizontal="left" vertical="center"/>
    </xf>
    <xf numFmtId="0" fontId="38" fillId="0" borderId="302">
      <alignment horizontal="left" vertical="center"/>
    </xf>
    <xf numFmtId="0" fontId="38" fillId="0" borderId="302">
      <alignment horizontal="left" vertical="center"/>
    </xf>
    <xf numFmtId="0" fontId="38" fillId="0" borderId="302">
      <alignment horizontal="left" vertical="center"/>
    </xf>
    <xf numFmtId="232" fontId="29" fillId="0" borderId="297" applyFill="0" applyProtection="0"/>
    <xf numFmtId="238" fontId="29" fillId="0" borderId="297" applyFill="0" applyProtection="0"/>
    <xf numFmtId="0" fontId="26" fillId="2" borderId="301">
      <alignment horizontal="center" wrapText="1"/>
    </xf>
    <xf numFmtId="0" fontId="124" fillId="59" borderId="300" applyNumberFormat="0" applyAlignment="0" applyProtection="0"/>
    <xf numFmtId="0" fontId="124" fillId="59" borderId="300" applyNumberFormat="0" applyAlignment="0" applyProtection="0"/>
    <xf numFmtId="0" fontId="124" fillId="59" borderId="300" applyNumberFormat="0" applyAlignment="0" applyProtection="0"/>
    <xf numFmtId="44" fontId="264" fillId="0" borderId="297"/>
    <xf numFmtId="37" fontId="260" fillId="5" borderId="299" applyBorder="0" applyProtection="0">
      <alignment vertical="center"/>
    </xf>
    <xf numFmtId="0" fontId="117" fillId="3" borderId="299">
      <alignment horizontal="centerContinuous" vertical="top"/>
    </xf>
    <xf numFmtId="0" fontId="115" fillId="0" borderId="298">
      <alignment horizontal="center"/>
    </xf>
    <xf numFmtId="0" fontId="242" fillId="44" borderId="300" applyNumberFormat="0" applyAlignment="0" applyProtection="0">
      <alignment vertical="center"/>
    </xf>
    <xf numFmtId="0" fontId="243" fillId="59" borderId="305" applyNumberFormat="0" applyAlignment="0" applyProtection="0">
      <alignment vertical="center"/>
    </xf>
    <xf numFmtId="0" fontId="253" fillId="59" borderId="300" applyNumberFormat="0" applyAlignment="0" applyProtection="0">
      <alignment vertical="center"/>
    </xf>
    <xf numFmtId="0" fontId="257" fillId="0" borderId="307" applyNumberFormat="0" applyFill="0" applyAlignment="0" applyProtection="0">
      <alignment vertical="center"/>
    </xf>
    <xf numFmtId="0" fontId="242" fillId="44" borderId="312" applyNumberFormat="0" applyAlignment="0" applyProtection="0">
      <alignment vertical="center"/>
    </xf>
    <xf numFmtId="0" fontId="243" fillId="59" borderId="317" applyNumberFormat="0" applyAlignment="0" applyProtection="0">
      <alignment vertical="center"/>
    </xf>
    <xf numFmtId="0" fontId="253" fillId="59" borderId="312" applyNumberFormat="0" applyAlignment="0" applyProtection="0">
      <alignment vertical="center"/>
    </xf>
    <xf numFmtId="0" fontId="257" fillId="0" borderId="319" applyNumberFormat="0" applyFill="0" applyAlignment="0" applyProtection="0">
      <alignment vertical="center"/>
    </xf>
    <xf numFmtId="0" fontId="18" fillId="66" borderId="327" applyNumberFormat="0" applyFont="0" applyAlignment="0" applyProtection="0"/>
    <xf numFmtId="0" fontId="234" fillId="0" borderId="330" applyNumberFormat="0" applyFill="0" applyAlignment="0" applyProtection="0"/>
    <xf numFmtId="0" fontId="232" fillId="44" borderId="323" applyNumberFormat="0" applyAlignment="0" applyProtection="0"/>
    <xf numFmtId="0" fontId="224" fillId="59" borderId="323" applyNumberFormat="0" applyAlignment="0" applyProtection="0"/>
    <xf numFmtId="0" fontId="223" fillId="59" borderId="328" applyNumberFormat="0" applyAlignment="0" applyProtection="0"/>
    <xf numFmtId="0" fontId="215" fillId="66" borderId="327" applyNumberFormat="0" applyFont="0" applyAlignment="0" applyProtection="0">
      <alignment vertical="center"/>
    </xf>
    <xf numFmtId="0" fontId="205" fillId="0" borderId="330" applyNumberFormat="0" applyFill="0" applyAlignment="0" applyProtection="0"/>
    <xf numFmtId="0" fontId="205" fillId="0" borderId="330" applyNumberFormat="0" applyFill="0" applyAlignment="0" applyProtection="0"/>
    <xf numFmtId="0" fontId="205" fillId="0" borderId="330" applyNumberFormat="0" applyFill="0" applyAlignment="0" applyProtection="0"/>
    <xf numFmtId="12" fontId="191" fillId="0" borderId="321">
      <alignment horizontal="center"/>
    </xf>
    <xf numFmtId="0" fontId="56" fillId="1" borderId="325" applyNumberFormat="0" applyFont="0" applyAlignment="0">
      <alignment horizontal="center"/>
    </xf>
    <xf numFmtId="4" fontId="188" fillId="90" borderId="328" applyNumberFormat="0" applyProtection="0">
      <alignment horizontal="right" vertical="center"/>
    </xf>
    <xf numFmtId="0" fontId="28" fillId="89" borderId="328" applyNumberFormat="0" applyProtection="0">
      <alignment horizontal="center" vertical="top"/>
    </xf>
    <xf numFmtId="0" fontId="18" fillId="86" borderId="328" applyNumberFormat="0" applyProtection="0">
      <alignment horizontal="left" vertical="center" indent="1"/>
    </xf>
    <xf numFmtId="0" fontId="18" fillId="0" borderId="328" applyNumberFormat="0" applyProtection="0">
      <alignment horizontal="right" vertical="center"/>
    </xf>
    <xf numFmtId="3" fontId="33" fillId="5" borderId="328" applyProtection="0">
      <alignment horizontal="right" vertical="center"/>
    </xf>
    <xf numFmtId="0" fontId="33" fillId="86" borderId="328" applyNumberFormat="0" applyProtection="0">
      <alignment horizontal="left" vertical="center" indent="1"/>
    </xf>
    <xf numFmtId="0" fontId="33" fillId="86" borderId="328" applyNumberFormat="0" applyProtection="0">
      <alignment horizontal="left" vertical="center" indent="1"/>
    </xf>
    <xf numFmtId="0" fontId="18" fillId="86" borderId="328" applyNumberFormat="0" applyProtection="0">
      <alignment vertical="center"/>
    </xf>
    <xf numFmtId="0" fontId="33" fillId="86" borderId="328" applyNumberFormat="0" applyProtection="0">
      <alignment vertical="center"/>
    </xf>
    <xf numFmtId="0" fontId="18" fillId="86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3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58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88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4" fontId="33" fillId="87" borderId="328" applyNumberFormat="0" applyProtection="0">
      <alignment horizontal="left" vertical="center" indent="1"/>
    </xf>
    <xf numFmtId="0" fontId="18" fillId="86" borderId="328" applyNumberFormat="0" applyProtection="0">
      <alignment horizontal="left" vertical="center" indent="1"/>
    </xf>
    <xf numFmtId="4" fontId="33" fillId="84" borderId="328" applyNumberFormat="0" applyProtection="0">
      <alignment horizontal="right" vertical="center"/>
    </xf>
    <xf numFmtId="4" fontId="33" fillId="83" borderId="328" applyNumberFormat="0" applyProtection="0">
      <alignment horizontal="right" vertical="center"/>
    </xf>
    <xf numFmtId="4" fontId="33" fillId="82" borderId="328" applyNumberFormat="0" applyProtection="0">
      <alignment horizontal="right" vertical="center"/>
    </xf>
    <xf numFmtId="4" fontId="33" fillId="81" borderId="328" applyNumberFormat="0" applyProtection="0">
      <alignment horizontal="right" vertical="center"/>
    </xf>
    <xf numFmtId="4" fontId="33" fillId="80" borderId="328" applyNumberFormat="0" applyProtection="0">
      <alignment horizontal="right" vertical="center"/>
    </xf>
    <xf numFmtId="4" fontId="33" fillId="79" borderId="328" applyNumberFormat="0" applyProtection="0">
      <alignment horizontal="right" vertical="center"/>
    </xf>
    <xf numFmtId="4" fontId="33" fillId="78" borderId="328" applyNumberFormat="0" applyProtection="0">
      <alignment horizontal="right" vertical="center"/>
    </xf>
    <xf numFmtId="4" fontId="33" fillId="77" borderId="328" applyNumberFormat="0" applyProtection="0">
      <alignment horizontal="right" vertical="center"/>
    </xf>
    <xf numFmtId="4" fontId="33" fillId="76" borderId="328" applyNumberFormat="0" applyProtection="0">
      <alignment horizontal="right" vertical="center"/>
    </xf>
    <xf numFmtId="0" fontId="28" fillId="75" borderId="328" applyNumberFormat="0" applyProtection="0">
      <alignment horizontal="left" vertical="top"/>
    </xf>
    <xf numFmtId="4" fontId="185" fillId="74" borderId="328" applyNumberFormat="0" applyProtection="0">
      <alignment horizontal="center" vertical="top"/>
    </xf>
    <xf numFmtId="4" fontId="185" fillId="73" borderId="328" applyNumberFormat="0" applyProtection="0">
      <alignment horizontal="left" vertical="center"/>
    </xf>
    <xf numFmtId="0" fontId="18" fillId="3" borderId="328" applyNumberFormat="0" applyProtection="0">
      <alignment vertical="center"/>
    </xf>
    <xf numFmtId="4" fontId="185" fillId="72" borderId="328" applyNumberFormat="0" applyProtection="0">
      <alignment vertical="center"/>
    </xf>
    <xf numFmtId="278" fontId="36" fillId="0" borderId="329" applyFont="0" applyFill="0" applyBorder="0" applyAlignment="0" applyProtection="0">
      <protection locked="0"/>
    </xf>
    <xf numFmtId="277" fontId="36" fillId="68" borderId="329"/>
    <xf numFmtId="0" fontId="172" fillId="59" borderId="328" applyNumberFormat="0" applyAlignment="0" applyProtection="0"/>
    <xf numFmtId="0" fontId="172" fillId="59" borderId="328" applyNumberFormat="0" applyAlignment="0" applyProtection="0"/>
    <xf numFmtId="0" fontId="172" fillId="59" borderId="328" applyNumberForma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65" fillId="0" borderId="321">
      <alignment horizontal="center"/>
    </xf>
    <xf numFmtId="0" fontId="161" fillId="44" borderId="323" applyNumberFormat="0" applyAlignment="0" applyProtection="0"/>
    <xf numFmtId="0" fontId="161" fillId="44" borderId="323" applyNumberFormat="0" applyAlignment="0" applyProtection="0"/>
    <xf numFmtId="0" fontId="161" fillId="44" borderId="323" applyNumberFormat="0" applyAlignment="0" applyProtection="0"/>
    <xf numFmtId="10" fontId="36" fillId="2" borderId="321" applyNumberFormat="0" applyBorder="0" applyAlignment="0" applyProtection="0"/>
    <xf numFmtId="0" fontId="159" fillId="64" borderId="326" applyNumberFormat="0" applyFont="0" applyBorder="0" applyAlignment="0">
      <alignment vertical="center"/>
    </xf>
    <xf numFmtId="0" fontId="120" fillId="1" borderId="322">
      <alignment horizontal="left"/>
    </xf>
    <xf numFmtId="243" fontId="155" fillId="0" borderId="322">
      <alignment horizontal="left"/>
    </xf>
    <xf numFmtId="0" fontId="38" fillId="0" borderId="325">
      <alignment horizontal="left" vertical="center"/>
    </xf>
    <xf numFmtId="0" fontId="38" fillId="0" borderId="325">
      <alignment horizontal="left" vertical="center"/>
    </xf>
    <xf numFmtId="0" fontId="38" fillId="0" borderId="325">
      <alignment horizontal="left" vertical="center"/>
    </xf>
    <xf numFmtId="0" fontId="38" fillId="0" borderId="325">
      <alignment horizontal="left" vertical="center"/>
    </xf>
    <xf numFmtId="232" fontId="29" fillId="0" borderId="320" applyFill="0" applyProtection="0"/>
    <xf numFmtId="238" fontId="29" fillId="0" borderId="320" applyFill="0" applyProtection="0"/>
    <xf numFmtId="0" fontId="26" fillId="2" borderId="324">
      <alignment horizontal="center" wrapText="1"/>
    </xf>
    <xf numFmtId="0" fontId="124" fillId="59" borderId="323" applyNumberFormat="0" applyAlignment="0" applyProtection="0"/>
    <xf numFmtId="0" fontId="124" fillId="59" borderId="323" applyNumberFormat="0" applyAlignment="0" applyProtection="0"/>
    <xf numFmtId="0" fontId="124" fillId="59" borderId="323" applyNumberFormat="0" applyAlignment="0" applyProtection="0"/>
    <xf numFmtId="44" fontId="264" fillId="0" borderId="320"/>
    <xf numFmtId="37" fontId="260" fillId="5" borderId="322" applyBorder="0" applyProtection="0">
      <alignment vertical="center"/>
    </xf>
    <xf numFmtId="0" fontId="117" fillId="3" borderId="322">
      <alignment horizontal="centerContinuous" vertical="top"/>
    </xf>
    <xf numFmtId="0" fontId="115" fillId="0" borderId="321">
      <alignment horizontal="center"/>
    </xf>
    <xf numFmtId="0" fontId="242" fillId="44" borderId="323" applyNumberFormat="0" applyAlignment="0" applyProtection="0">
      <alignment vertical="center"/>
    </xf>
    <xf numFmtId="0" fontId="243" fillId="59" borderId="328" applyNumberFormat="0" applyAlignment="0" applyProtection="0">
      <alignment vertical="center"/>
    </xf>
    <xf numFmtId="0" fontId="253" fillId="59" borderId="323" applyNumberFormat="0" applyAlignment="0" applyProtection="0">
      <alignment vertical="center"/>
    </xf>
    <xf numFmtId="0" fontId="257" fillId="0" borderId="330" applyNumberFormat="0" applyFill="0" applyAlignment="0" applyProtection="0">
      <alignment vertical="center"/>
    </xf>
    <xf numFmtId="0" fontId="232" fillId="44" borderId="323" applyNumberFormat="0" applyAlignment="0" applyProtection="0"/>
    <xf numFmtId="0" fontId="205" fillId="0" borderId="330" applyNumberFormat="0" applyFill="0" applyAlignment="0" applyProtection="0"/>
    <xf numFmtId="0" fontId="108" fillId="66" borderId="327" applyNumberFormat="0" applyFont="0" applyAlignment="0" applyProtection="0"/>
    <xf numFmtId="0" fontId="224" fillId="59" borderId="323" applyNumberFormat="0" applyAlignment="0" applyProtection="0"/>
    <xf numFmtId="0" fontId="159" fillId="64" borderId="326" applyNumberFormat="0" applyFont="0" applyBorder="0" applyAlignment="0">
      <alignment vertical="center"/>
    </xf>
    <xf numFmtId="0" fontId="38" fillId="0" borderId="325">
      <alignment horizontal="left" vertical="center"/>
    </xf>
    <xf numFmtId="3" fontId="33" fillId="5" borderId="328" applyProtection="0">
      <alignment horizontal="right" vertical="center"/>
    </xf>
    <xf numFmtId="238" fontId="29" fillId="0" borderId="355" applyFill="0" applyProtection="0"/>
    <xf numFmtId="4" fontId="33" fillId="84" borderId="328" applyNumberFormat="0" applyProtection="0">
      <alignment horizontal="right" vertical="center"/>
    </xf>
    <xf numFmtId="0" fontId="18" fillId="86" borderId="328" applyNumberFormat="0" applyProtection="0">
      <alignment horizontal="left" vertical="center" indent="1"/>
    </xf>
    <xf numFmtId="0" fontId="38" fillId="0" borderId="325">
      <alignment horizontal="left" vertical="center"/>
    </xf>
    <xf numFmtId="0" fontId="18" fillId="86" borderId="328" applyNumberFormat="0" applyProtection="0">
      <alignment vertical="center"/>
    </xf>
    <xf numFmtId="0" fontId="124" fillId="59" borderId="323" applyNumberFormat="0" applyAlignment="0" applyProtection="0"/>
    <xf numFmtId="4" fontId="188" fillId="90" borderId="328" applyNumberFormat="0" applyProtection="0">
      <alignment horizontal="right" vertical="center"/>
    </xf>
    <xf numFmtId="0" fontId="18" fillId="0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88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4" fontId="33" fillId="87" borderId="328" applyNumberFormat="0" applyProtection="0">
      <alignment horizontal="left" vertical="center" indent="1"/>
    </xf>
    <xf numFmtId="4" fontId="185" fillId="72" borderId="328" applyNumberFormat="0" applyProtection="0">
      <alignment vertical="center"/>
    </xf>
    <xf numFmtId="0" fontId="108" fillId="66" borderId="327" applyNumberFormat="0" applyFont="0" applyAlignment="0" applyProtection="0"/>
    <xf numFmtId="0" fontId="161" fillId="44" borderId="323" applyNumberFormat="0" applyAlignment="0" applyProtection="0"/>
    <xf numFmtId="0" fontId="18" fillId="3" borderId="328" applyNumberFormat="0" applyProtection="0">
      <alignment horizontal="left" vertical="center" indent="1"/>
    </xf>
    <xf numFmtId="0" fontId="172" fillId="59" borderId="328" applyNumberFormat="0" applyAlignment="0" applyProtection="0"/>
    <xf numFmtId="0" fontId="18" fillId="0" borderId="328" applyNumberFormat="0" applyProtection="0">
      <alignment horizontal="right" vertical="center"/>
    </xf>
    <xf numFmtId="0" fontId="172" fillId="59" borderId="328" applyNumberFormat="0" applyAlignment="0" applyProtection="0"/>
    <xf numFmtId="0" fontId="56" fillId="1" borderId="290" applyNumberFormat="0" applyFont="0" applyAlignment="0">
      <alignment horizontal="center"/>
    </xf>
    <xf numFmtId="4" fontId="33" fillId="78" borderId="328" applyNumberFormat="0" applyProtection="0">
      <alignment horizontal="right" vertical="center"/>
    </xf>
    <xf numFmtId="0" fontId="18" fillId="66" borderId="327" applyNumberFormat="0" applyFont="0" applyAlignment="0" applyProtection="0"/>
    <xf numFmtId="4" fontId="185" fillId="73" borderId="328" applyNumberFormat="0" applyProtection="0">
      <alignment horizontal="left" vertical="center"/>
    </xf>
    <xf numFmtId="0" fontId="38" fillId="0" borderId="325">
      <alignment horizontal="left" vertical="center"/>
    </xf>
    <xf numFmtId="0" fontId="205" fillId="0" borderId="330" applyNumberFormat="0" applyFill="0" applyAlignment="0" applyProtection="0"/>
    <xf numFmtId="0" fontId="205" fillId="0" borderId="330" applyNumberFormat="0" applyFill="0" applyAlignment="0" applyProtection="0"/>
    <xf numFmtId="4" fontId="33" fillId="81" borderId="328" applyNumberFormat="0" applyProtection="0">
      <alignment horizontal="right" vertical="center"/>
    </xf>
    <xf numFmtId="4" fontId="33" fillId="80" borderId="328" applyNumberFormat="0" applyProtection="0">
      <alignment horizontal="right" vertical="center"/>
    </xf>
    <xf numFmtId="0" fontId="38" fillId="0" borderId="325">
      <alignment horizontal="left" vertical="center"/>
    </xf>
    <xf numFmtId="0" fontId="56" fillId="1" borderId="325" applyNumberFormat="0" applyFont="0" applyAlignment="0">
      <alignment horizontal="center"/>
    </xf>
    <xf numFmtId="0" fontId="161" fillId="44" borderId="323" applyNumberFormat="0" applyAlignment="0" applyProtection="0"/>
    <xf numFmtId="4" fontId="188" fillId="90" borderId="328" applyNumberFormat="0" applyProtection="0">
      <alignment horizontal="right" vertical="center"/>
    </xf>
    <xf numFmtId="0" fontId="18" fillId="86" borderId="328" applyNumberFormat="0" applyProtection="0">
      <alignment horizontal="left" vertical="center" indent="1"/>
    </xf>
    <xf numFmtId="0" fontId="18" fillId="0" borderId="328" applyNumberFormat="0" applyProtection="0">
      <alignment horizontal="right" vertical="center"/>
    </xf>
    <xf numFmtId="3" fontId="33" fillId="5" borderId="328" applyProtection="0">
      <alignment horizontal="right" vertical="center"/>
    </xf>
    <xf numFmtId="0" fontId="33" fillId="86" borderId="328" applyNumberFormat="0" applyProtection="0">
      <alignment horizontal="left" vertical="center" indent="1"/>
    </xf>
    <xf numFmtId="0" fontId="18" fillId="86" borderId="328" applyNumberFormat="0" applyProtection="0">
      <alignment horizontal="left" vertical="center" indent="1"/>
    </xf>
    <xf numFmtId="4" fontId="33" fillId="83" borderId="328" applyNumberFormat="0" applyProtection="0">
      <alignment horizontal="right" vertical="center"/>
    </xf>
    <xf numFmtId="4" fontId="33" fillId="82" borderId="328" applyNumberFormat="0" applyProtection="0">
      <alignment horizontal="right" vertical="center"/>
    </xf>
    <xf numFmtId="4" fontId="33" fillId="81" borderId="328" applyNumberFormat="0" applyProtection="0">
      <alignment horizontal="right" vertical="center"/>
    </xf>
    <xf numFmtId="4" fontId="33" fillId="78" borderId="328" applyNumberFormat="0" applyProtection="0">
      <alignment horizontal="right" vertical="center"/>
    </xf>
    <xf numFmtId="0" fontId="28" fillId="75" borderId="328" applyNumberFormat="0" applyProtection="0">
      <alignment horizontal="left" vertical="top"/>
    </xf>
    <xf numFmtId="4" fontId="185" fillId="74" borderId="328" applyNumberFormat="0" applyProtection="0">
      <alignment horizontal="center" vertical="top"/>
    </xf>
    <xf numFmtId="4" fontId="185" fillId="73" borderId="328" applyNumberFormat="0" applyProtection="0">
      <alignment horizontal="left" vertical="center"/>
    </xf>
    <xf numFmtId="0" fontId="18" fillId="3" borderId="328" applyNumberFormat="0" applyProtection="0">
      <alignment vertical="center"/>
    </xf>
    <xf numFmtId="0" fontId="234" fillId="0" borderId="330" applyNumberFormat="0" applyFill="0" applyAlignment="0" applyProtection="0"/>
    <xf numFmtId="0" fontId="56" fillId="1" borderId="325" applyNumberFormat="0" applyFont="0" applyAlignment="0">
      <alignment horizontal="center"/>
    </xf>
    <xf numFmtId="0" fontId="28" fillId="89" borderId="328" applyNumberFormat="0" applyProtection="0">
      <alignment horizontal="center" vertical="top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108" fillId="66" borderId="327" applyNumberFormat="0" applyFont="0" applyAlignment="0" applyProtection="0"/>
    <xf numFmtId="0" fontId="172" fillId="59" borderId="328" applyNumberFormat="0" applyAlignment="0" applyProtection="0"/>
    <xf numFmtId="0" fontId="172" fillId="59" borderId="328" applyNumberFormat="0" applyAlignment="0" applyProtection="0"/>
    <xf numFmtId="0" fontId="172" fillId="59" borderId="328" applyNumberForma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238" fontId="29" fillId="0" borderId="331" applyFill="0" applyProtection="0"/>
    <xf numFmtId="0" fontId="161" fillId="44" borderId="323" applyNumberFormat="0" applyAlignment="0" applyProtection="0"/>
    <xf numFmtId="0" fontId="120" fillId="1" borderId="299">
      <alignment horizontal="left"/>
    </xf>
    <xf numFmtId="232" fontId="29" fillId="0" borderId="331" applyFill="0" applyProtection="0"/>
    <xf numFmtId="0" fontId="38" fillId="0" borderId="325">
      <alignment horizontal="left" vertical="center"/>
    </xf>
    <xf numFmtId="0" fontId="38" fillId="0" borderId="325">
      <alignment horizontal="left" vertical="center"/>
    </xf>
    <xf numFmtId="37" fontId="260" fillId="5" borderId="299" applyBorder="0" applyProtection="0">
      <alignment vertical="center"/>
    </xf>
    <xf numFmtId="0" fontId="124" fillId="59" borderId="323" applyNumberFormat="0" applyAlignment="0" applyProtection="0"/>
    <xf numFmtId="0" fontId="108" fillId="66" borderId="327" applyNumberFormat="0" applyFont="0" applyAlignment="0" applyProtection="0"/>
    <xf numFmtId="0" fontId="124" fillId="59" borderId="323" applyNumberFormat="0" applyAlignment="0" applyProtection="0"/>
    <xf numFmtId="238" fontId="29" fillId="0" borderId="331" applyFill="0" applyProtection="0"/>
    <xf numFmtId="0" fontId="117" fillId="3" borderId="299">
      <alignment horizontal="centerContinuous" vertical="top"/>
    </xf>
    <xf numFmtId="0" fontId="38" fillId="0" borderId="325">
      <alignment horizontal="left" vertical="center"/>
    </xf>
    <xf numFmtId="0" fontId="124" fillId="59" borderId="323" applyNumberFormat="0" applyAlignment="0" applyProtection="0"/>
    <xf numFmtId="0" fontId="124" fillId="59" borderId="323" applyNumberFormat="0" applyAlignment="0" applyProtection="0"/>
    <xf numFmtId="0" fontId="124" fillId="59" borderId="323" applyNumberFormat="0" applyAlignment="0" applyProtection="0"/>
    <xf numFmtId="5" fontId="24" fillId="0" borderId="331" applyAlignment="0" applyProtection="0"/>
    <xf numFmtId="4" fontId="185" fillId="74" borderId="328" applyNumberFormat="0" applyProtection="0">
      <alignment horizontal="center" vertical="top"/>
    </xf>
    <xf numFmtId="0" fontId="18" fillId="3" borderId="328" applyNumberFormat="0" applyProtection="0">
      <alignment vertical="center"/>
    </xf>
    <xf numFmtId="0" fontId="18" fillId="58" borderId="328" applyNumberFormat="0" applyProtection="0">
      <alignment horizontal="left" vertical="center" indent="1"/>
    </xf>
    <xf numFmtId="0" fontId="159" fillId="64" borderId="326" applyNumberFormat="0" applyFont="0" applyBorder="0" applyAlignment="0">
      <alignment vertical="center"/>
    </xf>
    <xf numFmtId="4" fontId="33" fillId="87" borderId="328" applyNumberFormat="0" applyProtection="0">
      <alignment horizontal="left" vertical="center" indent="1"/>
    </xf>
    <xf numFmtId="0" fontId="161" fillId="44" borderId="323" applyNumberFormat="0" applyAlignment="0" applyProtection="0"/>
    <xf numFmtId="0" fontId="161" fillId="44" borderId="323" applyNumberFormat="0" applyAlignment="0" applyProtection="0"/>
    <xf numFmtId="0" fontId="161" fillId="44" borderId="323" applyNumberFormat="0" applyAlignment="0" applyProtection="0"/>
    <xf numFmtId="0" fontId="215" fillId="66" borderId="327" applyNumberFormat="0" applyFont="0" applyAlignment="0" applyProtection="0">
      <alignment vertical="center"/>
    </xf>
    <xf numFmtId="232" fontId="29" fillId="0" borderId="331" applyFill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72" fillId="59" borderId="328" applyNumberFormat="0" applyAlignment="0" applyProtection="0"/>
    <xf numFmtId="0" fontId="172" fillId="59" borderId="328" applyNumberFormat="0" applyAlignment="0" applyProtection="0"/>
    <xf numFmtId="0" fontId="172" fillId="59" borderId="328" applyNumberFormat="0" applyAlignment="0" applyProtection="0"/>
    <xf numFmtId="0" fontId="161" fillId="44" borderId="323" applyNumberFormat="0" applyAlignment="0" applyProtection="0"/>
    <xf numFmtId="0" fontId="33" fillId="86" borderId="328" applyNumberFormat="0" applyProtection="0">
      <alignment horizontal="left" vertical="center" indent="1"/>
    </xf>
    <xf numFmtId="4" fontId="185" fillId="72" borderId="328" applyNumberFormat="0" applyProtection="0">
      <alignment vertical="center"/>
    </xf>
    <xf numFmtId="0" fontId="18" fillId="3" borderId="328" applyNumberFormat="0" applyProtection="0">
      <alignment vertical="center"/>
    </xf>
    <xf numFmtId="4" fontId="185" fillId="73" borderId="328" applyNumberFormat="0" applyProtection="0">
      <alignment horizontal="left" vertical="center"/>
    </xf>
    <xf numFmtId="4" fontId="185" fillId="74" borderId="328" applyNumberFormat="0" applyProtection="0">
      <alignment horizontal="center" vertical="top"/>
    </xf>
    <xf numFmtId="0" fontId="28" fillId="75" borderId="328" applyNumberFormat="0" applyProtection="0">
      <alignment horizontal="left" vertical="top"/>
    </xf>
    <xf numFmtId="4" fontId="33" fillId="76" borderId="328" applyNumberFormat="0" applyProtection="0">
      <alignment horizontal="right" vertical="center"/>
    </xf>
    <xf numFmtId="4" fontId="33" fillId="77" borderId="328" applyNumberFormat="0" applyProtection="0">
      <alignment horizontal="right" vertical="center"/>
    </xf>
    <xf numFmtId="4" fontId="33" fillId="78" borderId="328" applyNumberFormat="0" applyProtection="0">
      <alignment horizontal="right" vertical="center"/>
    </xf>
    <xf numFmtId="4" fontId="33" fillId="79" borderId="328" applyNumberFormat="0" applyProtection="0">
      <alignment horizontal="right" vertical="center"/>
    </xf>
    <xf numFmtId="4" fontId="33" fillId="80" borderId="328" applyNumberFormat="0" applyProtection="0">
      <alignment horizontal="right" vertical="center"/>
    </xf>
    <xf numFmtId="4" fontId="33" fillId="81" borderId="328" applyNumberFormat="0" applyProtection="0">
      <alignment horizontal="right" vertical="center"/>
    </xf>
    <xf numFmtId="4" fontId="33" fillId="82" borderId="328" applyNumberFormat="0" applyProtection="0">
      <alignment horizontal="right" vertical="center"/>
    </xf>
    <xf numFmtId="4" fontId="33" fillId="83" borderId="328" applyNumberFormat="0" applyProtection="0">
      <alignment horizontal="right" vertical="center"/>
    </xf>
    <xf numFmtId="4" fontId="33" fillId="84" borderId="328" applyNumberFormat="0" applyProtection="0">
      <alignment horizontal="right" vertical="center"/>
    </xf>
    <xf numFmtId="0" fontId="18" fillId="86" borderId="328" applyNumberFormat="0" applyProtection="0">
      <alignment horizontal="left" vertical="center" indent="1"/>
    </xf>
    <xf numFmtId="4" fontId="33" fillId="87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88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58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3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86" borderId="328" applyNumberFormat="0" applyProtection="0">
      <alignment horizontal="left" vertical="center" indent="1"/>
    </xf>
    <xf numFmtId="0" fontId="33" fillId="86" borderId="328" applyNumberFormat="0" applyProtection="0">
      <alignment vertical="center"/>
    </xf>
    <xf numFmtId="0" fontId="18" fillId="86" borderId="328" applyNumberFormat="0" applyProtection="0">
      <alignment vertical="center"/>
    </xf>
    <xf numFmtId="0" fontId="33" fillId="86" borderId="328" applyNumberFormat="0" applyProtection="0">
      <alignment horizontal="left" vertical="center" indent="1"/>
    </xf>
    <xf numFmtId="0" fontId="33" fillId="86" borderId="328" applyNumberFormat="0" applyProtection="0">
      <alignment horizontal="left" vertical="center" indent="1"/>
    </xf>
    <xf numFmtId="3" fontId="33" fillId="5" borderId="328" applyProtection="0">
      <alignment horizontal="right" vertical="center"/>
    </xf>
    <xf numFmtId="0" fontId="18" fillId="0" borderId="328" applyNumberFormat="0" applyProtection="0">
      <alignment horizontal="right" vertical="center"/>
    </xf>
    <xf numFmtId="0" fontId="18" fillId="86" borderId="328" applyNumberFormat="0" applyProtection="0">
      <alignment horizontal="left" vertical="center" indent="1"/>
    </xf>
    <xf numFmtId="0" fontId="28" fillId="89" borderId="328" applyNumberFormat="0" applyProtection="0">
      <alignment horizontal="center" vertical="top"/>
    </xf>
    <xf numFmtId="4" fontId="188" fillId="90" borderId="328" applyNumberFormat="0" applyProtection="0">
      <alignment horizontal="right" vertical="center"/>
    </xf>
    <xf numFmtId="4" fontId="33" fillId="83" borderId="328" applyNumberFormat="0" applyProtection="0">
      <alignment horizontal="right" vertical="center"/>
    </xf>
    <xf numFmtId="0" fontId="257" fillId="0" borderId="330" applyNumberFormat="0" applyFill="0" applyAlignment="0" applyProtection="0">
      <alignment vertical="center"/>
    </xf>
    <xf numFmtId="0" fontId="253" fillId="59" borderId="323" applyNumberFormat="0" applyAlignment="0" applyProtection="0">
      <alignment vertical="center"/>
    </xf>
    <xf numFmtId="0" fontId="108" fillId="66" borderId="327" applyNumberFormat="0" applyFont="0" applyAlignment="0" applyProtection="0"/>
    <xf numFmtId="0" fontId="243" fillId="59" borderId="328" applyNumberFormat="0" applyAlignment="0" applyProtection="0">
      <alignment vertical="center"/>
    </xf>
    <xf numFmtId="0" fontId="33" fillId="86" borderId="328" applyNumberFormat="0" applyProtection="0">
      <alignment vertical="center"/>
    </xf>
    <xf numFmtId="0" fontId="124" fillId="59" borderId="323" applyNumberFormat="0" applyAlignment="0" applyProtection="0"/>
    <xf numFmtId="0" fontId="28" fillId="89" borderId="328" applyNumberFormat="0" applyProtection="0">
      <alignment horizontal="center" vertical="top"/>
    </xf>
    <xf numFmtId="0" fontId="33" fillId="86" borderId="328" applyNumberFormat="0" applyProtection="0">
      <alignment horizontal="left" vertical="center" indent="1"/>
    </xf>
    <xf numFmtId="0" fontId="18" fillId="86" borderId="328" applyNumberFormat="0" applyProtection="0">
      <alignment vertical="center"/>
    </xf>
    <xf numFmtId="0" fontId="205" fillId="0" borderId="330" applyNumberFormat="0" applyFill="0" applyAlignment="0" applyProtection="0"/>
    <xf numFmtId="0" fontId="205" fillId="0" borderId="330" applyNumberFormat="0" applyFill="0" applyAlignment="0" applyProtection="0"/>
    <xf numFmtId="0" fontId="205" fillId="0" borderId="330" applyNumberFormat="0" applyFill="0" applyAlignment="0" applyProtection="0"/>
    <xf numFmtId="0" fontId="33" fillId="86" borderId="328" applyNumberFormat="0" applyProtection="0">
      <alignment vertical="center"/>
    </xf>
    <xf numFmtId="0" fontId="18" fillId="86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3" borderId="328" applyNumberFormat="0" applyProtection="0">
      <alignment horizontal="left" vertical="center" indent="1"/>
    </xf>
    <xf numFmtId="0" fontId="18" fillId="58" borderId="328" applyNumberFormat="0" applyProtection="0">
      <alignment horizontal="left" vertical="center" indent="1"/>
    </xf>
    <xf numFmtId="4" fontId="33" fillId="84" borderId="328" applyNumberFormat="0" applyProtection="0">
      <alignment horizontal="right" vertical="center"/>
    </xf>
    <xf numFmtId="4" fontId="33" fillId="80" borderId="328" applyNumberFormat="0" applyProtection="0">
      <alignment horizontal="right" vertical="center"/>
    </xf>
    <xf numFmtId="0" fontId="159" fillId="64" borderId="326" applyNumberFormat="0" applyFont="0" applyBorder="0" applyAlignment="0">
      <alignment vertical="center"/>
    </xf>
    <xf numFmtId="4" fontId="33" fillId="76" borderId="328" applyNumberFormat="0" applyProtection="0">
      <alignment horizontal="right" vertical="center"/>
    </xf>
    <xf numFmtId="0" fontId="38" fillId="0" borderId="290">
      <alignment horizontal="left" vertical="center"/>
    </xf>
    <xf numFmtId="0" fontId="172" fillId="59" borderId="328" applyNumberFormat="0" applyAlignment="0" applyProtection="0"/>
    <xf numFmtId="0" fontId="108" fillId="66" borderId="327" applyNumberFormat="0" applyFont="0" applyAlignment="0" applyProtection="0"/>
    <xf numFmtId="0" fontId="215" fillId="66" borderId="327" applyNumberFormat="0" applyFont="0" applyAlignment="0" applyProtection="0">
      <alignment vertical="center"/>
    </xf>
    <xf numFmtId="0" fontId="161" fillId="44" borderId="323" applyNumberFormat="0" applyAlignment="0" applyProtection="0"/>
    <xf numFmtId="243" fontId="155" fillId="0" borderId="299">
      <alignment horizontal="left"/>
    </xf>
    <xf numFmtId="0" fontId="223" fillId="59" borderId="328" applyNumberFormat="0" applyAlignment="0" applyProtection="0"/>
    <xf numFmtId="0" fontId="224" fillId="59" borderId="323" applyNumberFormat="0" applyAlignment="0" applyProtection="0"/>
    <xf numFmtId="0" fontId="18" fillId="86" borderId="328" applyNumberFormat="0" applyProtection="0">
      <alignment horizontal="left" vertical="center" indent="1"/>
    </xf>
    <xf numFmtId="0" fontId="232" fillId="44" borderId="323" applyNumberFormat="0" applyAlignment="0" applyProtection="0"/>
    <xf numFmtId="0" fontId="234" fillId="0" borderId="330" applyNumberFormat="0" applyFill="0" applyAlignment="0" applyProtection="0"/>
    <xf numFmtId="0" fontId="124" fillId="59" borderId="323" applyNumberFormat="0" applyAlignment="0" applyProtection="0"/>
    <xf numFmtId="0" fontId="18" fillId="66" borderId="327" applyNumberFormat="0" applyFont="0" applyAlignment="0" applyProtection="0"/>
    <xf numFmtId="0" fontId="205" fillId="0" borderId="330" applyNumberFormat="0" applyFill="0" applyAlignment="0" applyProtection="0"/>
    <xf numFmtId="0" fontId="242" fillId="44" borderId="323" applyNumberFormat="0" applyAlignment="0" applyProtection="0">
      <alignment vertical="center"/>
    </xf>
    <xf numFmtId="0" fontId="243" fillId="59" borderId="328" applyNumberFormat="0" applyAlignment="0" applyProtection="0">
      <alignment vertical="center"/>
    </xf>
    <xf numFmtId="0" fontId="18" fillId="88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4" fontId="33" fillId="76" borderId="328" applyNumberFormat="0" applyProtection="0">
      <alignment horizontal="right" vertical="center"/>
    </xf>
    <xf numFmtId="0" fontId="253" fillId="59" borderId="323" applyNumberFormat="0" applyAlignment="0" applyProtection="0">
      <alignment vertical="center"/>
    </xf>
    <xf numFmtId="0" fontId="257" fillId="0" borderId="330" applyNumberFormat="0" applyFill="0" applyAlignment="0" applyProtection="0">
      <alignment vertical="center"/>
    </xf>
    <xf numFmtId="5" fontId="24" fillId="0" borderId="355" applyAlignment="0" applyProtection="0"/>
    <xf numFmtId="0" fontId="223" fillId="59" borderId="328" applyNumberFormat="0" applyAlignment="0" applyProtection="0"/>
    <xf numFmtId="0" fontId="38" fillId="0" borderId="325">
      <alignment horizontal="left" vertical="center"/>
    </xf>
    <xf numFmtId="0" fontId="224" fillId="59" borderId="323" applyNumberFormat="0" applyAlignment="0" applyProtection="0"/>
    <xf numFmtId="0" fontId="232" fillId="44" borderId="323" applyNumberFormat="0" applyAlignment="0" applyProtection="0"/>
    <xf numFmtId="277" fontId="36" fillId="68" borderId="329"/>
    <xf numFmtId="0" fontId="18" fillId="0" borderId="328" applyNumberFormat="0" applyProtection="0">
      <alignment horizontal="left" vertical="center" indent="1"/>
    </xf>
    <xf numFmtId="0" fontId="223" fillId="59" borderId="328" applyNumberFormat="0" applyAlignment="0" applyProtection="0"/>
    <xf numFmtId="4" fontId="33" fillId="77" borderId="328" applyNumberFormat="0" applyProtection="0">
      <alignment horizontal="right" vertical="center"/>
    </xf>
    <xf numFmtId="4" fontId="33" fillId="79" borderId="328" applyNumberFormat="0" applyProtection="0">
      <alignment horizontal="right" vertical="center"/>
    </xf>
    <xf numFmtId="0" fontId="234" fillId="0" borderId="330" applyNumberFormat="0" applyFill="0" applyAlignment="0" applyProtection="0"/>
    <xf numFmtId="0" fontId="18" fillId="0" borderId="328" applyNumberFormat="0" applyProtection="0">
      <alignment horizontal="left" vertical="center" indent="1"/>
    </xf>
    <xf numFmtId="0" fontId="215" fillId="66" borderId="327" applyNumberFormat="0" applyFont="0" applyAlignment="0" applyProtection="0">
      <alignment vertical="center"/>
    </xf>
    <xf numFmtId="4" fontId="33" fillId="79" borderId="328" applyNumberFormat="0" applyProtection="0">
      <alignment horizontal="right" vertical="center"/>
    </xf>
    <xf numFmtId="0" fontId="18" fillId="0" borderId="328" applyNumberFormat="0" applyProtection="0">
      <alignment horizontal="left" vertical="center" indent="1"/>
    </xf>
    <xf numFmtId="0" fontId="242" fillId="44" borderId="323" applyNumberFormat="0" applyAlignment="0" applyProtection="0">
      <alignment vertical="center"/>
    </xf>
    <xf numFmtId="5" fontId="24" fillId="0" borderId="331" applyAlignment="0" applyProtection="0"/>
    <xf numFmtId="4" fontId="33" fillId="77" borderId="328" applyNumberFormat="0" applyProtection="0">
      <alignment horizontal="right" vertical="center"/>
    </xf>
    <xf numFmtId="0" fontId="18" fillId="66" borderId="327" applyNumberFormat="0" applyFont="0" applyAlignment="0" applyProtection="0"/>
    <xf numFmtId="0" fontId="18" fillId="86" borderId="328" applyNumberFormat="0" applyProtection="0">
      <alignment horizontal="left" vertical="center" indent="1"/>
    </xf>
    <xf numFmtId="0" fontId="28" fillId="75" borderId="328" applyNumberFormat="0" applyProtection="0">
      <alignment horizontal="left" vertical="top"/>
    </xf>
    <xf numFmtId="0" fontId="33" fillId="86" borderId="328" applyNumberFormat="0" applyProtection="0">
      <alignment horizontal="left" vertical="center" indent="1"/>
    </xf>
    <xf numFmtId="0" fontId="205" fillId="0" borderId="330" applyNumberFormat="0" applyFill="0" applyAlignment="0" applyProtection="0"/>
    <xf numFmtId="0" fontId="108" fillId="66" borderId="327" applyNumberFormat="0" applyFont="0" applyAlignment="0" applyProtection="0"/>
    <xf numFmtId="4" fontId="185" fillId="72" borderId="328" applyNumberFormat="0" applyProtection="0">
      <alignment vertical="center"/>
    </xf>
    <xf numFmtId="278" fontId="36" fillId="0" borderId="329" applyFont="0" applyFill="0" applyBorder="0" applyAlignment="0" applyProtection="0">
      <protection locked="0"/>
    </xf>
    <xf numFmtId="4" fontId="33" fillId="82" borderId="328" applyNumberFormat="0" applyProtection="0">
      <alignment horizontal="right" vertical="center"/>
    </xf>
    <xf numFmtId="0" fontId="108" fillId="66" borderId="327" applyNumberFormat="0" applyFont="0" applyAlignment="0" applyProtection="0"/>
    <xf numFmtId="0" fontId="124" fillId="59" borderId="323" applyNumberFormat="0" applyAlignment="0" applyProtection="0"/>
    <xf numFmtId="0" fontId="161" fillId="44" borderId="323" applyNumberFormat="0" applyAlignment="0" applyProtection="0"/>
    <xf numFmtId="0" fontId="205" fillId="0" borderId="330" applyNumberFormat="0" applyFill="0" applyAlignment="0" applyProtection="0"/>
    <xf numFmtId="0" fontId="242" fillId="44" borderId="323" applyNumberFormat="0" applyAlignment="0" applyProtection="0">
      <alignment vertical="center"/>
    </xf>
    <xf numFmtId="0" fontId="243" fillId="59" borderId="328" applyNumberFormat="0" applyAlignment="0" applyProtection="0">
      <alignment vertical="center"/>
    </xf>
    <xf numFmtId="0" fontId="253" fillId="59" borderId="323" applyNumberFormat="0" applyAlignment="0" applyProtection="0">
      <alignment vertical="center"/>
    </xf>
    <xf numFmtId="0" fontId="257" fillId="0" borderId="330" applyNumberFormat="0" applyFill="0" applyAlignment="0" applyProtection="0">
      <alignment vertical="center"/>
    </xf>
    <xf numFmtId="0" fontId="18" fillId="66" borderId="327" applyNumberFormat="0" applyFont="0" applyAlignment="0" applyProtection="0"/>
    <xf numFmtId="0" fontId="234" fillId="0" borderId="330" applyNumberFormat="0" applyFill="0" applyAlignment="0" applyProtection="0"/>
    <xf numFmtId="0" fontId="232" fillId="44" borderId="323" applyNumberFormat="0" applyAlignment="0" applyProtection="0"/>
    <xf numFmtId="0" fontId="224" fillId="59" borderId="323" applyNumberFormat="0" applyAlignment="0" applyProtection="0"/>
    <xf numFmtId="0" fontId="223" fillId="59" borderId="328" applyNumberFormat="0" applyAlignment="0" applyProtection="0"/>
    <xf numFmtId="0" fontId="215" fillId="66" borderId="327" applyNumberFormat="0" applyFont="0" applyAlignment="0" applyProtection="0">
      <alignment vertical="center"/>
    </xf>
    <xf numFmtId="0" fontId="205" fillId="0" borderId="330" applyNumberFormat="0" applyFill="0" applyAlignment="0" applyProtection="0"/>
    <xf numFmtId="0" fontId="205" fillId="0" borderId="330" applyNumberFormat="0" applyFill="0" applyAlignment="0" applyProtection="0"/>
    <xf numFmtId="0" fontId="205" fillId="0" borderId="330" applyNumberFormat="0" applyFill="0" applyAlignment="0" applyProtection="0"/>
    <xf numFmtId="12" fontId="191" fillId="0" borderId="321">
      <alignment horizontal="center"/>
    </xf>
    <xf numFmtId="0" fontId="56" fillId="1" borderId="325" applyNumberFormat="0" applyFont="0" applyAlignment="0">
      <alignment horizontal="center"/>
    </xf>
    <xf numFmtId="4" fontId="188" fillId="90" borderId="328" applyNumberFormat="0" applyProtection="0">
      <alignment horizontal="right" vertical="center"/>
    </xf>
    <xf numFmtId="0" fontId="28" fillId="89" borderId="328" applyNumberFormat="0" applyProtection="0">
      <alignment horizontal="center" vertical="top"/>
    </xf>
    <xf numFmtId="0" fontId="18" fillId="86" borderId="328" applyNumberFormat="0" applyProtection="0">
      <alignment horizontal="left" vertical="center" indent="1"/>
    </xf>
    <xf numFmtId="0" fontId="18" fillId="0" borderId="328" applyNumberFormat="0" applyProtection="0">
      <alignment horizontal="right" vertical="center"/>
    </xf>
    <xf numFmtId="3" fontId="33" fillId="5" borderId="328" applyProtection="0">
      <alignment horizontal="right" vertical="center"/>
    </xf>
    <xf numFmtId="0" fontId="33" fillId="86" borderId="328" applyNumberFormat="0" applyProtection="0">
      <alignment horizontal="left" vertical="center" indent="1"/>
    </xf>
    <xf numFmtId="0" fontId="33" fillId="86" borderId="328" applyNumberFormat="0" applyProtection="0">
      <alignment horizontal="left" vertical="center" indent="1"/>
    </xf>
    <xf numFmtId="0" fontId="18" fillId="86" borderId="328" applyNumberFormat="0" applyProtection="0">
      <alignment vertical="center"/>
    </xf>
    <xf numFmtId="0" fontId="33" fillId="86" borderId="328" applyNumberFormat="0" applyProtection="0">
      <alignment vertical="center"/>
    </xf>
    <xf numFmtId="0" fontId="18" fillId="86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3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58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0" fontId="18" fillId="88" borderId="328" applyNumberFormat="0" applyProtection="0">
      <alignment horizontal="left" vertical="center" indent="1"/>
    </xf>
    <xf numFmtId="0" fontId="18" fillId="0" borderId="328" applyNumberFormat="0" applyProtection="0">
      <alignment horizontal="left" vertical="center" indent="1"/>
    </xf>
    <xf numFmtId="4" fontId="33" fillId="87" borderId="328" applyNumberFormat="0" applyProtection="0">
      <alignment horizontal="left" vertical="center" indent="1"/>
    </xf>
    <xf numFmtId="0" fontId="18" fillId="86" borderId="328" applyNumberFormat="0" applyProtection="0">
      <alignment horizontal="left" vertical="center" indent="1"/>
    </xf>
    <xf numFmtId="4" fontId="33" fillId="84" borderId="328" applyNumberFormat="0" applyProtection="0">
      <alignment horizontal="right" vertical="center"/>
    </xf>
    <xf numFmtId="4" fontId="33" fillId="83" borderId="328" applyNumberFormat="0" applyProtection="0">
      <alignment horizontal="right" vertical="center"/>
    </xf>
    <xf numFmtId="4" fontId="33" fillId="82" borderId="328" applyNumberFormat="0" applyProtection="0">
      <alignment horizontal="right" vertical="center"/>
    </xf>
    <xf numFmtId="4" fontId="33" fillId="81" borderId="328" applyNumberFormat="0" applyProtection="0">
      <alignment horizontal="right" vertical="center"/>
    </xf>
    <xf numFmtId="4" fontId="33" fillId="80" borderId="328" applyNumberFormat="0" applyProtection="0">
      <alignment horizontal="right" vertical="center"/>
    </xf>
    <xf numFmtId="4" fontId="33" fillId="79" borderId="328" applyNumberFormat="0" applyProtection="0">
      <alignment horizontal="right" vertical="center"/>
    </xf>
    <xf numFmtId="4" fontId="33" fillId="78" borderId="328" applyNumberFormat="0" applyProtection="0">
      <alignment horizontal="right" vertical="center"/>
    </xf>
    <xf numFmtId="4" fontId="33" fillId="77" borderId="328" applyNumberFormat="0" applyProtection="0">
      <alignment horizontal="right" vertical="center"/>
    </xf>
    <xf numFmtId="4" fontId="33" fillId="76" borderId="328" applyNumberFormat="0" applyProtection="0">
      <alignment horizontal="right" vertical="center"/>
    </xf>
    <xf numFmtId="0" fontId="28" fillId="75" borderId="328" applyNumberFormat="0" applyProtection="0">
      <alignment horizontal="left" vertical="top"/>
    </xf>
    <xf numFmtId="4" fontId="185" fillId="74" borderId="328" applyNumberFormat="0" applyProtection="0">
      <alignment horizontal="center" vertical="top"/>
    </xf>
    <xf numFmtId="4" fontId="185" fillId="73" borderId="328" applyNumberFormat="0" applyProtection="0">
      <alignment horizontal="left" vertical="center"/>
    </xf>
    <xf numFmtId="0" fontId="18" fillId="3" borderId="328" applyNumberFormat="0" applyProtection="0">
      <alignment vertical="center"/>
    </xf>
    <xf numFmtId="4" fontId="185" fillId="72" borderId="328" applyNumberFormat="0" applyProtection="0">
      <alignment vertical="center"/>
    </xf>
    <xf numFmtId="278" fontId="36" fillId="0" borderId="329" applyFont="0" applyFill="0" applyBorder="0" applyAlignment="0" applyProtection="0">
      <protection locked="0"/>
    </xf>
    <xf numFmtId="277" fontId="36" fillId="68" borderId="329"/>
    <xf numFmtId="0" fontId="172" fillId="59" borderId="328" applyNumberFormat="0" applyAlignment="0" applyProtection="0"/>
    <xf numFmtId="0" fontId="172" fillId="59" borderId="328" applyNumberFormat="0" applyAlignment="0" applyProtection="0"/>
    <xf numFmtId="0" fontId="172" fillId="59" borderId="328" applyNumberForma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08" fillId="66" borderId="327" applyNumberFormat="0" applyFont="0" applyAlignment="0" applyProtection="0"/>
    <xf numFmtId="0" fontId="165" fillId="0" borderId="321">
      <alignment horizontal="center"/>
    </xf>
    <xf numFmtId="0" fontId="161" fillId="44" borderId="323" applyNumberFormat="0" applyAlignment="0" applyProtection="0"/>
    <xf numFmtId="0" fontId="161" fillId="44" borderId="323" applyNumberFormat="0" applyAlignment="0" applyProtection="0"/>
    <xf numFmtId="0" fontId="161" fillId="44" borderId="323" applyNumberFormat="0" applyAlignment="0" applyProtection="0"/>
    <xf numFmtId="10" fontId="36" fillId="2" borderId="321" applyNumberFormat="0" applyBorder="0" applyAlignment="0" applyProtection="0"/>
    <xf numFmtId="0" fontId="159" fillId="64" borderId="326" applyNumberFormat="0" applyFont="0" applyBorder="0" applyAlignment="0">
      <alignment vertical="center"/>
    </xf>
    <xf numFmtId="0" fontId="120" fillId="1" borderId="322">
      <alignment horizontal="left"/>
    </xf>
    <xf numFmtId="243" fontId="155" fillId="0" borderId="322">
      <alignment horizontal="left"/>
    </xf>
    <xf numFmtId="0" fontId="38" fillId="0" borderId="325">
      <alignment horizontal="left" vertical="center"/>
    </xf>
    <xf numFmtId="0" fontId="38" fillId="0" borderId="325">
      <alignment horizontal="left" vertical="center"/>
    </xf>
    <xf numFmtId="0" fontId="38" fillId="0" borderId="325">
      <alignment horizontal="left" vertical="center"/>
    </xf>
    <xf numFmtId="0" fontId="38" fillId="0" borderId="325">
      <alignment horizontal="left" vertical="center"/>
    </xf>
    <xf numFmtId="232" fontId="29" fillId="0" borderId="320" applyFill="0" applyProtection="0"/>
    <xf numFmtId="238" fontId="29" fillId="0" borderId="320" applyFill="0" applyProtection="0"/>
    <xf numFmtId="0" fontId="26" fillId="2" borderId="324">
      <alignment horizontal="center" wrapText="1"/>
    </xf>
    <xf numFmtId="0" fontId="124" fillId="59" borderId="323" applyNumberFormat="0" applyAlignment="0" applyProtection="0"/>
    <xf numFmtId="0" fontId="124" fillId="59" borderId="323" applyNumberFormat="0" applyAlignment="0" applyProtection="0"/>
    <xf numFmtId="0" fontId="124" fillId="59" borderId="323" applyNumberFormat="0" applyAlignment="0" applyProtection="0"/>
    <xf numFmtId="44" fontId="264" fillId="0" borderId="320"/>
    <xf numFmtId="37" fontId="260" fillId="5" borderId="322" applyBorder="0" applyProtection="0">
      <alignment vertical="center"/>
    </xf>
    <xf numFmtId="0" fontId="117" fillId="3" borderId="322">
      <alignment horizontal="centerContinuous" vertical="top"/>
    </xf>
    <xf numFmtId="0" fontId="115" fillId="0" borderId="321">
      <alignment horizontal="center"/>
    </xf>
    <xf numFmtId="0" fontId="242" fillId="44" borderId="323" applyNumberFormat="0" applyAlignment="0" applyProtection="0">
      <alignment vertical="center"/>
    </xf>
    <xf numFmtId="0" fontId="243" fillId="59" borderId="328" applyNumberFormat="0" applyAlignment="0" applyProtection="0">
      <alignment vertical="center"/>
    </xf>
    <xf numFmtId="0" fontId="253" fillId="59" borderId="323" applyNumberFormat="0" applyAlignment="0" applyProtection="0">
      <alignment vertical="center"/>
    </xf>
    <xf numFmtId="0" fontId="257" fillId="0" borderId="330" applyNumberFormat="0" applyFill="0" applyAlignment="0" applyProtection="0">
      <alignment vertical="center"/>
    </xf>
    <xf numFmtId="0" fontId="215" fillId="66" borderId="339" applyNumberFormat="0" applyFont="0" applyAlignment="0" applyProtection="0">
      <alignment vertical="center"/>
    </xf>
    <xf numFmtId="0" fontId="205" fillId="0" borderId="342" applyNumberFormat="0" applyFill="0" applyAlignment="0" applyProtection="0"/>
    <xf numFmtId="0" fontId="205" fillId="0" borderId="342" applyNumberFormat="0" applyFill="0" applyAlignment="0" applyProtection="0"/>
    <xf numFmtId="0" fontId="205" fillId="0" borderId="342" applyNumberFormat="0" applyFill="0" applyAlignment="0" applyProtection="0"/>
    <xf numFmtId="12" fontId="191" fillId="0" borderId="333">
      <alignment horizontal="center"/>
    </xf>
    <xf numFmtId="0" fontId="56" fillId="1" borderId="337" applyNumberFormat="0" applyFont="0" applyAlignment="0">
      <alignment horizontal="center"/>
    </xf>
    <xf numFmtId="4" fontId="188" fillId="90" borderId="340" applyNumberFormat="0" applyProtection="0">
      <alignment horizontal="right" vertical="center"/>
    </xf>
    <xf numFmtId="0" fontId="28" fillId="89" borderId="340" applyNumberFormat="0" applyProtection="0">
      <alignment horizontal="center" vertical="top"/>
    </xf>
    <xf numFmtId="0" fontId="18" fillId="86" borderId="340" applyNumberFormat="0" applyProtection="0">
      <alignment horizontal="left" vertical="center" indent="1"/>
    </xf>
    <xf numFmtId="0" fontId="18" fillId="0" borderId="340" applyNumberFormat="0" applyProtection="0">
      <alignment horizontal="right" vertical="center"/>
    </xf>
    <xf numFmtId="3" fontId="33" fillId="5" borderId="340" applyProtection="0">
      <alignment horizontal="right" vertical="center"/>
    </xf>
    <xf numFmtId="0" fontId="33" fillId="86" borderId="340" applyNumberFormat="0" applyProtection="0">
      <alignment horizontal="left" vertical="center" indent="1"/>
    </xf>
    <xf numFmtId="0" fontId="33" fillId="86" borderId="340" applyNumberFormat="0" applyProtection="0">
      <alignment horizontal="left" vertical="center" indent="1"/>
    </xf>
    <xf numFmtId="0" fontId="18" fillId="86" borderId="340" applyNumberFormat="0" applyProtection="0">
      <alignment vertical="center"/>
    </xf>
    <xf numFmtId="0" fontId="33" fillId="86" borderId="340" applyNumberFormat="0" applyProtection="0">
      <alignment vertical="center"/>
    </xf>
    <xf numFmtId="0" fontId="18" fillId="86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3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58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88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4" fontId="33" fillId="87" borderId="340" applyNumberFormat="0" applyProtection="0">
      <alignment horizontal="left" vertical="center" indent="1"/>
    </xf>
    <xf numFmtId="0" fontId="18" fillId="86" borderId="340" applyNumberFormat="0" applyProtection="0">
      <alignment horizontal="left" vertical="center" indent="1"/>
    </xf>
    <xf numFmtId="4" fontId="33" fillId="84" borderId="340" applyNumberFormat="0" applyProtection="0">
      <alignment horizontal="right" vertical="center"/>
    </xf>
    <xf numFmtId="4" fontId="33" fillId="83" borderId="340" applyNumberFormat="0" applyProtection="0">
      <alignment horizontal="right" vertical="center"/>
    </xf>
    <xf numFmtId="4" fontId="33" fillId="82" borderId="340" applyNumberFormat="0" applyProtection="0">
      <alignment horizontal="right" vertical="center"/>
    </xf>
    <xf numFmtId="4" fontId="33" fillId="81" borderId="340" applyNumberFormat="0" applyProtection="0">
      <alignment horizontal="right" vertical="center"/>
    </xf>
    <xf numFmtId="4" fontId="33" fillId="80" borderId="340" applyNumberFormat="0" applyProtection="0">
      <alignment horizontal="right" vertical="center"/>
    </xf>
    <xf numFmtId="4" fontId="33" fillId="79" borderId="340" applyNumberFormat="0" applyProtection="0">
      <alignment horizontal="right" vertical="center"/>
    </xf>
    <xf numFmtId="4" fontId="33" fillId="78" borderId="340" applyNumberFormat="0" applyProtection="0">
      <alignment horizontal="right" vertical="center"/>
    </xf>
    <xf numFmtId="4" fontId="33" fillId="77" borderId="340" applyNumberFormat="0" applyProtection="0">
      <alignment horizontal="right" vertical="center"/>
    </xf>
    <xf numFmtId="4" fontId="33" fillId="76" borderId="340" applyNumberFormat="0" applyProtection="0">
      <alignment horizontal="right" vertical="center"/>
    </xf>
    <xf numFmtId="0" fontId="28" fillId="75" borderId="340" applyNumberFormat="0" applyProtection="0">
      <alignment horizontal="left" vertical="top"/>
    </xf>
    <xf numFmtId="4" fontId="185" fillId="74" borderId="340" applyNumberFormat="0" applyProtection="0">
      <alignment horizontal="center" vertical="top"/>
    </xf>
    <xf numFmtId="4" fontId="185" fillId="73" borderId="340" applyNumberFormat="0" applyProtection="0">
      <alignment horizontal="left" vertical="center"/>
    </xf>
    <xf numFmtId="0" fontId="18" fillId="3" borderId="340" applyNumberFormat="0" applyProtection="0">
      <alignment vertical="center"/>
    </xf>
    <xf numFmtId="4" fontId="185" fillId="72" borderId="340" applyNumberFormat="0" applyProtection="0">
      <alignment vertical="center"/>
    </xf>
    <xf numFmtId="278" fontId="36" fillId="0" borderId="341" applyFont="0" applyFill="0" applyBorder="0" applyAlignment="0" applyProtection="0">
      <protection locked="0"/>
    </xf>
    <xf numFmtId="277" fontId="36" fillId="68" borderId="341"/>
    <xf numFmtId="0" fontId="172" fillId="59" borderId="340" applyNumberFormat="0" applyAlignment="0" applyProtection="0"/>
    <xf numFmtId="0" fontId="172" fillId="59" borderId="340" applyNumberFormat="0" applyAlignment="0" applyProtection="0"/>
    <xf numFmtId="0" fontId="172" fillId="59" borderId="340" applyNumberForma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15" fillId="0" borderId="333">
      <alignment horizontal="center"/>
    </xf>
    <xf numFmtId="0" fontId="117" fillId="3" borderId="334">
      <alignment horizontal="centerContinuous" vertical="top"/>
    </xf>
    <xf numFmtId="37" fontId="260" fillId="5" borderId="334" applyBorder="0" applyProtection="0">
      <alignment vertical="center"/>
    </xf>
    <xf numFmtId="44" fontId="264" fillId="0" borderId="332"/>
    <xf numFmtId="0" fontId="124" fillId="59" borderId="335" applyNumberFormat="0" applyAlignment="0" applyProtection="0"/>
    <xf numFmtId="0" fontId="115" fillId="0" borderId="333">
      <alignment horizontal="center"/>
    </xf>
    <xf numFmtId="0" fontId="124" fillId="59" borderId="335" applyNumberFormat="0" applyAlignment="0" applyProtection="0"/>
    <xf numFmtId="0" fontId="124" fillId="59" borderId="335" applyNumberFormat="0" applyAlignment="0" applyProtection="0"/>
    <xf numFmtId="0" fontId="26" fillId="2" borderId="336">
      <alignment horizontal="center" wrapText="1"/>
    </xf>
    <xf numFmtId="0" fontId="117" fillId="3" borderId="334">
      <alignment horizontal="centerContinuous" vertical="top"/>
    </xf>
    <xf numFmtId="0" fontId="161" fillId="44" borderId="335" applyNumberFormat="0" applyAlignment="0" applyProtection="0"/>
    <xf numFmtId="0" fontId="161" fillId="44" borderId="335" applyNumberFormat="0" applyAlignment="0" applyProtection="0"/>
    <xf numFmtId="0" fontId="161" fillId="44" borderId="335" applyNumberFormat="0" applyAlignment="0" applyProtection="0"/>
    <xf numFmtId="10" fontId="36" fillId="2" borderId="333" applyNumberFormat="0" applyBorder="0" applyAlignment="0" applyProtection="0"/>
    <xf numFmtId="0" fontId="159" fillId="64" borderId="338" applyNumberFormat="0" applyFont="0" applyBorder="0" applyAlignment="0">
      <alignment vertical="center"/>
    </xf>
    <xf numFmtId="37" fontId="260" fillId="5" borderId="334" applyBorder="0" applyProtection="0">
      <alignment vertical="center"/>
    </xf>
    <xf numFmtId="0" fontId="120" fillId="1" borderId="334">
      <alignment horizontal="left"/>
    </xf>
    <xf numFmtId="243" fontId="155" fillId="0" borderId="334">
      <alignment horizontal="left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43" fontId="264" fillId="0" borderId="343"/>
    <xf numFmtId="0" fontId="124" fillId="59" borderId="335" applyNumberFormat="0" applyAlignment="0" applyProtection="0"/>
    <xf numFmtId="0" fontId="124" fillId="59" borderId="335" applyNumberFormat="0" applyAlignment="0" applyProtection="0"/>
    <xf numFmtId="0" fontId="124" fillId="59" borderId="335" applyNumberFormat="0" applyAlignment="0" applyProtection="0"/>
    <xf numFmtId="0" fontId="26" fillId="2" borderId="336">
      <alignment horizontal="center" wrapText="1"/>
    </xf>
    <xf numFmtId="232" fontId="29" fillId="0" borderId="332" applyFill="0" applyProtection="0"/>
    <xf numFmtId="238" fontId="29" fillId="0" borderId="332" applyFill="0" applyProtection="0"/>
    <xf numFmtId="238" fontId="29" fillId="0" borderId="332" applyFill="0" applyProtection="0"/>
    <xf numFmtId="232" fontId="29" fillId="0" borderId="332" applyFill="0" applyProtection="0"/>
    <xf numFmtId="232" fontId="29" fillId="0" borderId="332" applyFill="0" applyProtection="0"/>
    <xf numFmtId="238" fontId="29" fillId="0" borderId="343" applyFill="0" applyProtection="0"/>
    <xf numFmtId="238" fontId="29" fillId="0" borderId="332" applyFill="0" applyProtection="0"/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232" fontId="29" fillId="0" borderId="343" applyFill="0" applyProtection="0"/>
    <xf numFmtId="243" fontId="155" fillId="0" borderId="334">
      <alignment horizontal="left"/>
    </xf>
    <xf numFmtId="0" fontId="120" fillId="1" borderId="334">
      <alignment horizontal="left"/>
    </xf>
    <xf numFmtId="0" fontId="159" fillId="64" borderId="338" applyNumberFormat="0" applyFont="0" applyBorder="0" applyAlignment="0">
      <alignment vertical="center"/>
    </xf>
    <xf numFmtId="10" fontId="36" fillId="2" borderId="333" applyNumberFormat="0" applyBorder="0" applyAlignment="0" applyProtection="0"/>
    <xf numFmtId="0" fontId="161" fillId="44" borderId="335" applyNumberFormat="0" applyAlignment="0" applyProtection="0"/>
    <xf numFmtId="0" fontId="161" fillId="44" borderId="335" applyNumberFormat="0" applyAlignment="0" applyProtection="0"/>
    <xf numFmtId="0" fontId="161" fillId="44" borderId="335" applyNumberFormat="0" applyAlignment="0" applyProtection="0"/>
    <xf numFmtId="0" fontId="26" fillId="2" borderId="336">
      <alignment horizontal="center" wrapText="1"/>
    </xf>
    <xf numFmtId="0" fontId="124" fillId="59" borderId="335" applyNumberFormat="0" applyAlignment="0" applyProtection="0"/>
    <xf numFmtId="0" fontId="124" fillId="59" borderId="335" applyNumberFormat="0" applyAlignment="0" applyProtection="0"/>
    <xf numFmtId="0" fontId="124" fillId="59" borderId="335" applyNumberFormat="0" applyAlignment="0" applyProtection="0"/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165" fillId="0" borderId="333">
      <alignment horizontal="center"/>
    </xf>
    <xf numFmtId="44" fontId="264" fillId="0" borderId="332"/>
    <xf numFmtId="243" fontId="155" fillId="0" borderId="334">
      <alignment horizontal="left"/>
    </xf>
    <xf numFmtId="0" fontId="120" fillId="1" borderId="334">
      <alignment horizontal="left"/>
    </xf>
    <xf numFmtId="0" fontId="159" fillId="64" borderId="338" applyNumberFormat="0" applyFont="0" applyBorder="0" applyAlignment="0">
      <alignment vertical="center"/>
    </xf>
    <xf numFmtId="10" fontId="36" fillId="2" borderId="333" applyNumberFormat="0" applyBorder="0" applyAlignment="0" applyProtection="0"/>
    <xf numFmtId="0" fontId="161" fillId="44" borderId="335" applyNumberFormat="0" applyAlignment="0" applyProtection="0"/>
    <xf numFmtId="0" fontId="161" fillId="44" borderId="335" applyNumberFormat="0" applyAlignment="0" applyProtection="0"/>
    <xf numFmtId="0" fontId="161" fillId="44" borderId="335" applyNumberFormat="0" applyAlignment="0" applyProtection="0"/>
    <xf numFmtId="37" fontId="260" fillId="5" borderId="334" applyBorder="0" applyProtection="0">
      <alignment vertical="center"/>
    </xf>
    <xf numFmtId="0" fontId="117" fillId="3" borderId="334">
      <alignment horizontal="centerContinuous" vertical="top"/>
    </xf>
    <xf numFmtId="0" fontId="115" fillId="0" borderId="333">
      <alignment horizontal="center"/>
    </xf>
    <xf numFmtId="0" fontId="165" fillId="0" borderId="333">
      <alignment horizontal="center"/>
    </xf>
    <xf numFmtId="44" fontId="264" fillId="0" borderId="332"/>
    <xf numFmtId="5" fontId="24" fillId="0" borderId="343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72" fillId="59" borderId="340" applyNumberFormat="0" applyAlignment="0" applyProtection="0"/>
    <xf numFmtId="0" fontId="172" fillId="59" borderId="340" applyNumberFormat="0" applyAlignment="0" applyProtection="0"/>
    <xf numFmtId="0" fontId="172" fillId="59" borderId="340" applyNumberFormat="0" applyAlignment="0" applyProtection="0"/>
    <xf numFmtId="278" fontId="36" fillId="0" borderId="341" applyFont="0" applyFill="0" applyBorder="0" applyAlignment="0" applyProtection="0">
      <protection locked="0"/>
    </xf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72" fillId="59" borderId="340" applyNumberFormat="0" applyAlignment="0" applyProtection="0"/>
    <xf numFmtId="0" fontId="172" fillId="59" borderId="340" applyNumberFormat="0" applyAlignment="0" applyProtection="0"/>
    <xf numFmtId="0" fontId="172" fillId="59" borderId="340" applyNumberFormat="0" applyAlignment="0" applyProtection="0"/>
    <xf numFmtId="4" fontId="185" fillId="72" borderId="340" applyNumberFormat="0" applyProtection="0">
      <alignment vertical="center"/>
    </xf>
    <xf numFmtId="0" fontId="18" fillId="3" borderId="340" applyNumberFormat="0" applyProtection="0">
      <alignment vertical="center"/>
    </xf>
    <xf numFmtId="4" fontId="185" fillId="73" borderId="340" applyNumberFormat="0" applyProtection="0">
      <alignment horizontal="left" vertical="center"/>
    </xf>
    <xf numFmtId="4" fontId="185" fillId="74" borderId="340" applyNumberFormat="0" applyProtection="0">
      <alignment horizontal="center" vertical="top"/>
    </xf>
    <xf numFmtId="277" fontId="36" fillId="68" borderId="341"/>
    <xf numFmtId="278" fontId="36" fillId="0" borderId="341" applyFont="0" applyFill="0" applyBorder="0" applyAlignment="0" applyProtection="0">
      <protection locked="0"/>
    </xf>
    <xf numFmtId="0" fontId="28" fillId="75" borderId="340" applyNumberFormat="0" applyProtection="0">
      <alignment horizontal="left" vertical="top"/>
    </xf>
    <xf numFmtId="4" fontId="33" fillId="76" borderId="340" applyNumberFormat="0" applyProtection="0">
      <alignment horizontal="right" vertical="center"/>
    </xf>
    <xf numFmtId="4" fontId="33" fillId="77" borderId="340" applyNumberFormat="0" applyProtection="0">
      <alignment horizontal="right" vertical="center"/>
    </xf>
    <xf numFmtId="4" fontId="33" fillId="78" borderId="340" applyNumberFormat="0" applyProtection="0">
      <alignment horizontal="right" vertical="center"/>
    </xf>
    <xf numFmtId="4" fontId="33" fillId="79" borderId="340" applyNumberFormat="0" applyProtection="0">
      <alignment horizontal="right" vertical="center"/>
    </xf>
    <xf numFmtId="4" fontId="33" fillId="80" borderId="340" applyNumberFormat="0" applyProtection="0">
      <alignment horizontal="right" vertical="center"/>
    </xf>
    <xf numFmtId="4" fontId="33" fillId="81" borderId="340" applyNumberFormat="0" applyProtection="0">
      <alignment horizontal="right" vertical="center"/>
    </xf>
    <xf numFmtId="4" fontId="33" fillId="82" borderId="340" applyNumberFormat="0" applyProtection="0">
      <alignment horizontal="right" vertical="center"/>
    </xf>
    <xf numFmtId="4" fontId="33" fillId="83" borderId="340" applyNumberFormat="0" applyProtection="0">
      <alignment horizontal="right" vertical="center"/>
    </xf>
    <xf numFmtId="4" fontId="33" fillId="84" borderId="340" applyNumberFormat="0" applyProtection="0">
      <alignment horizontal="right" vertical="center"/>
    </xf>
    <xf numFmtId="0" fontId="18" fillId="86" borderId="340" applyNumberFormat="0" applyProtection="0">
      <alignment horizontal="left" vertical="center" indent="1"/>
    </xf>
    <xf numFmtId="4" fontId="33" fillId="87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88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58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3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86" borderId="340" applyNumberFormat="0" applyProtection="0">
      <alignment horizontal="left" vertical="center" indent="1"/>
    </xf>
    <xf numFmtId="0" fontId="33" fillId="86" borderId="340" applyNumberFormat="0" applyProtection="0">
      <alignment vertical="center"/>
    </xf>
    <xf numFmtId="0" fontId="18" fillId="86" borderId="340" applyNumberFormat="0" applyProtection="0">
      <alignment vertical="center"/>
    </xf>
    <xf numFmtId="0" fontId="33" fillId="86" borderId="340" applyNumberFormat="0" applyProtection="0">
      <alignment horizontal="left" vertical="center" indent="1"/>
    </xf>
    <xf numFmtId="0" fontId="33" fillId="86" borderId="340" applyNumberFormat="0" applyProtection="0">
      <alignment horizontal="left" vertical="center" indent="1"/>
    </xf>
    <xf numFmtId="3" fontId="33" fillId="5" borderId="340" applyProtection="0">
      <alignment horizontal="right" vertical="center"/>
    </xf>
    <xf numFmtId="0" fontId="18" fillId="0" borderId="340" applyNumberFormat="0" applyProtection="0">
      <alignment horizontal="right" vertical="center"/>
    </xf>
    <xf numFmtId="0" fontId="18" fillId="86" borderId="340" applyNumberFormat="0" applyProtection="0">
      <alignment horizontal="left" vertical="center" indent="1"/>
    </xf>
    <xf numFmtId="0" fontId="28" fillId="89" borderId="340" applyNumberFormat="0" applyProtection="0">
      <alignment horizontal="center" vertical="top"/>
    </xf>
    <xf numFmtId="4" fontId="188" fillId="90" borderId="340" applyNumberFormat="0" applyProtection="0">
      <alignment horizontal="right" vertical="center"/>
    </xf>
    <xf numFmtId="0" fontId="56" fillId="1" borderId="337" applyNumberFormat="0" applyFont="0" applyAlignment="0">
      <alignment horizontal="center"/>
    </xf>
    <xf numFmtId="12" fontId="191" fillId="0" borderId="333">
      <alignment horizontal="center"/>
    </xf>
    <xf numFmtId="4" fontId="185" fillId="72" borderId="340" applyNumberFormat="0" applyProtection="0">
      <alignment vertical="center"/>
    </xf>
    <xf numFmtId="0" fontId="18" fillId="3" borderId="340" applyNumberFormat="0" applyProtection="0">
      <alignment vertical="center"/>
    </xf>
    <xf numFmtId="4" fontId="185" fillId="73" borderId="340" applyNumberFormat="0" applyProtection="0">
      <alignment horizontal="left" vertical="center"/>
    </xf>
    <xf numFmtId="4" fontId="185" fillId="74" borderId="340" applyNumberFormat="0" applyProtection="0">
      <alignment horizontal="center" vertical="top"/>
    </xf>
    <xf numFmtId="0" fontId="28" fillId="75" borderId="340" applyNumberFormat="0" applyProtection="0">
      <alignment horizontal="left" vertical="top"/>
    </xf>
    <xf numFmtId="4" fontId="33" fillId="76" borderId="340" applyNumberFormat="0" applyProtection="0">
      <alignment horizontal="right" vertical="center"/>
    </xf>
    <xf numFmtId="4" fontId="33" fillId="77" borderId="340" applyNumberFormat="0" applyProtection="0">
      <alignment horizontal="right" vertical="center"/>
    </xf>
    <xf numFmtId="4" fontId="33" fillId="78" borderId="340" applyNumberFormat="0" applyProtection="0">
      <alignment horizontal="right" vertical="center"/>
    </xf>
    <xf numFmtId="4" fontId="33" fillId="79" borderId="340" applyNumberFormat="0" applyProtection="0">
      <alignment horizontal="right" vertical="center"/>
    </xf>
    <xf numFmtId="4" fontId="33" fillId="80" borderId="340" applyNumberFormat="0" applyProtection="0">
      <alignment horizontal="right" vertical="center"/>
    </xf>
    <xf numFmtId="4" fontId="33" fillId="81" borderId="340" applyNumberFormat="0" applyProtection="0">
      <alignment horizontal="right" vertical="center"/>
    </xf>
    <xf numFmtId="4" fontId="33" fillId="82" borderId="340" applyNumberFormat="0" applyProtection="0">
      <alignment horizontal="right" vertical="center"/>
    </xf>
    <xf numFmtId="4" fontId="33" fillId="83" borderId="340" applyNumberFormat="0" applyProtection="0">
      <alignment horizontal="right" vertical="center"/>
    </xf>
    <xf numFmtId="4" fontId="33" fillId="84" borderId="340" applyNumberFormat="0" applyProtection="0">
      <alignment horizontal="right" vertical="center"/>
    </xf>
    <xf numFmtId="0" fontId="18" fillId="86" borderId="340" applyNumberFormat="0" applyProtection="0">
      <alignment horizontal="left" vertical="center" indent="1"/>
    </xf>
    <xf numFmtId="4" fontId="33" fillId="87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88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58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3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86" borderId="340" applyNumberFormat="0" applyProtection="0">
      <alignment horizontal="left" vertical="center" indent="1"/>
    </xf>
    <xf numFmtId="0" fontId="33" fillId="86" borderId="340" applyNumberFormat="0" applyProtection="0">
      <alignment vertical="center"/>
    </xf>
    <xf numFmtId="0" fontId="18" fillId="86" borderId="340" applyNumberFormat="0" applyProtection="0">
      <alignment vertical="center"/>
    </xf>
    <xf numFmtId="0" fontId="33" fillId="86" borderId="340" applyNumberFormat="0" applyProtection="0">
      <alignment horizontal="left" vertical="center" indent="1"/>
    </xf>
    <xf numFmtId="0" fontId="33" fillId="86" borderId="340" applyNumberFormat="0" applyProtection="0">
      <alignment horizontal="left" vertical="center" indent="1"/>
    </xf>
    <xf numFmtId="3" fontId="33" fillId="5" borderId="340" applyProtection="0">
      <alignment horizontal="right" vertical="center"/>
    </xf>
    <xf numFmtId="0" fontId="18" fillId="0" borderId="340" applyNumberFormat="0" applyProtection="0">
      <alignment horizontal="right" vertical="center"/>
    </xf>
    <xf numFmtId="0" fontId="18" fillId="86" borderId="340" applyNumberFormat="0" applyProtection="0">
      <alignment horizontal="left" vertical="center" indent="1"/>
    </xf>
    <xf numFmtId="0" fontId="28" fillId="89" borderId="340" applyNumberFormat="0" applyProtection="0">
      <alignment horizontal="center" vertical="top"/>
    </xf>
    <xf numFmtId="4" fontId="188" fillId="90" borderId="340" applyNumberFormat="0" applyProtection="0">
      <alignment horizontal="right" vertical="center"/>
    </xf>
    <xf numFmtId="0" fontId="56" fillId="1" borderId="337" applyNumberFormat="0" applyFont="0" applyAlignment="0">
      <alignment horizontal="center"/>
    </xf>
    <xf numFmtId="12" fontId="191" fillId="0" borderId="333">
      <alignment horizontal="center"/>
    </xf>
    <xf numFmtId="0" fontId="205" fillId="0" borderId="342" applyNumberFormat="0" applyFill="0" applyAlignment="0" applyProtection="0"/>
    <xf numFmtId="0" fontId="205" fillId="0" borderId="342" applyNumberFormat="0" applyFill="0" applyAlignment="0" applyProtection="0"/>
    <xf numFmtId="0" fontId="205" fillId="0" borderId="342" applyNumberFormat="0" applyFill="0" applyAlignment="0" applyProtection="0"/>
    <xf numFmtId="0" fontId="205" fillId="0" borderId="342" applyNumberFormat="0" applyFill="0" applyAlignment="0" applyProtection="0"/>
    <xf numFmtId="0" fontId="205" fillId="0" borderId="342" applyNumberFormat="0" applyFill="0" applyAlignment="0" applyProtection="0"/>
    <xf numFmtId="0" fontId="205" fillId="0" borderId="342" applyNumberFormat="0" applyFill="0" applyAlignment="0" applyProtection="0"/>
    <xf numFmtId="0" fontId="215" fillId="66" borderId="339" applyNumberFormat="0" applyFont="0" applyAlignment="0" applyProtection="0">
      <alignment vertical="center"/>
    </xf>
    <xf numFmtId="0" fontId="215" fillId="66" borderId="339" applyNumberFormat="0" applyFont="0" applyAlignment="0" applyProtection="0">
      <alignment vertical="center"/>
    </xf>
    <xf numFmtId="0" fontId="223" fillId="59" borderId="340" applyNumberFormat="0" applyAlignment="0" applyProtection="0"/>
    <xf numFmtId="0" fontId="224" fillId="59" borderId="335" applyNumberFormat="0" applyAlignment="0" applyProtection="0"/>
    <xf numFmtId="0" fontId="223" fillId="59" borderId="340" applyNumberFormat="0" applyAlignment="0" applyProtection="0"/>
    <xf numFmtId="0" fontId="224" fillId="59" borderId="335" applyNumberFormat="0" applyAlignment="0" applyProtection="0"/>
    <xf numFmtId="0" fontId="232" fillId="44" borderId="335" applyNumberFormat="0" applyAlignment="0" applyProtection="0"/>
    <xf numFmtId="0" fontId="234" fillId="0" borderId="342" applyNumberFormat="0" applyFill="0" applyAlignment="0" applyProtection="0"/>
    <xf numFmtId="0" fontId="232" fillId="44" borderId="335" applyNumberFormat="0" applyAlignment="0" applyProtection="0"/>
    <xf numFmtId="0" fontId="234" fillId="0" borderId="342" applyNumberFormat="0" applyFill="0" applyAlignment="0" applyProtection="0"/>
    <xf numFmtId="0" fontId="18" fillId="66" borderId="339" applyNumberFormat="0" applyFont="0" applyAlignment="0" applyProtection="0"/>
    <xf numFmtId="0" fontId="18" fillId="66" borderId="339" applyNumberFormat="0" applyFont="0" applyAlignment="0" applyProtection="0"/>
    <xf numFmtId="0" fontId="242" fillId="44" borderId="335" applyNumberFormat="0" applyAlignment="0" applyProtection="0">
      <alignment vertical="center"/>
    </xf>
    <xf numFmtId="0" fontId="243" fillId="59" borderId="340" applyNumberFormat="0" applyAlignment="0" applyProtection="0">
      <alignment vertical="center"/>
    </xf>
    <xf numFmtId="0" fontId="242" fillId="44" borderId="335" applyNumberFormat="0" applyAlignment="0" applyProtection="0">
      <alignment vertical="center"/>
    </xf>
    <xf numFmtId="0" fontId="243" fillId="59" borderId="340" applyNumberFormat="0" applyAlignment="0" applyProtection="0">
      <alignment vertical="center"/>
    </xf>
    <xf numFmtId="0" fontId="253" fillId="59" borderId="335" applyNumberFormat="0" applyAlignment="0" applyProtection="0">
      <alignment vertical="center"/>
    </xf>
    <xf numFmtId="0" fontId="257" fillId="0" borderId="342" applyNumberFormat="0" applyFill="0" applyAlignment="0" applyProtection="0">
      <alignment vertical="center"/>
    </xf>
    <xf numFmtId="0" fontId="253" fillId="59" borderId="335" applyNumberFormat="0" applyAlignment="0" applyProtection="0">
      <alignment vertical="center"/>
    </xf>
    <xf numFmtId="0" fontId="257" fillId="0" borderId="342" applyNumberFormat="0" applyFill="0" applyAlignment="0" applyProtection="0">
      <alignment vertical="center"/>
    </xf>
    <xf numFmtId="277" fontId="36" fillId="68" borderId="341"/>
    <xf numFmtId="232" fontId="29" fillId="0" borderId="355" applyFill="0" applyProtection="0"/>
    <xf numFmtId="0" fontId="223" fillId="59" borderId="340" applyNumberFormat="0" applyAlignment="0" applyProtection="0"/>
    <xf numFmtId="0" fontId="224" fillId="59" borderId="335" applyNumberFormat="0" applyAlignment="0" applyProtection="0"/>
    <xf numFmtId="0" fontId="232" fillId="44" borderId="335" applyNumberFormat="0" applyAlignment="0" applyProtection="0"/>
    <xf numFmtId="0" fontId="234" fillId="0" borderId="342" applyNumberFormat="0" applyFill="0" applyAlignment="0" applyProtection="0"/>
    <xf numFmtId="0" fontId="18" fillId="66" borderId="339" applyNumberFormat="0" applyFont="0" applyAlignment="0" applyProtection="0"/>
    <xf numFmtId="0" fontId="165" fillId="0" borderId="333">
      <alignment horizontal="center"/>
    </xf>
    <xf numFmtId="0" fontId="18" fillId="66" borderId="339" applyNumberFormat="0" applyFont="0" applyAlignment="0" applyProtection="0"/>
    <xf numFmtId="0" fontId="234" fillId="0" borderId="342" applyNumberFormat="0" applyFill="0" applyAlignment="0" applyProtection="0"/>
    <xf numFmtId="0" fontId="232" fillId="44" borderId="335" applyNumberFormat="0" applyAlignment="0" applyProtection="0"/>
    <xf numFmtId="0" fontId="224" fillId="59" borderId="335" applyNumberFormat="0" applyAlignment="0" applyProtection="0"/>
    <xf numFmtId="0" fontId="223" fillId="59" borderId="340" applyNumberFormat="0" applyAlignment="0" applyProtection="0"/>
    <xf numFmtId="0" fontId="215" fillId="66" borderId="339" applyNumberFormat="0" applyFont="0" applyAlignment="0" applyProtection="0">
      <alignment vertical="center"/>
    </xf>
    <xf numFmtId="0" fontId="205" fillId="0" borderId="342" applyNumberFormat="0" applyFill="0" applyAlignment="0" applyProtection="0"/>
    <xf numFmtId="0" fontId="205" fillId="0" borderId="342" applyNumberFormat="0" applyFill="0" applyAlignment="0" applyProtection="0"/>
    <xf numFmtId="0" fontId="205" fillId="0" borderId="342" applyNumberFormat="0" applyFill="0" applyAlignment="0" applyProtection="0"/>
    <xf numFmtId="12" fontId="191" fillId="0" borderId="333">
      <alignment horizontal="center"/>
    </xf>
    <xf numFmtId="0" fontId="56" fillId="1" borderId="337" applyNumberFormat="0" applyFont="0" applyAlignment="0">
      <alignment horizontal="center"/>
    </xf>
    <xf numFmtId="4" fontId="188" fillId="90" borderId="340" applyNumberFormat="0" applyProtection="0">
      <alignment horizontal="right" vertical="center"/>
    </xf>
    <xf numFmtId="0" fontId="28" fillId="89" borderId="340" applyNumberFormat="0" applyProtection="0">
      <alignment horizontal="center" vertical="top"/>
    </xf>
    <xf numFmtId="0" fontId="18" fillId="86" borderId="340" applyNumberFormat="0" applyProtection="0">
      <alignment horizontal="left" vertical="center" indent="1"/>
    </xf>
    <xf numFmtId="0" fontId="18" fillId="0" borderId="340" applyNumberFormat="0" applyProtection="0">
      <alignment horizontal="right" vertical="center"/>
    </xf>
    <xf numFmtId="3" fontId="33" fillId="5" borderId="340" applyProtection="0">
      <alignment horizontal="right" vertical="center"/>
    </xf>
    <xf numFmtId="0" fontId="33" fillId="86" borderId="340" applyNumberFormat="0" applyProtection="0">
      <alignment horizontal="left" vertical="center" indent="1"/>
    </xf>
    <xf numFmtId="0" fontId="33" fillId="86" borderId="340" applyNumberFormat="0" applyProtection="0">
      <alignment horizontal="left" vertical="center" indent="1"/>
    </xf>
    <xf numFmtId="0" fontId="18" fillId="86" borderId="340" applyNumberFormat="0" applyProtection="0">
      <alignment vertical="center"/>
    </xf>
    <xf numFmtId="0" fontId="33" fillId="86" borderId="340" applyNumberFormat="0" applyProtection="0">
      <alignment vertical="center"/>
    </xf>
    <xf numFmtId="0" fontId="18" fillId="86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3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58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0" fontId="18" fillId="88" borderId="340" applyNumberFormat="0" applyProtection="0">
      <alignment horizontal="left" vertical="center" indent="1"/>
    </xf>
    <xf numFmtId="0" fontId="18" fillId="0" borderId="340" applyNumberFormat="0" applyProtection="0">
      <alignment horizontal="left" vertical="center" indent="1"/>
    </xf>
    <xf numFmtId="4" fontId="33" fillId="87" borderId="340" applyNumberFormat="0" applyProtection="0">
      <alignment horizontal="left" vertical="center" indent="1"/>
    </xf>
    <xf numFmtId="0" fontId="18" fillId="86" borderId="340" applyNumberFormat="0" applyProtection="0">
      <alignment horizontal="left" vertical="center" indent="1"/>
    </xf>
    <xf numFmtId="4" fontId="33" fillId="84" borderId="340" applyNumberFormat="0" applyProtection="0">
      <alignment horizontal="right" vertical="center"/>
    </xf>
    <xf numFmtId="4" fontId="33" fillId="83" borderId="340" applyNumberFormat="0" applyProtection="0">
      <alignment horizontal="right" vertical="center"/>
    </xf>
    <xf numFmtId="4" fontId="33" fillId="82" borderId="340" applyNumberFormat="0" applyProtection="0">
      <alignment horizontal="right" vertical="center"/>
    </xf>
    <xf numFmtId="4" fontId="33" fillId="81" borderId="340" applyNumberFormat="0" applyProtection="0">
      <alignment horizontal="right" vertical="center"/>
    </xf>
    <xf numFmtId="4" fontId="33" fillId="80" borderId="340" applyNumberFormat="0" applyProtection="0">
      <alignment horizontal="right" vertical="center"/>
    </xf>
    <xf numFmtId="4" fontId="33" fillId="79" borderId="340" applyNumberFormat="0" applyProtection="0">
      <alignment horizontal="right" vertical="center"/>
    </xf>
    <xf numFmtId="4" fontId="33" fillId="78" borderId="340" applyNumberFormat="0" applyProtection="0">
      <alignment horizontal="right" vertical="center"/>
    </xf>
    <xf numFmtId="4" fontId="33" fillId="77" borderId="340" applyNumberFormat="0" applyProtection="0">
      <alignment horizontal="right" vertical="center"/>
    </xf>
    <xf numFmtId="4" fontId="33" fillId="76" borderId="340" applyNumberFormat="0" applyProtection="0">
      <alignment horizontal="right" vertical="center"/>
    </xf>
    <xf numFmtId="0" fontId="28" fillId="75" borderId="340" applyNumberFormat="0" applyProtection="0">
      <alignment horizontal="left" vertical="top"/>
    </xf>
    <xf numFmtId="4" fontId="185" fillId="74" borderId="340" applyNumberFormat="0" applyProtection="0">
      <alignment horizontal="center" vertical="top"/>
    </xf>
    <xf numFmtId="4" fontId="185" fillId="73" borderId="340" applyNumberFormat="0" applyProtection="0">
      <alignment horizontal="left" vertical="center"/>
    </xf>
    <xf numFmtId="0" fontId="18" fillId="3" borderId="340" applyNumberFormat="0" applyProtection="0">
      <alignment vertical="center"/>
    </xf>
    <xf numFmtId="4" fontId="185" fillId="72" borderId="340" applyNumberFormat="0" applyProtection="0">
      <alignment vertical="center"/>
    </xf>
    <xf numFmtId="278" fontId="36" fillId="0" borderId="341" applyFont="0" applyFill="0" applyBorder="0" applyAlignment="0" applyProtection="0">
      <protection locked="0"/>
    </xf>
    <xf numFmtId="277" fontId="36" fillId="68" borderId="341"/>
    <xf numFmtId="0" fontId="172" fillId="59" borderId="340" applyNumberFormat="0" applyAlignment="0" applyProtection="0"/>
    <xf numFmtId="0" fontId="172" fillId="59" borderId="340" applyNumberFormat="0" applyAlignment="0" applyProtection="0"/>
    <xf numFmtId="0" fontId="172" fillId="59" borderId="340" applyNumberForma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08" fillId="66" borderId="339" applyNumberFormat="0" applyFont="0" applyAlignment="0" applyProtection="0"/>
    <xf numFmtId="0" fontId="165" fillId="0" borderId="333">
      <alignment horizontal="center"/>
    </xf>
    <xf numFmtId="0" fontId="161" fillId="44" borderId="335" applyNumberFormat="0" applyAlignment="0" applyProtection="0"/>
    <xf numFmtId="0" fontId="161" fillId="44" borderId="335" applyNumberFormat="0" applyAlignment="0" applyProtection="0"/>
    <xf numFmtId="0" fontId="161" fillId="44" borderId="335" applyNumberFormat="0" applyAlignment="0" applyProtection="0"/>
    <xf numFmtId="10" fontId="36" fillId="2" borderId="333" applyNumberFormat="0" applyBorder="0" applyAlignment="0" applyProtection="0"/>
    <xf numFmtId="0" fontId="159" fillId="64" borderId="338" applyNumberFormat="0" applyFont="0" applyBorder="0" applyAlignment="0">
      <alignment vertical="center"/>
    </xf>
    <xf numFmtId="0" fontId="120" fillId="1" borderId="334">
      <alignment horizontal="left"/>
    </xf>
    <xf numFmtId="243" fontId="155" fillId="0" borderId="334">
      <alignment horizontal="left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232" fontId="29" fillId="0" borderId="332" applyFill="0" applyProtection="0"/>
    <xf numFmtId="238" fontId="29" fillId="0" borderId="332" applyFill="0" applyProtection="0"/>
    <xf numFmtId="0" fontId="26" fillId="2" borderId="336">
      <alignment horizontal="center" wrapText="1"/>
    </xf>
    <xf numFmtId="0" fontId="124" fillId="59" borderId="335" applyNumberFormat="0" applyAlignment="0" applyProtection="0"/>
    <xf numFmtId="0" fontId="124" fillId="59" borderId="335" applyNumberFormat="0" applyAlignment="0" applyProtection="0"/>
    <xf numFmtId="0" fontId="124" fillId="59" borderId="335" applyNumberFormat="0" applyAlignment="0" applyProtection="0"/>
    <xf numFmtId="44" fontId="264" fillId="0" borderId="332"/>
    <xf numFmtId="37" fontId="260" fillId="5" borderId="334" applyBorder="0" applyProtection="0">
      <alignment vertical="center"/>
    </xf>
    <xf numFmtId="0" fontId="117" fillId="3" borderId="334">
      <alignment horizontal="centerContinuous" vertical="top"/>
    </xf>
    <xf numFmtId="0" fontId="115" fillId="0" borderId="333">
      <alignment horizontal="center"/>
    </xf>
    <xf numFmtId="0" fontId="242" fillId="44" borderId="335" applyNumberFormat="0" applyAlignment="0" applyProtection="0">
      <alignment vertical="center"/>
    </xf>
    <xf numFmtId="0" fontId="243" fillId="59" borderId="340" applyNumberFormat="0" applyAlignment="0" applyProtection="0">
      <alignment vertical="center"/>
    </xf>
    <xf numFmtId="0" fontId="253" fillId="59" borderId="335" applyNumberFormat="0" applyAlignment="0" applyProtection="0">
      <alignment vertical="center"/>
    </xf>
    <xf numFmtId="0" fontId="257" fillId="0" borderId="342" applyNumberFormat="0" applyFill="0" applyAlignment="0" applyProtection="0">
      <alignment vertical="center"/>
    </xf>
    <xf numFmtId="0" fontId="242" fillId="44" borderId="335" applyNumberFormat="0" applyAlignment="0" applyProtection="0">
      <alignment vertical="center"/>
    </xf>
    <xf numFmtId="0" fontId="243" fillId="59" borderId="340" applyNumberFormat="0" applyAlignment="0" applyProtection="0">
      <alignment vertical="center"/>
    </xf>
    <xf numFmtId="0" fontId="253" fillId="59" borderId="335" applyNumberFormat="0" applyAlignment="0" applyProtection="0">
      <alignment vertical="center"/>
    </xf>
    <xf numFmtId="0" fontId="257" fillId="0" borderId="342" applyNumberFormat="0" applyFill="0" applyAlignment="0" applyProtection="0">
      <alignment vertical="center"/>
    </xf>
    <xf numFmtId="0" fontId="18" fillId="66" borderId="351" applyNumberFormat="0" applyFont="0" applyAlignment="0" applyProtection="0"/>
    <xf numFmtId="0" fontId="234" fillId="0" borderId="354" applyNumberFormat="0" applyFill="0" applyAlignment="0" applyProtection="0"/>
    <xf numFmtId="0" fontId="232" fillId="44" borderId="347" applyNumberFormat="0" applyAlignment="0" applyProtection="0"/>
    <xf numFmtId="0" fontId="224" fillId="59" borderId="347" applyNumberFormat="0" applyAlignment="0" applyProtection="0"/>
    <xf numFmtId="0" fontId="223" fillId="59" borderId="352" applyNumberFormat="0" applyAlignment="0" applyProtection="0"/>
    <xf numFmtId="0" fontId="215" fillId="66" borderId="351" applyNumberFormat="0" applyFont="0" applyAlignment="0" applyProtection="0">
      <alignment vertical="center"/>
    </xf>
    <xf numFmtId="0" fontId="205" fillId="0" borderId="354" applyNumberFormat="0" applyFill="0" applyAlignment="0" applyProtection="0"/>
    <xf numFmtId="0" fontId="205" fillId="0" borderId="354" applyNumberFormat="0" applyFill="0" applyAlignment="0" applyProtection="0"/>
    <xf numFmtId="0" fontId="205" fillId="0" borderId="354" applyNumberFormat="0" applyFill="0" applyAlignment="0" applyProtection="0"/>
    <xf numFmtId="12" fontId="191" fillId="0" borderId="345">
      <alignment horizontal="center"/>
    </xf>
    <xf numFmtId="0" fontId="56" fillId="1" borderId="349" applyNumberFormat="0" applyFont="0" applyAlignment="0">
      <alignment horizontal="center"/>
    </xf>
    <xf numFmtId="4" fontId="188" fillId="90" borderId="352" applyNumberFormat="0" applyProtection="0">
      <alignment horizontal="right" vertical="center"/>
    </xf>
    <xf numFmtId="0" fontId="28" fillId="89" borderId="352" applyNumberFormat="0" applyProtection="0">
      <alignment horizontal="center" vertical="top"/>
    </xf>
    <xf numFmtId="0" fontId="18" fillId="86" borderId="352" applyNumberFormat="0" applyProtection="0">
      <alignment horizontal="left" vertical="center" indent="1"/>
    </xf>
    <xf numFmtId="0" fontId="18" fillId="0" borderId="352" applyNumberFormat="0" applyProtection="0">
      <alignment horizontal="right" vertical="center"/>
    </xf>
    <xf numFmtId="3" fontId="33" fillId="5" borderId="352" applyProtection="0">
      <alignment horizontal="right" vertical="center"/>
    </xf>
    <xf numFmtId="0" fontId="33" fillId="86" borderId="352" applyNumberFormat="0" applyProtection="0">
      <alignment horizontal="left" vertical="center" indent="1"/>
    </xf>
    <xf numFmtId="0" fontId="33" fillId="86" borderId="352" applyNumberFormat="0" applyProtection="0">
      <alignment horizontal="left" vertical="center" indent="1"/>
    </xf>
    <xf numFmtId="0" fontId="18" fillId="86" borderId="352" applyNumberFormat="0" applyProtection="0">
      <alignment vertical="center"/>
    </xf>
    <xf numFmtId="0" fontId="33" fillId="86" borderId="352" applyNumberFormat="0" applyProtection="0">
      <alignment vertical="center"/>
    </xf>
    <xf numFmtId="0" fontId="18" fillId="86" borderId="352" applyNumberFormat="0" applyProtection="0">
      <alignment horizontal="left" vertical="center" indent="1"/>
    </xf>
    <xf numFmtId="0" fontId="18" fillId="0" borderId="352" applyNumberFormat="0" applyProtection="0">
      <alignment horizontal="left" vertical="center" indent="1"/>
    </xf>
    <xf numFmtId="0" fontId="18" fillId="3" borderId="352" applyNumberFormat="0" applyProtection="0">
      <alignment horizontal="left" vertical="center" indent="1"/>
    </xf>
    <xf numFmtId="0" fontId="18" fillId="0" borderId="352" applyNumberFormat="0" applyProtection="0">
      <alignment horizontal="left" vertical="center" indent="1"/>
    </xf>
    <xf numFmtId="0" fontId="18" fillId="58" borderId="352" applyNumberFormat="0" applyProtection="0">
      <alignment horizontal="left" vertical="center" indent="1"/>
    </xf>
    <xf numFmtId="0" fontId="18" fillId="0" borderId="352" applyNumberFormat="0" applyProtection="0">
      <alignment horizontal="left" vertical="center" indent="1"/>
    </xf>
    <xf numFmtId="0" fontId="18" fillId="88" borderId="352" applyNumberFormat="0" applyProtection="0">
      <alignment horizontal="left" vertical="center" indent="1"/>
    </xf>
    <xf numFmtId="0" fontId="18" fillId="0" borderId="352" applyNumberFormat="0" applyProtection="0">
      <alignment horizontal="left" vertical="center" indent="1"/>
    </xf>
    <xf numFmtId="4" fontId="33" fillId="87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4" fontId="33" fillId="84" borderId="352" applyNumberFormat="0" applyProtection="0">
      <alignment horizontal="right" vertical="center"/>
    </xf>
    <xf numFmtId="4" fontId="33" fillId="83" borderId="352" applyNumberFormat="0" applyProtection="0">
      <alignment horizontal="right" vertical="center"/>
    </xf>
    <xf numFmtId="4" fontId="33" fillId="82" borderId="352" applyNumberFormat="0" applyProtection="0">
      <alignment horizontal="right" vertical="center"/>
    </xf>
    <xf numFmtId="4" fontId="33" fillId="81" borderId="352" applyNumberFormat="0" applyProtection="0">
      <alignment horizontal="right" vertical="center"/>
    </xf>
    <xf numFmtId="4" fontId="33" fillId="80" borderId="352" applyNumberFormat="0" applyProtection="0">
      <alignment horizontal="right" vertical="center"/>
    </xf>
    <xf numFmtId="4" fontId="33" fillId="79" borderId="352" applyNumberFormat="0" applyProtection="0">
      <alignment horizontal="right" vertical="center"/>
    </xf>
    <xf numFmtId="4" fontId="33" fillId="78" borderId="352" applyNumberFormat="0" applyProtection="0">
      <alignment horizontal="right" vertical="center"/>
    </xf>
    <xf numFmtId="4" fontId="33" fillId="77" borderId="352" applyNumberFormat="0" applyProtection="0">
      <alignment horizontal="right" vertical="center"/>
    </xf>
    <xf numFmtId="4" fontId="33" fillId="76" borderId="352" applyNumberFormat="0" applyProtection="0">
      <alignment horizontal="right" vertical="center"/>
    </xf>
    <xf numFmtId="0" fontId="28" fillId="75" borderId="352" applyNumberFormat="0" applyProtection="0">
      <alignment horizontal="left" vertical="top"/>
    </xf>
    <xf numFmtId="4" fontId="185" fillId="74" borderId="352" applyNumberFormat="0" applyProtection="0">
      <alignment horizontal="center" vertical="top"/>
    </xf>
    <xf numFmtId="4" fontId="185" fillId="73" borderId="352" applyNumberFormat="0" applyProtection="0">
      <alignment horizontal="left" vertical="center"/>
    </xf>
    <xf numFmtId="0" fontId="18" fillId="3" borderId="352" applyNumberFormat="0" applyProtection="0">
      <alignment vertical="center"/>
    </xf>
    <xf numFmtId="4" fontId="185" fillId="72" borderId="352" applyNumberFormat="0" applyProtection="0">
      <alignment vertical="center"/>
    </xf>
    <xf numFmtId="278" fontId="36" fillId="0" borderId="353" applyFont="0" applyFill="0" applyBorder="0" applyAlignment="0" applyProtection="0">
      <protection locked="0"/>
    </xf>
    <xf numFmtId="277" fontId="36" fillId="68" borderId="353"/>
    <xf numFmtId="0" fontId="172" fillId="59" borderId="352" applyNumberFormat="0" applyAlignment="0" applyProtection="0"/>
    <xf numFmtId="0" fontId="172" fillId="59" borderId="352" applyNumberFormat="0" applyAlignment="0" applyProtection="0"/>
    <xf numFmtId="0" fontId="172" fillId="59" borderId="352" applyNumberForma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65" fillId="0" borderId="345">
      <alignment horizontal="center"/>
    </xf>
    <xf numFmtId="0" fontId="161" fillId="44" borderId="347" applyNumberFormat="0" applyAlignment="0" applyProtection="0"/>
    <xf numFmtId="0" fontId="161" fillId="44" borderId="347" applyNumberFormat="0" applyAlignment="0" applyProtection="0"/>
    <xf numFmtId="0" fontId="161" fillId="44" borderId="347" applyNumberFormat="0" applyAlignment="0" applyProtection="0"/>
    <xf numFmtId="10" fontId="36" fillId="2" borderId="345" applyNumberFormat="0" applyBorder="0" applyAlignment="0" applyProtection="0"/>
    <xf numFmtId="0" fontId="159" fillId="64" borderId="350" applyNumberFormat="0" applyFont="0" applyBorder="0" applyAlignment="0">
      <alignment vertical="center"/>
    </xf>
    <xf numFmtId="0" fontId="120" fillId="1" borderId="346">
      <alignment horizontal="left"/>
    </xf>
    <xf numFmtId="243" fontId="155" fillId="0" borderId="346">
      <alignment horizontal="left"/>
    </xf>
    <xf numFmtId="0" fontId="38" fillId="0" borderId="349">
      <alignment horizontal="left" vertical="center"/>
    </xf>
    <xf numFmtId="0" fontId="38" fillId="0" borderId="349">
      <alignment horizontal="left" vertical="center"/>
    </xf>
    <xf numFmtId="0" fontId="38" fillId="0" borderId="349">
      <alignment horizontal="left" vertical="center"/>
    </xf>
    <xf numFmtId="0" fontId="38" fillId="0" borderId="349">
      <alignment horizontal="left" vertical="center"/>
    </xf>
    <xf numFmtId="232" fontId="29" fillId="0" borderId="344" applyFill="0" applyProtection="0"/>
    <xf numFmtId="238" fontId="29" fillId="0" borderId="344" applyFill="0" applyProtection="0"/>
    <xf numFmtId="0" fontId="26" fillId="2" borderId="348">
      <alignment horizontal="center" wrapText="1"/>
    </xf>
    <xf numFmtId="0" fontId="124" fillId="59" borderId="347" applyNumberFormat="0" applyAlignment="0" applyProtection="0"/>
    <xf numFmtId="0" fontId="124" fillId="59" borderId="347" applyNumberFormat="0" applyAlignment="0" applyProtection="0"/>
    <xf numFmtId="0" fontId="124" fillId="59" borderId="347" applyNumberFormat="0" applyAlignment="0" applyProtection="0"/>
    <xf numFmtId="44" fontId="264" fillId="0" borderId="344"/>
    <xf numFmtId="37" fontId="260" fillId="5" borderId="346" applyBorder="0" applyProtection="0">
      <alignment vertical="center"/>
    </xf>
    <xf numFmtId="0" fontId="117" fillId="3" borderId="346">
      <alignment horizontal="centerContinuous" vertical="top"/>
    </xf>
    <xf numFmtId="0" fontId="115" fillId="0" borderId="345">
      <alignment horizontal="center"/>
    </xf>
    <xf numFmtId="0" fontId="242" fillId="44" borderId="347" applyNumberFormat="0" applyAlignment="0" applyProtection="0">
      <alignment vertical="center"/>
    </xf>
    <xf numFmtId="0" fontId="243" fillId="59" borderId="352" applyNumberFormat="0" applyAlignment="0" applyProtection="0">
      <alignment vertical="center"/>
    </xf>
    <xf numFmtId="0" fontId="253" fillId="59" borderId="347" applyNumberFormat="0" applyAlignment="0" applyProtection="0">
      <alignment vertical="center"/>
    </xf>
    <xf numFmtId="0" fontId="257" fillId="0" borderId="354" applyNumberFormat="0" applyFill="0" applyAlignment="0" applyProtection="0">
      <alignment vertical="center"/>
    </xf>
    <xf numFmtId="43" fontId="277" fillId="0" borderId="0" applyFont="0" applyFill="0" applyBorder="0" applyAlignment="0" applyProtection="0"/>
    <xf numFmtId="43" fontId="281" fillId="0" borderId="0" applyFont="0" applyFill="0" applyBorder="0" applyAlignment="0" applyProtection="0"/>
    <xf numFmtId="0" fontId="277" fillId="0" borderId="0"/>
    <xf numFmtId="0" fontId="38" fillId="0" borderId="4" applyNumberFormat="0" applyAlignment="0" applyProtection="0">
      <alignment horizontal="left" vertical="center"/>
    </xf>
    <xf numFmtId="14" fontId="28" fillId="63" borderId="6">
      <alignment horizontal="center" vertical="center" wrapText="1"/>
    </xf>
    <xf numFmtId="43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0" fontId="143" fillId="0" borderId="59">
      <alignment vertical="center"/>
    </xf>
    <xf numFmtId="0" fontId="38" fillId="0" borderId="4" applyNumberFormat="0" applyAlignment="0" applyProtection="0">
      <alignment horizontal="left" vertical="center"/>
    </xf>
    <xf numFmtId="0" fontId="38" fillId="0" borderId="4" applyNumberFormat="0" applyAlignment="0" applyProtection="0">
      <alignment horizontal="left" vertical="center"/>
    </xf>
    <xf numFmtId="9" fontId="277" fillId="0" borderId="0" applyFont="0" applyFill="0" applyBorder="0" applyAlignment="0" applyProtection="0"/>
    <xf numFmtId="14" fontId="28" fillId="63" borderId="6">
      <alignment horizontal="center" vertical="center" wrapText="1"/>
    </xf>
    <xf numFmtId="0" fontId="38" fillId="0" borderId="4" applyNumberFormat="0" applyAlignment="0" applyProtection="0">
      <alignment horizontal="left" vertical="center"/>
    </xf>
    <xf numFmtId="0" fontId="102" fillId="0" borderId="32" applyNumberFormat="0" applyFill="0" applyAlignment="0" applyProtection="0"/>
    <xf numFmtId="0" fontId="277" fillId="0" borderId="0"/>
    <xf numFmtId="9" fontId="27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6" fillId="0" borderId="0" applyNumberFormat="0" applyFill="0" applyBorder="0" applyAlignment="0" applyProtection="0">
      <alignment vertical="top"/>
      <protection locked="0"/>
    </xf>
    <xf numFmtId="0" fontId="95" fillId="0" borderId="0"/>
    <xf numFmtId="0" fontId="297" fillId="0" borderId="0" applyNumberFormat="0" applyFill="0" applyBorder="0" applyAlignment="0" applyProtection="0">
      <alignment vertical="top"/>
      <protection locked="0"/>
    </xf>
    <xf numFmtId="0" fontId="298" fillId="0" borderId="0" applyNumberFormat="0" applyFill="0" applyBorder="0" applyAlignment="0" applyProtection="0">
      <alignment vertical="top"/>
      <protection locked="0"/>
    </xf>
    <xf numFmtId="0" fontId="298" fillId="0" borderId="0" applyNumberFormat="0" applyFill="0" applyBorder="0" applyAlignment="0" applyProtection="0">
      <alignment vertical="top"/>
      <protection locked="0"/>
    </xf>
    <xf numFmtId="0" fontId="298" fillId="0" borderId="0" applyNumberFormat="0" applyFill="0" applyBorder="0" applyAlignment="0" applyProtection="0">
      <alignment vertical="top"/>
      <protection locked="0"/>
    </xf>
    <xf numFmtId="0" fontId="298" fillId="0" borderId="0" applyNumberFormat="0" applyFill="0" applyBorder="0" applyAlignment="0" applyProtection="0">
      <alignment vertical="top"/>
      <protection locked="0"/>
    </xf>
    <xf numFmtId="0" fontId="2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227" fontId="299" fillId="0" borderId="0" applyFont="0" applyFill="0" applyBorder="0" applyAlignment="0" applyProtection="0"/>
    <xf numFmtId="170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123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197" fontId="12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123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00" fillId="0" borderId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197" fontId="123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123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123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123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18" fillId="0" borderId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301" fillId="0" borderId="0" applyNumberFormat="0" applyFill="0" applyBorder="0" applyAlignment="0" applyProtection="0">
      <alignment vertical="top"/>
      <protection locked="0"/>
    </xf>
    <xf numFmtId="0" fontId="302" fillId="0" borderId="0" applyNumberFormat="0" applyFill="0" applyBorder="0" applyAlignment="0" applyProtection="0">
      <alignment vertical="top"/>
      <protection locked="0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303" fillId="39" borderId="0" applyNumberFormat="0" applyBorder="0" applyAlignment="0" applyProtection="0"/>
    <xf numFmtId="0" fontId="303" fillId="39" borderId="0" applyNumberFormat="0" applyBorder="0" applyAlignment="0" applyProtection="0"/>
    <xf numFmtId="0" fontId="303" fillId="39" borderId="0" applyNumberFormat="0" applyBorder="0" applyAlignment="0" applyProtection="0"/>
    <xf numFmtId="0" fontId="303" fillId="39" borderId="0" applyNumberFormat="0" applyBorder="0" applyAlignment="0" applyProtection="0"/>
    <xf numFmtId="0" fontId="303" fillId="39" borderId="0" applyNumberFormat="0" applyBorder="0" applyAlignment="0" applyProtection="0"/>
    <xf numFmtId="0" fontId="303" fillId="40" borderId="0" applyNumberFormat="0" applyBorder="0" applyAlignment="0" applyProtection="0"/>
    <xf numFmtId="0" fontId="303" fillId="40" borderId="0" applyNumberFormat="0" applyBorder="0" applyAlignment="0" applyProtection="0"/>
    <xf numFmtId="0" fontId="303" fillId="40" borderId="0" applyNumberFormat="0" applyBorder="0" applyAlignment="0" applyProtection="0"/>
    <xf numFmtId="0" fontId="303" fillId="40" borderId="0" applyNumberFormat="0" applyBorder="0" applyAlignment="0" applyProtection="0"/>
    <xf numFmtId="0" fontId="303" fillId="40" borderId="0" applyNumberFormat="0" applyBorder="0" applyAlignment="0" applyProtection="0"/>
    <xf numFmtId="0" fontId="303" fillId="41" borderId="0" applyNumberFormat="0" applyBorder="0" applyAlignment="0" applyProtection="0"/>
    <xf numFmtId="0" fontId="303" fillId="41" borderId="0" applyNumberFormat="0" applyBorder="0" applyAlignment="0" applyProtection="0"/>
    <xf numFmtId="0" fontId="303" fillId="41" borderId="0" applyNumberFormat="0" applyBorder="0" applyAlignment="0" applyProtection="0"/>
    <xf numFmtId="0" fontId="303" fillId="41" borderId="0" applyNumberFormat="0" applyBorder="0" applyAlignment="0" applyProtection="0"/>
    <xf numFmtId="0" fontId="303" fillId="41" borderId="0" applyNumberFormat="0" applyBorder="0" applyAlignment="0" applyProtection="0"/>
    <xf numFmtId="0" fontId="303" fillId="42" borderId="0" applyNumberFormat="0" applyBorder="0" applyAlignment="0" applyProtection="0"/>
    <xf numFmtId="0" fontId="303" fillId="42" borderId="0" applyNumberFormat="0" applyBorder="0" applyAlignment="0" applyProtection="0"/>
    <xf numFmtId="0" fontId="303" fillId="42" borderId="0" applyNumberFormat="0" applyBorder="0" applyAlignment="0" applyProtection="0"/>
    <xf numFmtId="0" fontId="303" fillId="42" borderId="0" applyNumberFormat="0" applyBorder="0" applyAlignment="0" applyProtection="0"/>
    <xf numFmtId="0" fontId="303" fillId="42" borderId="0" applyNumberFormat="0" applyBorder="0" applyAlignment="0" applyProtection="0"/>
    <xf numFmtId="0" fontId="303" fillId="43" borderId="0" applyNumberFormat="0" applyBorder="0" applyAlignment="0" applyProtection="0"/>
    <xf numFmtId="0" fontId="303" fillId="43" borderId="0" applyNumberFormat="0" applyBorder="0" applyAlignment="0" applyProtection="0"/>
    <xf numFmtId="0" fontId="303" fillId="43" borderId="0" applyNumberFormat="0" applyBorder="0" applyAlignment="0" applyProtection="0"/>
    <xf numFmtId="0" fontId="303" fillId="43" borderId="0" applyNumberFormat="0" applyBorder="0" applyAlignment="0" applyProtection="0"/>
    <xf numFmtId="0" fontId="303" fillId="43" borderId="0" applyNumberFormat="0" applyBorder="0" applyAlignment="0" applyProtection="0"/>
    <xf numFmtId="0" fontId="303" fillId="44" borderId="0" applyNumberFormat="0" applyBorder="0" applyAlignment="0" applyProtection="0"/>
    <xf numFmtId="0" fontId="303" fillId="44" borderId="0" applyNumberFormat="0" applyBorder="0" applyAlignment="0" applyProtection="0"/>
    <xf numFmtId="0" fontId="303" fillId="44" borderId="0" applyNumberFormat="0" applyBorder="0" applyAlignment="0" applyProtection="0"/>
    <xf numFmtId="0" fontId="303" fillId="44" borderId="0" applyNumberFormat="0" applyBorder="0" applyAlignment="0" applyProtection="0"/>
    <xf numFmtId="0" fontId="303" fillId="44" borderId="0" applyNumberFormat="0" applyBorder="0" applyAlignment="0" applyProtection="0"/>
    <xf numFmtId="172" fontId="18" fillId="0" borderId="0" applyProtection="0">
      <protection locked="0"/>
    </xf>
    <xf numFmtId="172" fontId="18" fillId="0" borderId="0" applyProtection="0">
      <protection locked="0"/>
    </xf>
    <xf numFmtId="172" fontId="18" fillId="0" borderId="0" applyProtection="0">
      <protection locked="0"/>
    </xf>
    <xf numFmtId="172" fontId="18" fillId="0" borderId="0" applyProtection="0">
      <protection locked="0"/>
    </xf>
    <xf numFmtId="172" fontId="18" fillId="0" borderId="0" applyProtection="0">
      <protection locked="0"/>
    </xf>
    <xf numFmtId="172" fontId="18" fillId="0" borderId="0" applyProtection="0">
      <protection locked="0"/>
    </xf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303" fillId="45" borderId="0" applyNumberFormat="0" applyBorder="0" applyAlignment="0" applyProtection="0"/>
    <xf numFmtId="0" fontId="303" fillId="45" borderId="0" applyNumberFormat="0" applyBorder="0" applyAlignment="0" applyProtection="0"/>
    <xf numFmtId="0" fontId="303" fillId="45" borderId="0" applyNumberFormat="0" applyBorder="0" applyAlignment="0" applyProtection="0"/>
    <xf numFmtId="0" fontId="303" fillId="45" borderId="0" applyNumberFormat="0" applyBorder="0" applyAlignment="0" applyProtection="0"/>
    <xf numFmtId="0" fontId="303" fillId="45" borderId="0" applyNumberFormat="0" applyBorder="0" applyAlignment="0" applyProtection="0"/>
    <xf numFmtId="0" fontId="303" fillId="46" borderId="0" applyNumberFormat="0" applyBorder="0" applyAlignment="0" applyProtection="0"/>
    <xf numFmtId="0" fontId="303" fillId="46" borderId="0" applyNumberFormat="0" applyBorder="0" applyAlignment="0" applyProtection="0"/>
    <xf numFmtId="0" fontId="303" fillId="46" borderId="0" applyNumberFormat="0" applyBorder="0" applyAlignment="0" applyProtection="0"/>
    <xf numFmtId="0" fontId="303" fillId="46" borderId="0" applyNumberFormat="0" applyBorder="0" applyAlignment="0" applyProtection="0"/>
    <xf numFmtId="0" fontId="303" fillId="46" borderId="0" applyNumberFormat="0" applyBorder="0" applyAlignment="0" applyProtection="0"/>
    <xf numFmtId="0" fontId="303" fillId="47" borderId="0" applyNumberFormat="0" applyBorder="0" applyAlignment="0" applyProtection="0"/>
    <xf numFmtId="0" fontId="303" fillId="47" borderId="0" applyNumberFormat="0" applyBorder="0" applyAlignment="0" applyProtection="0"/>
    <xf numFmtId="0" fontId="303" fillId="47" borderId="0" applyNumberFormat="0" applyBorder="0" applyAlignment="0" applyProtection="0"/>
    <xf numFmtId="0" fontId="303" fillId="47" borderId="0" applyNumberFormat="0" applyBorder="0" applyAlignment="0" applyProtection="0"/>
    <xf numFmtId="0" fontId="303" fillId="47" borderId="0" applyNumberFormat="0" applyBorder="0" applyAlignment="0" applyProtection="0"/>
    <xf numFmtId="0" fontId="303" fillId="42" borderId="0" applyNumberFormat="0" applyBorder="0" applyAlignment="0" applyProtection="0"/>
    <xf numFmtId="0" fontId="303" fillId="42" borderId="0" applyNumberFormat="0" applyBorder="0" applyAlignment="0" applyProtection="0"/>
    <xf numFmtId="0" fontId="303" fillId="42" borderId="0" applyNumberFormat="0" applyBorder="0" applyAlignment="0" applyProtection="0"/>
    <xf numFmtId="0" fontId="303" fillId="42" borderId="0" applyNumberFormat="0" applyBorder="0" applyAlignment="0" applyProtection="0"/>
    <xf numFmtId="0" fontId="303" fillId="42" borderId="0" applyNumberFormat="0" applyBorder="0" applyAlignment="0" applyProtection="0"/>
    <xf numFmtId="0" fontId="303" fillId="45" borderId="0" applyNumberFormat="0" applyBorder="0" applyAlignment="0" applyProtection="0"/>
    <xf numFmtId="0" fontId="303" fillId="45" borderId="0" applyNumberFormat="0" applyBorder="0" applyAlignment="0" applyProtection="0"/>
    <xf numFmtId="0" fontId="303" fillId="45" borderId="0" applyNumberFormat="0" applyBorder="0" applyAlignment="0" applyProtection="0"/>
    <xf numFmtId="0" fontId="303" fillId="45" borderId="0" applyNumberFormat="0" applyBorder="0" applyAlignment="0" applyProtection="0"/>
    <xf numFmtId="0" fontId="303" fillId="45" borderId="0" applyNumberFormat="0" applyBorder="0" applyAlignment="0" applyProtection="0"/>
    <xf numFmtId="0" fontId="303" fillId="48" borderId="0" applyNumberFormat="0" applyBorder="0" applyAlignment="0" applyProtection="0"/>
    <xf numFmtId="0" fontId="303" fillId="48" borderId="0" applyNumberFormat="0" applyBorder="0" applyAlignment="0" applyProtection="0"/>
    <xf numFmtId="0" fontId="303" fillId="48" borderId="0" applyNumberFormat="0" applyBorder="0" applyAlignment="0" applyProtection="0"/>
    <xf numFmtId="0" fontId="303" fillId="48" borderId="0" applyNumberFormat="0" applyBorder="0" applyAlignment="0" applyProtection="0"/>
    <xf numFmtId="0" fontId="303" fillId="48" borderId="0" applyNumberFormat="0" applyBorder="0" applyAlignment="0" applyProtection="0"/>
    <xf numFmtId="0" fontId="304" fillId="49" borderId="0" applyNumberFormat="0" applyBorder="0" applyAlignment="0" applyProtection="0"/>
    <xf numFmtId="0" fontId="304" fillId="49" borderId="0" applyNumberFormat="0" applyBorder="0" applyAlignment="0" applyProtection="0"/>
    <xf numFmtId="0" fontId="304" fillId="49" borderId="0" applyNumberFormat="0" applyBorder="0" applyAlignment="0" applyProtection="0"/>
    <xf numFmtId="0" fontId="304" fillId="49" borderId="0" applyNumberFormat="0" applyBorder="0" applyAlignment="0" applyProtection="0"/>
    <xf numFmtId="0" fontId="304" fillId="49" borderId="0" applyNumberFormat="0" applyBorder="0" applyAlignment="0" applyProtection="0"/>
    <xf numFmtId="0" fontId="304" fillId="49" borderId="0" applyNumberFormat="0" applyBorder="0" applyAlignment="0" applyProtection="0"/>
    <xf numFmtId="0" fontId="304" fillId="46" borderId="0" applyNumberFormat="0" applyBorder="0" applyAlignment="0" applyProtection="0"/>
    <xf numFmtId="0" fontId="304" fillId="46" borderId="0" applyNumberFormat="0" applyBorder="0" applyAlignment="0" applyProtection="0"/>
    <xf numFmtId="0" fontId="304" fillId="46" borderId="0" applyNumberFormat="0" applyBorder="0" applyAlignment="0" applyProtection="0"/>
    <xf numFmtId="0" fontId="304" fillId="46" borderId="0" applyNumberFormat="0" applyBorder="0" applyAlignment="0" applyProtection="0"/>
    <xf numFmtId="0" fontId="304" fillId="46" borderId="0" applyNumberFormat="0" applyBorder="0" applyAlignment="0" applyProtection="0"/>
    <xf numFmtId="0" fontId="304" fillId="46" borderId="0" applyNumberFormat="0" applyBorder="0" applyAlignment="0" applyProtection="0"/>
    <xf numFmtId="0" fontId="304" fillId="47" borderId="0" applyNumberFormat="0" applyBorder="0" applyAlignment="0" applyProtection="0"/>
    <xf numFmtId="0" fontId="304" fillId="47" borderId="0" applyNumberFormat="0" applyBorder="0" applyAlignment="0" applyProtection="0"/>
    <xf numFmtId="0" fontId="304" fillId="47" borderId="0" applyNumberFormat="0" applyBorder="0" applyAlignment="0" applyProtection="0"/>
    <xf numFmtId="0" fontId="304" fillId="47" borderId="0" applyNumberFormat="0" applyBorder="0" applyAlignment="0" applyProtection="0"/>
    <xf numFmtId="0" fontId="304" fillId="47" borderId="0" applyNumberFormat="0" applyBorder="0" applyAlignment="0" applyProtection="0"/>
    <xf numFmtId="0" fontId="304" fillId="47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2" borderId="0" applyNumberFormat="0" applyBorder="0" applyAlignment="0" applyProtection="0"/>
    <xf numFmtId="0" fontId="304" fillId="52" borderId="0" applyNumberFormat="0" applyBorder="0" applyAlignment="0" applyProtection="0"/>
    <xf numFmtId="0" fontId="304" fillId="52" borderId="0" applyNumberFormat="0" applyBorder="0" applyAlignment="0" applyProtection="0"/>
    <xf numFmtId="0" fontId="304" fillId="52" borderId="0" applyNumberFormat="0" applyBorder="0" applyAlignment="0" applyProtection="0"/>
    <xf numFmtId="0" fontId="304" fillId="52" borderId="0" applyNumberFormat="0" applyBorder="0" applyAlignment="0" applyProtection="0"/>
    <xf numFmtId="0" fontId="304" fillId="52" borderId="0" applyNumberFormat="0" applyBorder="0" applyAlignment="0" applyProtection="0"/>
    <xf numFmtId="0" fontId="305" fillId="49" borderId="0" applyNumberFormat="0" applyBorder="0" applyAlignment="0" applyProtection="0"/>
    <xf numFmtId="0" fontId="305" fillId="49" borderId="0" applyNumberFormat="0" applyBorder="0" applyAlignment="0" applyProtection="0"/>
    <xf numFmtId="0" fontId="305" fillId="49" borderId="0" applyNumberFormat="0" applyBorder="0" applyAlignment="0" applyProtection="0"/>
    <xf numFmtId="0" fontId="305" fillId="49" borderId="0" applyNumberFormat="0" applyBorder="0" applyAlignment="0" applyProtection="0"/>
    <xf numFmtId="0" fontId="305" fillId="49" borderId="0" applyNumberFormat="0" applyBorder="0" applyAlignment="0" applyProtection="0"/>
    <xf numFmtId="0" fontId="305" fillId="46" borderId="0" applyNumberFormat="0" applyBorder="0" applyAlignment="0" applyProtection="0"/>
    <xf numFmtId="0" fontId="305" fillId="46" borderId="0" applyNumberFormat="0" applyBorder="0" applyAlignment="0" applyProtection="0"/>
    <xf numFmtId="0" fontId="305" fillId="46" borderId="0" applyNumberFormat="0" applyBorder="0" applyAlignment="0" applyProtection="0"/>
    <xf numFmtId="0" fontId="305" fillId="46" borderId="0" applyNumberFormat="0" applyBorder="0" applyAlignment="0" applyProtection="0"/>
    <xf numFmtId="0" fontId="305" fillId="46" borderId="0" applyNumberFormat="0" applyBorder="0" applyAlignment="0" applyProtection="0"/>
    <xf numFmtId="0" fontId="305" fillId="47" borderId="0" applyNumberFormat="0" applyBorder="0" applyAlignment="0" applyProtection="0"/>
    <xf numFmtId="0" fontId="305" fillId="47" borderId="0" applyNumberFormat="0" applyBorder="0" applyAlignment="0" applyProtection="0"/>
    <xf numFmtId="0" fontId="305" fillId="47" borderId="0" applyNumberFormat="0" applyBorder="0" applyAlignment="0" applyProtection="0"/>
    <xf numFmtId="0" fontId="305" fillId="47" borderId="0" applyNumberFormat="0" applyBorder="0" applyAlignment="0" applyProtection="0"/>
    <xf numFmtId="0" fontId="305" fillId="47" borderId="0" applyNumberFormat="0" applyBorder="0" applyAlignment="0" applyProtection="0"/>
    <xf numFmtId="0" fontId="305" fillId="50" borderId="0" applyNumberFormat="0" applyBorder="0" applyAlignment="0" applyProtection="0"/>
    <xf numFmtId="0" fontId="305" fillId="50" borderId="0" applyNumberFormat="0" applyBorder="0" applyAlignment="0" applyProtection="0"/>
    <xf numFmtId="0" fontId="305" fillId="50" borderId="0" applyNumberFormat="0" applyBorder="0" applyAlignment="0" applyProtection="0"/>
    <xf numFmtId="0" fontId="305" fillId="50" borderId="0" applyNumberFormat="0" applyBorder="0" applyAlignment="0" applyProtection="0"/>
    <xf numFmtId="0" fontId="305" fillId="50" borderId="0" applyNumberFormat="0" applyBorder="0" applyAlignment="0" applyProtection="0"/>
    <xf numFmtId="0" fontId="305" fillId="51" borderId="0" applyNumberFormat="0" applyBorder="0" applyAlignment="0" applyProtection="0"/>
    <xf numFmtId="0" fontId="305" fillId="51" borderId="0" applyNumberFormat="0" applyBorder="0" applyAlignment="0" applyProtection="0"/>
    <xf numFmtId="0" fontId="305" fillId="51" borderId="0" applyNumberFormat="0" applyBorder="0" applyAlignment="0" applyProtection="0"/>
    <xf numFmtId="0" fontId="305" fillId="51" borderId="0" applyNumberFormat="0" applyBorder="0" applyAlignment="0" applyProtection="0"/>
    <xf numFmtId="0" fontId="305" fillId="51" borderId="0" applyNumberFormat="0" applyBorder="0" applyAlignment="0" applyProtection="0"/>
    <xf numFmtId="0" fontId="305" fillId="52" borderId="0" applyNumberFormat="0" applyBorder="0" applyAlignment="0" applyProtection="0"/>
    <xf numFmtId="0" fontId="305" fillId="52" borderId="0" applyNumberFormat="0" applyBorder="0" applyAlignment="0" applyProtection="0"/>
    <xf numFmtId="0" fontId="305" fillId="52" borderId="0" applyNumberFormat="0" applyBorder="0" applyAlignment="0" applyProtection="0"/>
    <xf numFmtId="0" fontId="305" fillId="52" borderId="0" applyNumberFormat="0" applyBorder="0" applyAlignment="0" applyProtection="0"/>
    <xf numFmtId="0" fontId="305" fillId="52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123" fillId="0" borderId="0" applyFont="0" applyFill="0" applyBorder="0" applyAlignment="0" applyProtection="0"/>
    <xf numFmtId="0" fontId="115" fillId="94" borderId="0"/>
    <xf numFmtId="0" fontId="115" fillId="94" borderId="0"/>
    <xf numFmtId="0" fontId="115" fillId="94" borderId="0"/>
    <xf numFmtId="0" fontId="115" fillId="94" borderId="0"/>
    <xf numFmtId="0" fontId="115" fillId="94" borderId="0"/>
    <xf numFmtId="0" fontId="304" fillId="54" borderId="0" applyNumberFormat="0" applyBorder="0" applyAlignment="0" applyProtection="0"/>
    <xf numFmtId="0" fontId="304" fillId="54" borderId="0" applyNumberFormat="0" applyBorder="0" applyAlignment="0" applyProtection="0"/>
    <xf numFmtId="0" fontId="304" fillId="54" borderId="0" applyNumberFormat="0" applyBorder="0" applyAlignment="0" applyProtection="0"/>
    <xf numFmtId="0" fontId="304" fillId="54" borderId="0" applyNumberFormat="0" applyBorder="0" applyAlignment="0" applyProtection="0"/>
    <xf numFmtId="0" fontId="304" fillId="54" borderId="0" applyNumberFormat="0" applyBorder="0" applyAlignment="0" applyProtection="0"/>
    <xf numFmtId="0" fontId="304" fillId="54" borderId="0" applyNumberFormat="0" applyBorder="0" applyAlignment="0" applyProtection="0"/>
    <xf numFmtId="0" fontId="304" fillId="55" borderId="0" applyNumberFormat="0" applyBorder="0" applyAlignment="0" applyProtection="0"/>
    <xf numFmtId="0" fontId="304" fillId="55" borderId="0" applyNumberFormat="0" applyBorder="0" applyAlignment="0" applyProtection="0"/>
    <xf numFmtId="0" fontId="304" fillId="55" borderId="0" applyNumberFormat="0" applyBorder="0" applyAlignment="0" applyProtection="0"/>
    <xf numFmtId="0" fontId="304" fillId="55" borderId="0" applyNumberFormat="0" applyBorder="0" applyAlignment="0" applyProtection="0"/>
    <xf numFmtId="0" fontId="304" fillId="55" borderId="0" applyNumberFormat="0" applyBorder="0" applyAlignment="0" applyProtection="0"/>
    <xf numFmtId="0" fontId="304" fillId="55" borderId="0" applyNumberFormat="0" applyBorder="0" applyAlignment="0" applyProtection="0"/>
    <xf numFmtId="0" fontId="304" fillId="56" borderId="0" applyNumberFormat="0" applyBorder="0" applyAlignment="0" applyProtection="0"/>
    <xf numFmtId="0" fontId="304" fillId="56" borderId="0" applyNumberFormat="0" applyBorder="0" applyAlignment="0" applyProtection="0"/>
    <xf numFmtId="0" fontId="304" fillId="56" borderId="0" applyNumberFormat="0" applyBorder="0" applyAlignment="0" applyProtection="0"/>
    <xf numFmtId="0" fontId="304" fillId="56" borderId="0" applyNumberFormat="0" applyBorder="0" applyAlignment="0" applyProtection="0"/>
    <xf numFmtId="0" fontId="304" fillId="56" borderId="0" applyNumberFormat="0" applyBorder="0" applyAlignment="0" applyProtection="0"/>
    <xf numFmtId="0" fontId="304" fillId="56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0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1" borderId="0" applyNumberFormat="0" applyBorder="0" applyAlignment="0" applyProtection="0"/>
    <xf numFmtId="0" fontId="304" fillId="57" borderId="0" applyNumberFormat="0" applyBorder="0" applyAlignment="0" applyProtection="0"/>
    <xf numFmtId="0" fontId="304" fillId="57" borderId="0" applyNumberFormat="0" applyBorder="0" applyAlignment="0" applyProtection="0"/>
    <xf numFmtId="0" fontId="304" fillId="57" borderId="0" applyNumberFormat="0" applyBorder="0" applyAlignment="0" applyProtection="0"/>
    <xf numFmtId="0" fontId="304" fillId="57" borderId="0" applyNumberFormat="0" applyBorder="0" applyAlignment="0" applyProtection="0"/>
    <xf numFmtId="0" fontId="304" fillId="57" borderId="0" applyNumberFormat="0" applyBorder="0" applyAlignment="0" applyProtection="0"/>
    <xf numFmtId="0" fontId="304" fillId="57" borderId="0" applyNumberFormat="0" applyBorder="0" applyAlignment="0" applyProtection="0"/>
    <xf numFmtId="0" fontId="22" fillId="0" borderId="0">
      <alignment horizontal="center" wrapText="1"/>
      <protection locked="0"/>
    </xf>
    <xf numFmtId="0" fontId="306" fillId="40" borderId="0" applyNumberFormat="0" applyBorder="0" applyAlignment="0" applyProtection="0"/>
    <xf numFmtId="0" fontId="306" fillId="40" borderId="0" applyNumberFormat="0" applyBorder="0" applyAlignment="0" applyProtection="0"/>
    <xf numFmtId="0" fontId="306" fillId="40" borderId="0" applyNumberFormat="0" applyBorder="0" applyAlignment="0" applyProtection="0"/>
    <xf numFmtId="0" fontId="306" fillId="40" borderId="0" applyNumberFormat="0" applyBorder="0" applyAlignment="0" applyProtection="0"/>
    <xf numFmtId="0" fontId="306" fillId="40" borderId="0" applyNumberFormat="0" applyBorder="0" applyAlignment="0" applyProtection="0"/>
    <xf numFmtId="0" fontId="306" fillId="40" borderId="0" applyNumberFormat="0" applyBorder="0" applyAlignment="0" applyProtection="0"/>
    <xf numFmtId="5" fontId="307" fillId="0" borderId="343" applyAlignment="0" applyProtection="0"/>
    <xf numFmtId="5" fontId="307" fillId="0" borderId="343" applyAlignment="0" applyProtection="0"/>
    <xf numFmtId="5" fontId="307" fillId="0" borderId="343" applyAlignment="0" applyProtection="0"/>
    <xf numFmtId="5" fontId="307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213" fontId="18" fillId="0" borderId="0" applyFill="0" applyBorder="0" applyAlignment="0"/>
    <xf numFmtId="213" fontId="18" fillId="0" borderId="0" applyFill="0" applyBorder="0" applyAlignment="0"/>
    <xf numFmtId="213" fontId="18" fillId="0" borderId="0" applyFill="0" applyBorder="0" applyAlignment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9" fillId="0" borderId="0"/>
    <xf numFmtId="37" fontId="310" fillId="0" borderId="0"/>
    <xf numFmtId="0" fontId="311" fillId="60" borderId="40" applyNumberFormat="0" applyAlignment="0" applyProtection="0"/>
    <xf numFmtId="0" fontId="311" fillId="60" borderId="40" applyNumberFormat="0" applyAlignment="0" applyProtection="0"/>
    <xf numFmtId="0" fontId="311" fillId="60" borderId="40" applyNumberFormat="0" applyAlignment="0" applyProtection="0"/>
    <xf numFmtId="0" fontId="311" fillId="60" borderId="40" applyNumberFormat="0" applyAlignment="0" applyProtection="0"/>
    <xf numFmtId="0" fontId="311" fillId="60" borderId="40" applyNumberFormat="0" applyAlignment="0" applyProtection="0"/>
    <xf numFmtId="0" fontId="311" fillId="60" borderId="40" applyNumberFormat="0" applyAlignment="0" applyProtection="0"/>
    <xf numFmtId="0" fontId="137" fillId="0" borderId="0"/>
    <xf numFmtId="0" fontId="137" fillId="0" borderId="0"/>
    <xf numFmtId="39" fontId="312" fillId="0" borderId="0"/>
    <xf numFmtId="39" fontId="312" fillId="0" borderId="0"/>
    <xf numFmtId="39" fontId="312" fillId="0" borderId="0"/>
    <xf numFmtId="39" fontId="312" fillId="0" borderId="0"/>
    <xf numFmtId="39" fontId="312" fillId="0" borderId="0"/>
    <xf numFmtId="39" fontId="312" fillId="0" borderId="0"/>
    <xf numFmtId="39" fontId="312" fillId="0" borderId="0"/>
    <xf numFmtId="39" fontId="312" fillId="0" borderId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294" fontId="18" fillId="0" borderId="0" applyFont="0" applyFill="0" applyBorder="0" applyAlignment="0" applyProtection="0"/>
    <xf numFmtId="294" fontId="18" fillId="0" borderId="0" applyFont="0" applyFill="0" applyBorder="0" applyAlignment="0" applyProtection="0"/>
    <xf numFmtId="294" fontId="18" fillId="0" borderId="0" applyFont="0" applyFill="0" applyBorder="0" applyAlignment="0" applyProtection="0"/>
    <xf numFmtId="294" fontId="18" fillId="0" borderId="0" applyFont="0" applyFill="0" applyBorder="0" applyAlignment="0" applyProtection="0"/>
    <xf numFmtId="294" fontId="18" fillId="0" borderId="0" applyFont="0" applyFill="0" applyBorder="0" applyAlignment="0" applyProtection="0"/>
    <xf numFmtId="294" fontId="18" fillId="0" borderId="0" applyFont="0" applyFill="0" applyBorder="0" applyAlignment="0" applyProtection="0"/>
    <xf numFmtId="43" fontId="18" fillId="0" borderId="0" applyFill="0" applyBorder="0" applyAlignment="0" applyProtection="0"/>
    <xf numFmtId="43" fontId="18" fillId="0" borderId="0" applyFill="0" applyBorder="0" applyAlignment="0" applyProtection="0"/>
    <xf numFmtId="43" fontId="18" fillId="0" borderId="0" applyFill="0" applyBorder="0" applyAlignment="0" applyProtection="0"/>
    <xf numFmtId="43" fontId="18" fillId="0" borderId="0" applyFill="0" applyBorder="0" applyAlignment="0" applyProtection="0"/>
    <xf numFmtId="43" fontId="18" fillId="0" borderId="0" applyFill="0" applyBorder="0" applyAlignment="0" applyProtection="0"/>
    <xf numFmtId="295" fontId="21" fillId="0" borderId="0"/>
    <xf numFmtId="295" fontId="21" fillId="0" borderId="0"/>
    <xf numFmtId="0" fontId="313" fillId="0" borderId="0"/>
    <xf numFmtId="0" fontId="314" fillId="0" borderId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15" fillId="0" borderId="0" applyNumberFormat="0" applyFill="0" applyBorder="0" applyAlignment="0" applyProtection="0"/>
    <xf numFmtId="0" fontId="313" fillId="0" borderId="0"/>
    <xf numFmtId="0" fontId="314" fillId="0" borderId="0"/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275" fontId="21" fillId="0" borderId="0"/>
    <xf numFmtId="275" fontId="21" fillId="0" borderId="0"/>
    <xf numFmtId="296" fontId="18" fillId="0" borderId="0"/>
    <xf numFmtId="296" fontId="18" fillId="0" borderId="0"/>
    <xf numFmtId="296" fontId="18" fillId="0" borderId="0"/>
    <xf numFmtId="296" fontId="18" fillId="0" borderId="0"/>
    <xf numFmtId="296" fontId="18" fillId="0" borderId="0"/>
    <xf numFmtId="0" fontId="18" fillId="3" borderId="0" applyFont="0" applyBorder="0"/>
    <xf numFmtId="0" fontId="18" fillId="3" borderId="0" applyFont="0" applyBorder="0"/>
    <xf numFmtId="44" fontId="18" fillId="0" borderId="0" applyFont="0" applyFill="0" applyBorder="0" applyAlignment="0" applyProtection="0"/>
    <xf numFmtId="0" fontId="28" fillId="3" borderId="0" applyNumberFormat="0" applyFont="0" applyFill="0" applyBorder="0" applyProtection="0">
      <alignment horizontal="left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8" fontId="166" fillId="0" borderId="46">
      <alignment vertical="center"/>
    </xf>
    <xf numFmtId="38" fontId="166" fillId="0" borderId="46">
      <alignment vertical="center"/>
    </xf>
    <xf numFmtId="38" fontId="166" fillId="0" borderId="46">
      <alignment vertical="center"/>
    </xf>
    <xf numFmtId="38" fontId="16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10" fontId="18" fillId="95" borderId="333" applyNumberFormat="0" applyFont="0" applyBorder="0" applyAlignment="0" applyProtection="0">
      <protection locked="0"/>
    </xf>
    <xf numFmtId="10" fontId="18" fillId="95" borderId="333" applyNumberFormat="0" applyFont="0" applyBorder="0" applyAlignment="0" applyProtection="0">
      <protection locked="0"/>
    </xf>
    <xf numFmtId="0" fontId="316" fillId="0" borderId="0">
      <protection locked="0"/>
    </xf>
    <xf numFmtId="0" fontId="317" fillId="0" borderId="0">
      <protection locked="0"/>
    </xf>
    <xf numFmtId="0" fontId="317" fillId="0" borderId="0">
      <protection locked="0"/>
    </xf>
    <xf numFmtId="0" fontId="122" fillId="0" borderId="0">
      <alignment horizontal="left"/>
    </xf>
    <xf numFmtId="0" fontId="18" fillId="0" borderId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298" fontId="188" fillId="95" borderId="333" applyFont="0" applyFill="0" applyBorder="0" applyAlignment="0" applyProtection="0">
      <protection locked="0"/>
    </xf>
    <xf numFmtId="0" fontId="316" fillId="0" borderId="0">
      <protection locked="0"/>
    </xf>
    <xf numFmtId="0" fontId="316" fillId="0" borderId="0">
      <protection locked="0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35" fillId="0" borderId="0">
      <alignment horizontal="right"/>
    </xf>
    <xf numFmtId="0" fontId="319" fillId="41" borderId="0" applyNumberFormat="0" applyBorder="0" applyAlignment="0" applyProtection="0"/>
    <xf numFmtId="0" fontId="319" fillId="41" borderId="0" applyNumberFormat="0" applyBorder="0" applyAlignment="0" applyProtection="0"/>
    <xf numFmtId="0" fontId="319" fillId="41" borderId="0" applyNumberFormat="0" applyBorder="0" applyAlignment="0" applyProtection="0"/>
    <xf numFmtId="0" fontId="319" fillId="41" borderId="0" applyNumberFormat="0" applyBorder="0" applyAlignment="0" applyProtection="0"/>
    <xf numFmtId="0" fontId="319" fillId="41" borderId="0" applyNumberFormat="0" applyBorder="0" applyAlignment="0" applyProtection="0"/>
    <xf numFmtId="0" fontId="31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94" borderId="0"/>
    <xf numFmtId="0" fontId="37" fillId="94" borderId="0"/>
    <xf numFmtId="0" fontId="37" fillId="94" borderId="0"/>
    <xf numFmtId="0" fontId="37" fillId="94" borderId="0"/>
    <xf numFmtId="0" fontId="37" fillId="94" borderId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0" fillId="0" borderId="50" applyNumberFormat="0" applyFill="0" applyAlignment="0" applyProtection="0"/>
    <xf numFmtId="0" fontId="320" fillId="0" borderId="50" applyNumberFormat="0" applyFill="0" applyAlignment="0" applyProtection="0"/>
    <xf numFmtId="0" fontId="320" fillId="0" borderId="50" applyNumberFormat="0" applyFill="0" applyAlignment="0" applyProtection="0"/>
    <xf numFmtId="0" fontId="320" fillId="0" borderId="50" applyNumberFormat="0" applyFill="0" applyAlignment="0" applyProtection="0"/>
    <xf numFmtId="0" fontId="320" fillId="0" borderId="50" applyNumberFormat="0" applyFill="0" applyAlignment="0" applyProtection="0"/>
    <xf numFmtId="0" fontId="320" fillId="0" borderId="50" applyNumberFormat="0" applyFill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157" fillId="0" borderId="0" applyProtection="0"/>
    <xf numFmtId="0" fontId="157" fillId="0" borderId="0" applyProtection="0"/>
    <xf numFmtId="0" fontId="157" fillId="0" borderId="0" applyProtection="0"/>
    <xf numFmtId="0" fontId="157" fillId="0" borderId="0" applyProtection="0"/>
    <xf numFmtId="0" fontId="157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158" fillId="0" borderId="6">
      <alignment horizontal="center"/>
    </xf>
    <xf numFmtId="0" fontId="158" fillId="0" borderId="6">
      <alignment horizontal="center"/>
    </xf>
    <xf numFmtId="0" fontId="158" fillId="0" borderId="6">
      <alignment horizontal="center"/>
    </xf>
    <xf numFmtId="0" fontId="158" fillId="0" borderId="6">
      <alignment horizontal="center"/>
    </xf>
    <xf numFmtId="0" fontId="40" fillId="0" borderId="6">
      <alignment horizontal="center"/>
    </xf>
    <xf numFmtId="0" fontId="40" fillId="0" borderId="6">
      <alignment horizontal="center"/>
    </xf>
    <xf numFmtId="0" fontId="40" fillId="0" borderId="6">
      <alignment horizontal="center"/>
    </xf>
    <xf numFmtId="0" fontId="40" fillId="0" borderId="6">
      <alignment horizontal="center"/>
    </xf>
    <xf numFmtId="0" fontId="40" fillId="0" borderId="6">
      <alignment horizontal="center"/>
    </xf>
    <xf numFmtId="0" fontId="40" fillId="0" borderId="6">
      <alignment horizontal="center"/>
    </xf>
    <xf numFmtId="0" fontId="158" fillId="0" borderId="0">
      <alignment horizontal="center"/>
    </xf>
    <xf numFmtId="0" fontId="158" fillId="0" borderId="0">
      <alignment horizontal="center"/>
    </xf>
    <xf numFmtId="0" fontId="158" fillId="0" borderId="0">
      <alignment horizontal="center"/>
    </xf>
    <xf numFmtId="0" fontId="158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0" fillId="0" borderId="0">
      <alignment horizontal="center"/>
    </xf>
    <xf numFmtId="0" fontId="41" fillId="2" borderId="0">
      <alignment horizontal="left" wrapText="1" indent="2"/>
    </xf>
    <xf numFmtId="0" fontId="41" fillId="2" borderId="0">
      <alignment horizontal="left" wrapText="1" indent="2"/>
    </xf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299" fontId="18" fillId="0" borderId="0"/>
    <xf numFmtId="299" fontId="18" fillId="0" borderId="0"/>
    <xf numFmtId="299" fontId="18" fillId="0" borderId="0"/>
    <xf numFmtId="299" fontId="18" fillId="0" borderId="0"/>
    <xf numFmtId="299" fontId="18" fillId="0" borderId="0"/>
    <xf numFmtId="247" fontId="322" fillId="0" borderId="0"/>
    <xf numFmtId="247" fontId="322" fillId="0" borderId="0"/>
    <xf numFmtId="247" fontId="322" fillId="0" borderId="0"/>
    <xf numFmtId="247" fontId="322" fillId="0" borderId="0"/>
    <xf numFmtId="247" fontId="322" fillId="0" borderId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1" fontId="323" fillId="0" borderId="0" applyProtection="0">
      <protection locked="0"/>
    </xf>
    <xf numFmtId="0" fontId="61" fillId="0" borderId="0" applyFont="0" applyFill="0" applyBorder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248" fontId="92" fillId="0" borderId="0" applyFont="0" applyFill="0" applyBorder="0" applyAlignment="0" applyProtection="0"/>
    <xf numFmtId="0" fontId="199" fillId="0" borderId="6"/>
    <xf numFmtId="6" fontId="166" fillId="0" borderId="0" applyFont="0" applyFill="0" applyBorder="0" applyAlignment="0" applyProtection="0"/>
    <xf numFmtId="8" fontId="166" fillId="0" borderId="0" applyFont="0" applyFill="0" applyBorder="0" applyAlignment="0" applyProtection="0"/>
    <xf numFmtId="0" fontId="316" fillId="0" borderId="0">
      <protection locked="0"/>
    </xf>
    <xf numFmtId="300" fontId="18" fillId="0" borderId="0" applyFont="0" applyFill="0" applyBorder="0" applyAlignment="0" applyProtection="0"/>
    <xf numFmtId="300" fontId="18" fillId="0" borderId="0" applyFont="0" applyFill="0" applyBorder="0" applyAlignment="0" applyProtection="0"/>
    <xf numFmtId="0" fontId="325" fillId="38" borderId="0" applyNumberFormat="0" applyBorder="0" applyAlignment="0" applyProtection="0"/>
    <xf numFmtId="0" fontId="325" fillId="38" borderId="0" applyNumberFormat="0" applyBorder="0" applyAlignment="0" applyProtection="0"/>
    <xf numFmtId="0" fontId="325" fillId="38" borderId="0" applyNumberFormat="0" applyBorder="0" applyAlignment="0" applyProtection="0"/>
    <xf numFmtId="0" fontId="325" fillId="38" borderId="0" applyNumberFormat="0" applyBorder="0" applyAlignment="0" applyProtection="0"/>
    <xf numFmtId="0" fontId="325" fillId="38" borderId="0" applyNumberFormat="0" applyBorder="0" applyAlignment="0" applyProtection="0"/>
    <xf numFmtId="0" fontId="325" fillId="3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8" fillId="0" borderId="0"/>
    <xf numFmtId="0" fontId="268" fillId="0" borderId="0"/>
    <xf numFmtId="0" fontId="268" fillId="0" borderId="0"/>
    <xf numFmtId="0" fontId="268" fillId="0" borderId="0"/>
    <xf numFmtId="0" fontId="326" fillId="0" borderId="0"/>
    <xf numFmtId="0" fontId="326" fillId="0" borderId="0"/>
    <xf numFmtId="0" fontId="326" fillId="0" borderId="0"/>
    <xf numFmtId="0" fontId="326" fillId="0" borderId="0"/>
    <xf numFmtId="0" fontId="326" fillId="0" borderId="0"/>
    <xf numFmtId="0" fontId="326" fillId="0" borderId="0"/>
    <xf numFmtId="0" fontId="326" fillId="0" borderId="0"/>
    <xf numFmtId="0" fontId="326" fillId="0" borderId="0"/>
    <xf numFmtId="0" fontId="326" fillId="0" borderId="0"/>
    <xf numFmtId="0" fontId="3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301" fontId="18" fillId="0" borderId="0"/>
    <xf numFmtId="301" fontId="18" fillId="0" borderId="0"/>
    <xf numFmtId="301" fontId="18" fillId="0" borderId="0"/>
    <xf numFmtId="301" fontId="18" fillId="0" borderId="0"/>
    <xf numFmtId="301" fontId="18" fillId="0" borderId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22" fillId="0" borderId="0"/>
    <xf numFmtId="0" fontId="327" fillId="59" borderId="352" applyNumberFormat="0" applyAlignment="0" applyProtection="0"/>
    <xf numFmtId="0" fontId="327" fillId="59" borderId="352" applyNumberFormat="0" applyAlignment="0" applyProtection="0"/>
    <xf numFmtId="0" fontId="327" fillId="59" borderId="352" applyNumberFormat="0" applyAlignment="0" applyProtection="0"/>
    <xf numFmtId="0" fontId="327" fillId="59" borderId="352" applyNumberFormat="0" applyAlignment="0" applyProtection="0"/>
    <xf numFmtId="0" fontId="327" fillId="59" borderId="352" applyNumberFormat="0" applyAlignment="0" applyProtection="0"/>
    <xf numFmtId="0" fontId="327" fillId="59" borderId="352" applyNumberFormat="0" applyAlignment="0" applyProtection="0"/>
    <xf numFmtId="0" fontId="300" fillId="0" borderId="0">
      <alignment horizontal="center"/>
    </xf>
    <xf numFmtId="0" fontId="300" fillId="0" borderId="0">
      <alignment horizontal="center"/>
    </xf>
    <xf numFmtId="0" fontId="300" fillId="0" borderId="0">
      <alignment horizontal="center"/>
    </xf>
    <xf numFmtId="0" fontId="300" fillId="0" borderId="0">
      <alignment horizontal="center"/>
    </xf>
    <xf numFmtId="0" fontId="300" fillId="0" borderId="0">
      <alignment horizontal="center"/>
    </xf>
    <xf numFmtId="0" fontId="328" fillId="0" borderId="0">
      <alignment horizontal="center"/>
    </xf>
    <xf numFmtId="0" fontId="328" fillId="0" borderId="0">
      <alignment horizontal="center"/>
    </xf>
    <xf numFmtId="0" fontId="328" fillId="0" borderId="0">
      <alignment horizontal="center"/>
    </xf>
    <xf numFmtId="0" fontId="328" fillId="0" borderId="0">
      <alignment horizontal="center"/>
    </xf>
    <xf numFmtId="0" fontId="328" fillId="0" borderId="0">
      <alignment horizontal="center"/>
    </xf>
    <xf numFmtId="194" fontId="92" fillId="0" borderId="0" applyFont="0" applyFill="0" applyBorder="0" applyAlignment="0" applyProtection="0"/>
    <xf numFmtId="194" fontId="92" fillId="0" borderId="0" applyFont="0" applyFill="0" applyBorder="0" applyAlignment="0" applyProtection="0"/>
    <xf numFmtId="194" fontId="92" fillId="0" borderId="0" applyFont="0" applyFill="0" applyBorder="0" applyAlignment="0" applyProtection="0"/>
    <xf numFmtId="194" fontId="92" fillId="0" borderId="0" applyFont="0" applyFill="0" applyBorder="0" applyAlignment="0" applyProtection="0"/>
    <xf numFmtId="194" fontId="92" fillId="0" borderId="0" applyFont="0" applyFill="0" applyBorder="0" applyAlignment="0" applyProtection="0"/>
    <xf numFmtId="194" fontId="92" fillId="0" borderId="0" applyFont="0" applyFill="0" applyBorder="0" applyAlignment="0" applyProtection="0"/>
    <xf numFmtId="14" fontId="22" fillId="0" borderId="0">
      <alignment horizontal="center" wrapText="1"/>
      <protection locked="0"/>
    </xf>
    <xf numFmtId="257" fontId="18" fillId="0" borderId="0" applyFont="0" applyFill="0" applyBorder="0" applyAlignment="0" applyProtection="0"/>
    <xf numFmtId="257" fontId="18" fillId="0" borderId="0" applyFont="0" applyFill="0" applyBorder="0" applyAlignment="0" applyProtection="0"/>
    <xf numFmtId="257" fontId="18" fillId="0" borderId="0" applyFont="0" applyFill="0" applyBorder="0" applyAlignment="0" applyProtection="0"/>
    <xf numFmtId="257" fontId="18" fillId="0" borderId="0" applyFont="0" applyFill="0" applyBorder="0" applyAlignment="0" applyProtection="0"/>
    <xf numFmtId="257" fontId="18" fillId="0" borderId="0" applyFont="0" applyFill="0" applyBorder="0" applyAlignment="0" applyProtection="0"/>
    <xf numFmtId="257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66" fillId="0" borderId="31" applyNumberFormat="0" applyBorder="0"/>
    <xf numFmtId="0" fontId="316" fillId="0" borderId="0">
      <protection locked="0"/>
    </xf>
    <xf numFmtId="4" fontId="122" fillId="0" borderId="0">
      <alignment horizontal="right"/>
    </xf>
    <xf numFmtId="0" fontId="166" fillId="0" borderId="0" applyNumberFormat="0" applyFont="0" applyFill="0" applyBorder="0" applyAlignment="0" applyProtection="0">
      <alignment horizontal="left"/>
    </xf>
    <xf numFmtId="0" fontId="166" fillId="0" borderId="0" applyNumberFormat="0" applyFont="0" applyFill="0" applyBorder="0" applyAlignment="0" applyProtection="0">
      <alignment horizontal="left"/>
    </xf>
    <xf numFmtId="0" fontId="166" fillId="0" borderId="0" applyNumberFormat="0" applyFont="0" applyFill="0" applyBorder="0" applyAlignment="0" applyProtection="0">
      <alignment horizontal="left"/>
    </xf>
    <xf numFmtId="0" fontId="16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15" fontId="166" fillId="0" borderId="0" applyFont="0" applyFill="0" applyBorder="0" applyAlignment="0" applyProtection="0"/>
    <xf numFmtId="15" fontId="166" fillId="0" borderId="0" applyFont="0" applyFill="0" applyBorder="0" applyAlignment="0" applyProtection="0"/>
    <xf numFmtId="15" fontId="166" fillId="0" borderId="0" applyFont="0" applyFill="0" applyBorder="0" applyAlignment="0" applyProtection="0"/>
    <xf numFmtId="15" fontId="16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15" fontId="136" fillId="0" borderId="0" applyFont="0" applyFill="0" applyBorder="0" applyAlignment="0" applyProtection="0"/>
    <xf numFmtId="4" fontId="166" fillId="0" borderId="0" applyFont="0" applyFill="0" applyBorder="0" applyAlignment="0" applyProtection="0"/>
    <xf numFmtId="4" fontId="166" fillId="0" borderId="0" applyFont="0" applyFill="0" applyBorder="0" applyAlignment="0" applyProtection="0"/>
    <xf numFmtId="4" fontId="166" fillId="0" borderId="0" applyFont="0" applyFill="0" applyBorder="0" applyAlignment="0" applyProtection="0"/>
    <xf numFmtId="4" fontId="16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4" fontId="136" fillId="0" borderId="0" applyFont="0" applyFill="0" applyBorder="0" applyAlignment="0" applyProtection="0"/>
    <xf numFmtId="0" fontId="307" fillId="0" borderId="6">
      <alignment horizontal="center"/>
    </xf>
    <xf numFmtId="0" fontId="307" fillId="0" borderId="6">
      <alignment horizontal="center"/>
    </xf>
    <xf numFmtId="0" fontId="307" fillId="0" borderId="6">
      <alignment horizontal="center"/>
    </xf>
    <xf numFmtId="0" fontId="307" fillId="0" borderId="6">
      <alignment horizontal="center"/>
    </xf>
    <xf numFmtId="0" fontId="24" fillId="0" borderId="6">
      <alignment horizontal="center"/>
    </xf>
    <xf numFmtId="0" fontId="24" fillId="0" borderId="6">
      <alignment horizontal="center"/>
    </xf>
    <xf numFmtId="0" fontId="24" fillId="0" borderId="6">
      <alignment horizontal="center"/>
    </xf>
    <xf numFmtId="0" fontId="24" fillId="0" borderId="6">
      <alignment horizontal="center"/>
    </xf>
    <xf numFmtId="0" fontId="24" fillId="0" borderId="6">
      <alignment horizontal="center"/>
    </xf>
    <xf numFmtId="0" fontId="24" fillId="0" borderId="6">
      <alignment horizontal="center"/>
    </xf>
    <xf numFmtId="3" fontId="166" fillId="0" borderId="0" applyFont="0" applyFill="0" applyBorder="0" applyAlignment="0" applyProtection="0"/>
    <xf numFmtId="3" fontId="166" fillId="0" borderId="0" applyFont="0" applyFill="0" applyBorder="0" applyAlignment="0" applyProtection="0"/>
    <xf numFmtId="3" fontId="166" fillId="0" borderId="0" applyFont="0" applyFill="0" applyBorder="0" applyAlignment="0" applyProtection="0"/>
    <xf numFmtId="3" fontId="16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0" fontId="166" fillId="69" borderId="0" applyNumberFormat="0" applyFont="0" applyBorder="0" applyAlignment="0" applyProtection="0"/>
    <xf numFmtId="0" fontId="166" fillId="69" borderId="0" applyNumberFormat="0" applyFont="0" applyBorder="0" applyAlignment="0" applyProtection="0"/>
    <xf numFmtId="0" fontId="166" fillId="69" borderId="0" applyNumberFormat="0" applyFont="0" applyBorder="0" applyAlignment="0" applyProtection="0"/>
    <xf numFmtId="0" fontId="16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36" fillId="69" borderId="0" applyNumberFormat="0" applyFont="0" applyBorder="0" applyAlignment="0" applyProtection="0"/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329" fillId="0" borderId="0">
      <alignment horizontal="right"/>
    </xf>
    <xf numFmtId="186" fontId="18" fillId="0" borderId="0" applyNumberFormat="0" applyFill="0" applyBorder="0" applyAlignment="0" applyProtection="0">
      <alignment horizontal="left"/>
    </xf>
    <xf numFmtId="38" fontId="300" fillId="0" borderId="0"/>
    <xf numFmtId="4" fontId="330" fillId="0" borderId="0">
      <alignment horizontal="right"/>
    </xf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331" fillId="0" borderId="0">
      <alignment horizontal="left"/>
    </xf>
    <xf numFmtId="0" fontId="190" fillId="0" borderId="0" applyNumberFormat="0" applyFill="0" applyBorder="0" applyAlignment="0">
      <alignment horizontal="center"/>
    </xf>
    <xf numFmtId="0" fontId="190" fillId="0" borderId="0" applyNumberFormat="0" applyFill="0" applyBorder="0" applyAlignment="0">
      <alignment horizontal="center"/>
    </xf>
    <xf numFmtId="0" fontId="190" fillId="0" borderId="0" applyNumberFormat="0" applyFill="0" applyBorder="0" applyAlignment="0">
      <alignment horizontal="center"/>
    </xf>
    <xf numFmtId="0" fontId="190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57" fillId="0" borderId="0" applyNumberFormat="0" applyFill="0" applyBorder="0" applyAlignment="0">
      <alignment horizontal="center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0" applyNumberFormat="0" applyBorder="0" applyAlignment="0"/>
    <xf numFmtId="0" fontId="332" fillId="0" borderId="0" applyNumberFormat="0" applyBorder="0" applyAlignment="0"/>
    <xf numFmtId="0" fontId="333" fillId="0" borderId="0" applyNumberFormat="0" applyBorder="0" applyAlignment="0"/>
    <xf numFmtId="0" fontId="333" fillId="0" borderId="0" applyNumberFormat="0" applyBorder="0" applyAlignment="0"/>
    <xf numFmtId="0" fontId="334" fillId="0" borderId="0" applyNumberFormat="0" applyBorder="0" applyAlignment="0"/>
    <xf numFmtId="0" fontId="335" fillId="0" borderId="0" applyNumberFormat="0" applyBorder="0" applyAlignment="0"/>
    <xf numFmtId="0" fontId="336" fillId="59" borderId="0" applyNumberFormat="0" applyBorder="0" applyAlignment="0"/>
    <xf numFmtId="49" fontId="337" fillId="0" borderId="0" applyFill="0" applyBorder="0" applyProtection="0">
      <protection locked="0"/>
    </xf>
    <xf numFmtId="4" fontId="337" fillId="0" borderId="0" applyFill="0" applyBorder="0" applyProtection="0">
      <protection locked="0"/>
    </xf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18" fillId="0" borderId="167" applyNumberFormat="0" applyFont="0" applyFill="0" applyAlignment="0" applyProtection="0"/>
    <xf numFmtId="0" fontId="18" fillId="0" borderId="167" applyNumberFormat="0" applyFont="0" applyFill="0" applyAlignment="0" applyProtection="0"/>
    <xf numFmtId="0" fontId="18" fillId="0" borderId="167" applyNumberFormat="0" applyFont="0" applyFill="0" applyAlignment="0" applyProtection="0"/>
    <xf numFmtId="0" fontId="18" fillId="0" borderId="167" applyNumberFormat="0" applyFont="0" applyFill="0" applyAlignment="0" applyProtection="0"/>
    <xf numFmtId="0" fontId="18" fillId="0" borderId="167" applyNumberFormat="0" applyFont="0" applyFill="0" applyAlignment="0" applyProtection="0"/>
    <xf numFmtId="0" fontId="18" fillId="0" borderId="167" applyNumberFormat="0" applyFont="0" applyFill="0" applyAlignment="0" applyProtection="0"/>
    <xf numFmtId="0" fontId="339" fillId="0" borderId="356"/>
    <xf numFmtId="0" fontId="1" fillId="0" borderId="0"/>
    <xf numFmtId="0" fontId="1" fillId="0" borderId="0"/>
    <xf numFmtId="0" fontId="1" fillId="0" borderId="0"/>
    <xf numFmtId="0" fontId="1" fillId="0" borderId="0"/>
    <xf numFmtId="6" fontId="13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6" fontId="136" fillId="0" borderId="0" applyFont="0" applyFill="0" applyBorder="0" applyAlignment="0" applyProtection="0"/>
    <xf numFmtId="6" fontId="136" fillId="0" borderId="0" applyFont="0" applyFill="0" applyBorder="0" applyAlignment="0" applyProtection="0"/>
    <xf numFmtId="6" fontId="136" fillId="0" borderId="0" applyFont="0" applyFill="0" applyBorder="0" applyAlignment="0" applyProtection="0"/>
    <xf numFmtId="6" fontId="136" fillId="0" borderId="0" applyFont="0" applyFill="0" applyBorder="0" applyAlignment="0" applyProtection="0"/>
    <xf numFmtId="6" fontId="136" fillId="0" borderId="0" applyFont="0" applyFill="0" applyBorder="0" applyAlignment="0" applyProtection="0"/>
    <xf numFmtId="6" fontId="136" fillId="0" borderId="0" applyFont="0" applyFill="0" applyBorder="0" applyAlignment="0" applyProtection="0"/>
    <xf numFmtId="6" fontId="13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centerContinuous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10" fontId="18" fillId="84" borderId="333" applyNumberFormat="0" applyFont="0" applyBorder="0" applyAlignment="0" applyProtection="0">
      <protection locked="0"/>
    </xf>
    <xf numFmtId="0" fontId="1" fillId="0" borderId="0"/>
    <xf numFmtId="1" fontId="18" fillId="0" borderId="0" applyFont="0" applyFill="0" applyBorder="0" applyAlignment="0" applyProtection="0"/>
    <xf numFmtId="0" fontId="1" fillId="0" borderId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293" fontId="123" fillId="0" borderId="0" applyFont="0" applyFill="0" applyBorder="0" applyAlignment="0" applyProtection="0"/>
    <xf numFmtId="293" fontId="123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294" fontId="129" fillId="0" borderId="0" applyFont="0" applyFill="0" applyBorder="0" applyAlignment="0" applyProtection="0"/>
    <xf numFmtId="294" fontId="123" fillId="0" borderId="0" applyFont="0" applyFill="0" applyBorder="0" applyAlignment="0" applyProtection="0"/>
    <xf numFmtId="294" fontId="123" fillId="0" borderId="0" applyFont="0" applyFill="0" applyBorder="0" applyAlignment="0" applyProtection="0"/>
    <xf numFmtId="294" fontId="18" fillId="0" borderId="0" applyFont="0" applyFill="0" applyBorder="0" applyAlignment="0" applyProtection="0"/>
    <xf numFmtId="0" fontId="1" fillId="0" borderId="0"/>
    <xf numFmtId="294" fontId="18" fillId="0" borderId="0" applyFont="0" applyFill="0" applyBorder="0" applyAlignment="0" applyProtection="0"/>
    <xf numFmtId="0" fontId="1" fillId="0" borderId="0"/>
    <xf numFmtId="0" fontId="1" fillId="0" borderId="0"/>
    <xf numFmtId="294" fontId="18" fillId="0" borderId="0" applyFont="0" applyFill="0" applyBorder="0" applyAlignment="0" applyProtection="0"/>
    <xf numFmtId="0" fontId="1" fillId="0" borderId="0"/>
    <xf numFmtId="171" fontId="288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294" fontId="129" fillId="0" borderId="0" applyFont="0" applyFill="0" applyBorder="0" applyAlignment="0" applyProtection="0"/>
    <xf numFmtId="294" fontId="129" fillId="0" borderId="0" applyFont="0" applyFill="0" applyBorder="0" applyAlignment="0" applyProtection="0"/>
    <xf numFmtId="294" fontId="129" fillId="0" borderId="0" applyFont="0" applyFill="0" applyBorder="0" applyAlignment="0" applyProtection="0"/>
    <xf numFmtId="294" fontId="129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29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8" fontId="166" fillId="0" borderId="0" applyFont="0" applyFill="0" applyBorder="0" applyAlignment="0" applyProtection="0"/>
    <xf numFmtId="269" fontId="341" fillId="0" borderId="0" applyFont="0" applyFill="0" applyBorder="0" applyAlignment="0" applyProtection="0"/>
    <xf numFmtId="227" fontId="341" fillId="0" borderId="0" applyFont="0" applyFill="0" applyBorder="0" applyAlignment="0" applyProtection="0"/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342" fillId="0" borderId="0" applyBorder="0">
      <alignment vertical="center"/>
    </xf>
    <xf numFmtId="0" fontId="277" fillId="0" borderId="0"/>
    <xf numFmtId="43" fontId="27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277" fillId="0" borderId="0" applyFont="0" applyFill="0" applyBorder="0" applyAlignment="0" applyProtection="0"/>
    <xf numFmtId="0" fontId="298" fillId="0" borderId="0" applyNumberFormat="0" applyFill="0" applyBorder="0" applyAlignment="0" applyProtection="0">
      <alignment vertical="top"/>
      <protection locked="0"/>
    </xf>
    <xf numFmtId="170" fontId="18" fillId="0" borderId="0" applyFont="0" applyFill="0" applyBorder="0" applyAlignment="0" applyProtection="0"/>
    <xf numFmtId="9" fontId="21" fillId="0" borderId="0"/>
    <xf numFmtId="9" fontId="21" fillId="0" borderId="0"/>
    <xf numFmtId="0" fontId="18" fillId="0" borderId="0"/>
    <xf numFmtId="197" fontId="21" fillId="0" borderId="0" applyFont="0" applyFill="0" applyBorder="0" applyAlignment="0" applyProtection="0"/>
    <xf numFmtId="9" fontId="21" fillId="0" borderId="0"/>
    <xf numFmtId="9" fontId="21" fillId="0" borderId="0"/>
    <xf numFmtId="0" fontId="2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28" fillId="0" borderId="0" applyNumberFormat="0" applyFill="0" applyBorder="0" applyAlignment="0" applyProtection="0"/>
    <xf numFmtId="0" fontId="18" fillId="0" borderId="0"/>
    <xf numFmtId="9" fontId="21" fillId="0" borderId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0" fontId="18" fillId="0" borderId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28" fillId="0" borderId="0" applyNumberForma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25" fillId="0" borderId="0"/>
    <xf numFmtId="0" fontId="55" fillId="0" borderId="0">
      <alignment horizontal="justify" vertical="top" wrapText="1"/>
      <protection locked="0"/>
    </xf>
    <xf numFmtId="43" fontId="277" fillId="0" borderId="0" applyFont="0" applyFill="0" applyBorder="0" applyAlignment="0" applyProtection="0"/>
    <xf numFmtId="0" fontId="343" fillId="0" borderId="357">
      <alignment horizontal="left" vertical="top"/>
    </xf>
    <xf numFmtId="0" fontId="1" fillId="0" borderId="0"/>
    <xf numFmtId="0" fontId="18" fillId="0" borderId="0"/>
    <xf numFmtId="0" fontId="277" fillId="0" borderId="0"/>
    <xf numFmtId="0" fontId="1" fillId="0" borderId="0"/>
    <xf numFmtId="303" fontId="344" fillId="0" borderId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345" fillId="0" borderId="0"/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346" fillId="0" borderId="0"/>
    <xf numFmtId="170" fontId="346" fillId="0" borderId="0" applyFont="0" applyFill="0" applyBorder="0" applyAlignment="0" applyProtection="0"/>
    <xf numFmtId="43" fontId="346" fillId="0" borderId="0" applyFont="0" applyFill="0" applyBorder="0" applyAlignment="0" applyProtection="0"/>
    <xf numFmtId="42" fontId="347" fillId="0" borderId="0" applyFont="0" applyFill="0" applyBorder="0" applyAlignment="0" applyProtection="0"/>
    <xf numFmtId="44" fontId="347" fillId="0" borderId="0" applyFont="0" applyFill="0" applyBorder="0" applyAlignment="0" applyProtection="0"/>
    <xf numFmtId="0" fontId="348" fillId="0" borderId="0"/>
    <xf numFmtId="0" fontId="3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5" fillId="0" borderId="0"/>
    <xf numFmtId="0" fontId="349" fillId="0" borderId="0"/>
    <xf numFmtId="41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1" fillId="0" borderId="8"/>
    <xf numFmtId="0" fontId="98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25" fillId="0" borderId="0"/>
    <xf numFmtId="0" fontId="25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18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0" fontId="18" fillId="0" borderId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25" fillId="0" borderId="0"/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50" fillId="0" borderId="0"/>
    <xf numFmtId="0" fontId="351" fillId="0" borderId="0"/>
    <xf numFmtId="0" fontId="352" fillId="0" borderId="0"/>
    <xf numFmtId="0" fontId="353" fillId="0" borderId="0"/>
    <xf numFmtId="0" fontId="354" fillId="0" borderId="0"/>
    <xf numFmtId="3" fontId="355" fillId="0" borderId="358" applyBorder="0">
      <alignment vertical="center"/>
    </xf>
    <xf numFmtId="9" fontId="21" fillId="0" borderId="0"/>
    <xf numFmtId="9" fontId="21" fillId="0" borderId="0"/>
    <xf numFmtId="9" fontId="21" fillId="0" borderId="0"/>
    <xf numFmtId="0" fontId="115" fillId="0" borderId="333">
      <alignment horizontal="center"/>
    </xf>
    <xf numFmtId="0" fontId="116" fillId="0" borderId="0"/>
    <xf numFmtId="0" fontId="115" fillId="0" borderId="0" applyFill="0">
      <alignment horizontal="center"/>
      <protection locked="0"/>
    </xf>
    <xf numFmtId="0" fontId="115" fillId="0" borderId="0">
      <protection locked="0"/>
    </xf>
    <xf numFmtId="0" fontId="115" fillId="0" borderId="0"/>
    <xf numFmtId="211" fontId="115" fillId="0" borderId="0"/>
    <xf numFmtId="212" fontId="115" fillId="0" borderId="0"/>
    <xf numFmtId="0" fontId="116" fillId="53" borderId="0">
      <alignment horizontal="right"/>
    </xf>
    <xf numFmtId="0" fontId="115" fillId="0" borderId="0"/>
    <xf numFmtId="0" fontId="356" fillId="0" borderId="0" applyFont="0" applyFill="0" applyBorder="0" applyAlignment="0" applyProtection="0"/>
    <xf numFmtId="0" fontId="356" fillId="0" borderId="0" applyFont="0" applyFill="0" applyBorder="0" applyAlignment="0" applyProtection="0"/>
    <xf numFmtId="0" fontId="356" fillId="0" borderId="0" applyFont="0" applyFill="0" applyBorder="0" applyAlignment="0" applyProtection="0"/>
    <xf numFmtId="0" fontId="356" fillId="0" borderId="0" applyFont="0" applyFill="0" applyBorder="0" applyAlignment="0" applyProtection="0"/>
    <xf numFmtId="4" fontId="357" fillId="96" borderId="0" applyNumberFormat="0" applyBorder="0" applyAlignment="0" applyProtection="0">
      <alignment horizontal="left"/>
    </xf>
    <xf numFmtId="0" fontId="356" fillId="0" borderId="0"/>
    <xf numFmtId="304" fontId="358" fillId="0" borderId="0" applyFill="0" applyBorder="0">
      <alignment vertical="center"/>
    </xf>
    <xf numFmtId="3" fontId="136" fillId="0" borderId="333"/>
    <xf numFmtId="3" fontId="136" fillId="0" borderId="333"/>
    <xf numFmtId="185" fontId="359" fillId="0" borderId="0" applyFill="0" applyBorder="0" applyAlignment="0" applyProtection="0"/>
    <xf numFmtId="40" fontId="359" fillId="0" borderId="0" applyFill="0" applyBorder="0" applyAlignment="0" applyProtection="0"/>
    <xf numFmtId="210" fontId="288" fillId="97" borderId="0" applyFill="0" applyBorder="0" applyAlignment="0">
      <alignment vertical="top"/>
    </xf>
    <xf numFmtId="215" fontId="288" fillId="0" borderId="0" applyFill="0" applyBorder="0" applyAlignment="0" applyProtection="0"/>
    <xf numFmtId="43" fontId="278" fillId="0" borderId="0" applyFont="0" applyFill="0" applyBorder="0" applyAlignment="0" applyProtection="0"/>
    <xf numFmtId="43" fontId="277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305" fontId="23" fillId="0" borderId="333"/>
    <xf numFmtId="0" fontId="288" fillId="97" borderId="132" applyFill="0" applyBorder="0" applyAlignment="0">
      <alignment horizontal="right"/>
    </xf>
    <xf numFmtId="265" fontId="92" fillId="0" borderId="0" applyFont="0" applyFill="0" applyBorder="0" applyAlignment="0" applyProtection="0"/>
    <xf numFmtId="0" fontId="360" fillId="0" borderId="0" applyNumberFormat="0" applyFill="0" applyBorder="0" applyAlignment="0" applyProtection="0"/>
    <xf numFmtId="38" fontId="361" fillId="3" borderId="0" applyNumberFormat="0" applyBorder="0" applyAlignment="0" applyProtection="0"/>
    <xf numFmtId="0" fontId="362" fillId="0" borderId="0">
      <alignment horizontal="left"/>
    </xf>
    <xf numFmtId="0" fontId="149" fillId="0" borderId="38">
      <alignment horizontal="left" vertical="top"/>
    </xf>
    <xf numFmtId="0" fontId="152" fillId="0" borderId="38">
      <alignment horizontal="left" vertical="top"/>
    </xf>
    <xf numFmtId="10" fontId="361" fillId="2" borderId="333" applyNumberFormat="0" applyBorder="0" applyAlignment="0" applyProtection="0"/>
    <xf numFmtId="6" fontId="166" fillId="0" borderId="0" applyFont="0" applyFill="0" applyBorder="0" applyAlignment="0" applyProtection="0"/>
    <xf numFmtId="8" fontId="166" fillId="0" borderId="0" applyFont="0" applyFill="0" applyBorder="0" applyAlignment="0" applyProtection="0"/>
    <xf numFmtId="37" fontId="50" fillId="0" borderId="0"/>
    <xf numFmtId="0" fontId="18" fillId="0" borderId="0"/>
    <xf numFmtId="0" fontId="18" fillId="0" borderId="0"/>
    <xf numFmtId="0" fontId="30" fillId="0" borderId="0"/>
    <xf numFmtId="0" fontId="1" fillId="0" borderId="0"/>
    <xf numFmtId="0" fontId="1" fillId="0" borderId="0"/>
    <xf numFmtId="0" fontId="27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5" fillId="0" borderId="0"/>
    <xf numFmtId="197" fontId="21" fillId="0" borderId="0" applyFont="0" applyFill="0" applyBorder="0" applyAlignment="0" applyProtection="0"/>
    <xf numFmtId="0" fontId="363" fillId="98" borderId="0"/>
    <xf numFmtId="0" fontId="363" fillId="99" borderId="0"/>
    <xf numFmtId="0" fontId="288" fillId="97" borderId="0" applyFill="0" applyBorder="0" applyAlignment="0" applyProtection="0">
      <protection locked="0"/>
    </xf>
    <xf numFmtId="306" fontId="288" fillId="97" borderId="0" applyFill="0" applyBorder="0" applyAlignment="0" applyProtection="0">
      <alignment vertical="top"/>
    </xf>
    <xf numFmtId="307" fontId="288" fillId="0" borderId="0" applyFill="0" applyBorder="0" applyAlignment="0" applyProtection="0"/>
    <xf numFmtId="0" fontId="18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56" fillId="6" borderId="0" applyNumberFormat="0" applyFont="0" applyBorder="0" applyAlignment="0">
      <alignment horizontal="center"/>
    </xf>
    <xf numFmtId="0" fontId="18" fillId="86" borderId="352" applyNumberFormat="0" applyProtection="0">
      <alignment horizontal="left" vertical="center" indent="1"/>
    </xf>
    <xf numFmtId="4" fontId="186" fillId="85" borderId="0" applyNumberFormat="0" applyProtection="0">
      <alignment horizontal="left" vertical="center" indent="1"/>
    </xf>
    <xf numFmtId="4" fontId="33" fillId="90" borderId="352" applyNumberFormat="0" applyProtection="0">
      <alignment horizontal="left" vertical="center" indent="1"/>
    </xf>
    <xf numFmtId="4" fontId="33" fillId="88" borderId="352" applyNumberFormat="0" applyProtection="0">
      <alignment horizontal="left" vertical="center" indent="1"/>
    </xf>
    <xf numFmtId="0" fontId="18" fillId="88" borderId="352" applyNumberFormat="0" applyProtection="0">
      <alignment horizontal="left" vertical="center" indent="1"/>
    </xf>
    <xf numFmtId="0" fontId="18" fillId="58" borderId="352" applyNumberFormat="0" applyProtection="0">
      <alignment horizontal="left" vertical="center" indent="1"/>
    </xf>
    <xf numFmtId="0" fontId="18" fillId="3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364" fillId="0" borderId="0"/>
    <xf numFmtId="0" fontId="365" fillId="0" borderId="359"/>
    <xf numFmtId="0" fontId="365" fillId="0" borderId="359"/>
    <xf numFmtId="0" fontId="56" fillId="1" borderId="337" applyNumberFormat="0" applyFont="0" applyAlignment="0">
      <alignment horizontal="center"/>
    </xf>
    <xf numFmtId="0" fontId="264" fillId="0" borderId="360"/>
    <xf numFmtId="0" fontId="264" fillId="0" borderId="360"/>
    <xf numFmtId="40" fontId="366" fillId="0" borderId="0" applyBorder="0">
      <alignment horizontal="right"/>
    </xf>
    <xf numFmtId="0" fontId="201" fillId="0" borderId="0" applyBorder="0" applyAlignment="0"/>
    <xf numFmtId="308" fontId="367" fillId="0" borderId="0" applyNumberFormat="0" applyFill="0" applyBorder="0" applyProtection="0">
      <alignment horizontal="right" vertical="center" wrapText="1"/>
    </xf>
    <xf numFmtId="42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368" fillId="0" borderId="0"/>
    <xf numFmtId="0" fontId="21" fillId="0" borderId="8"/>
    <xf numFmtId="0" fontId="369" fillId="0" borderId="0">
      <alignment vertical="center"/>
    </xf>
    <xf numFmtId="0" fontId="62" fillId="0" borderId="0" applyFont="0" applyFill="0" applyBorder="0" applyAlignment="0" applyProtection="0"/>
    <xf numFmtId="40" fontId="370" fillId="0" borderId="0" applyFont="0" applyFill="0" applyBorder="0" applyAlignment="0" applyProtection="0"/>
    <xf numFmtId="38" fontId="370" fillId="0" borderId="0" applyFont="0" applyFill="0" applyBorder="0" applyAlignment="0" applyProtection="0"/>
    <xf numFmtId="0" fontId="370" fillId="0" borderId="0" applyFont="0" applyFill="0" applyBorder="0" applyAlignment="0" applyProtection="0"/>
    <xf numFmtId="0" fontId="370" fillId="0" borderId="0" applyFont="0" applyFill="0" applyBorder="0" applyAlignment="0" applyProtection="0"/>
    <xf numFmtId="0" fontId="371" fillId="0" borderId="0"/>
    <xf numFmtId="205" fontId="341" fillId="0" borderId="0" applyFont="0" applyFill="0" applyBorder="0" applyAlignment="0" applyProtection="0"/>
    <xf numFmtId="204" fontId="341" fillId="0" borderId="0" applyFont="0" applyFill="0" applyBorder="0" applyAlignment="0" applyProtection="0"/>
    <xf numFmtId="0" fontId="259" fillId="0" borderId="0"/>
    <xf numFmtId="0" fontId="18" fillId="0" borderId="0"/>
    <xf numFmtId="0" fontId="372" fillId="0" borderId="0"/>
    <xf numFmtId="309" fontId="55" fillId="0" borderId="0" applyFont="0" applyFill="0" applyBorder="0" applyAlignment="0" applyProtection="0"/>
    <xf numFmtId="310" fontId="55" fillId="0" borderId="0" applyFont="0" applyFill="0" applyBorder="0" applyAlignment="0" applyProtection="0"/>
    <xf numFmtId="171" fontId="18" fillId="0" borderId="0" applyFont="0" applyFill="0" applyBorder="0" applyAlignment="0" applyProtection="0"/>
    <xf numFmtId="37" fontId="18" fillId="5" borderId="37" applyFill="0" applyBorder="0" applyAlignment="0" applyProtection="0"/>
    <xf numFmtId="37" fontId="18" fillId="5" borderId="37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7" fillId="0" borderId="0" applyFont="0" applyFill="0" applyBorder="0" applyAlignment="0" applyProtection="0"/>
    <xf numFmtId="43" fontId="277" fillId="0" borderId="0" applyFont="0" applyFill="0" applyBorder="0" applyAlignment="0" applyProtection="0"/>
    <xf numFmtId="43" fontId="277" fillId="0" borderId="0" applyFont="0" applyFill="0" applyBorder="0" applyAlignment="0" applyProtection="0"/>
    <xf numFmtId="43" fontId="277" fillId="0" borderId="0" applyFont="0" applyFill="0" applyBorder="0" applyAlignment="0" applyProtection="0"/>
    <xf numFmtId="43" fontId="277" fillId="0" borderId="0" applyFont="0" applyFill="0" applyBorder="0" applyAlignment="0" applyProtection="0"/>
    <xf numFmtId="43" fontId="277" fillId="0" borderId="0" applyFont="0" applyFill="0" applyBorder="0" applyAlignment="0" applyProtection="0"/>
    <xf numFmtId="171" fontId="373" fillId="0" borderId="0" applyFont="0" applyFill="0" applyBorder="0" applyAlignment="0" applyProtection="0"/>
    <xf numFmtId="171" fontId="373" fillId="0" borderId="0" applyFont="0" applyFill="0" applyBorder="0" applyAlignment="0" applyProtection="0"/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49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52" fillId="0" borderId="38">
      <alignment horizontal="left" vertical="top"/>
    </xf>
    <xf numFmtId="0" fontId="1" fillId="0" borderId="0"/>
    <xf numFmtId="0" fontId="277" fillId="0" borderId="0"/>
    <xf numFmtId="0" fontId="277" fillId="0" borderId="0"/>
    <xf numFmtId="0" fontId="277" fillId="0" borderId="0"/>
    <xf numFmtId="0" fontId="277" fillId="0" borderId="0"/>
    <xf numFmtId="0" fontId="277" fillId="0" borderId="0"/>
    <xf numFmtId="0" fontId="277" fillId="0" borderId="0"/>
    <xf numFmtId="0" fontId="283" fillId="0" borderId="0"/>
    <xf numFmtId="0" fontId="373" fillId="0" borderId="0"/>
    <xf numFmtId="0" fontId="37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9" fontId="373" fillId="0" borderId="0" applyFont="0" applyFill="0" applyBorder="0" applyAlignment="0" applyProtection="0"/>
    <xf numFmtId="9" fontId="373" fillId="0" borderId="0" applyFont="0" applyFill="0" applyBorder="0" applyAlignment="0" applyProtection="0"/>
    <xf numFmtId="9" fontId="166" fillId="0" borderId="31" applyNumberFormat="0" applyBorder="0"/>
    <xf numFmtId="9" fontId="166" fillId="0" borderId="31" applyNumberFormat="0" applyBorder="0"/>
    <xf numFmtId="9" fontId="166" fillId="0" borderId="31" applyNumberFormat="0" applyBorder="0"/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0" fontId="143" fillId="0" borderId="59">
      <alignment vertical="center"/>
    </xf>
    <xf numFmtId="0" fontId="143" fillId="0" borderId="59">
      <alignment vertical="center"/>
    </xf>
    <xf numFmtId="0" fontId="33" fillId="0" borderId="60" applyNumberFormat="0" applyProtection="0">
      <alignment horizontal="left" vertical="center" indent="1"/>
    </xf>
    <xf numFmtId="0" fontId="33" fillId="0" borderId="60" applyNumberFormat="0" applyProtection="0">
      <alignment horizontal="left" vertical="center" indent="1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0" fillId="0" borderId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1" fillId="0" borderId="0" applyFont="0" applyFill="0" applyBorder="0" applyAlignment="0" applyProtection="0"/>
    <xf numFmtId="9" fontId="17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302" fontId="14" fillId="0" borderId="0" applyFill="0" applyBorder="0" applyAlignment="0" applyProtection="0"/>
    <xf numFmtId="9" fontId="1" fillId="0" borderId="0" applyFont="0" applyFill="0" applyBorder="0" applyAlignment="0" applyProtection="0"/>
    <xf numFmtId="9" fontId="28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" fontId="374" fillId="0" borderId="0" applyFont="0" applyFill="0" applyBorder="0" applyAlignment="0" applyProtection="0"/>
    <xf numFmtId="0" fontId="35" fillId="0" borderId="0"/>
    <xf numFmtId="43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18" fillId="0" borderId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2" fillId="0" borderId="32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1" fontId="18" fillId="0" borderId="361" applyNumberFormat="0" applyFill="0" applyAlignment="0" applyProtection="0">
      <alignment horizontal="center" vertical="center"/>
    </xf>
    <xf numFmtId="5" fontId="24" fillId="0" borderId="30" applyAlignment="0" applyProtection="0"/>
    <xf numFmtId="232" fontId="29" fillId="0" borderId="30" applyFill="0" applyProtection="0"/>
    <xf numFmtId="238" fontId="29" fillId="0" borderId="30" applyFill="0" applyProtection="0"/>
    <xf numFmtId="0" fontId="149" fillId="0" borderId="362">
      <alignment horizontal="left" vertical="top"/>
    </xf>
    <xf numFmtId="0" fontId="152" fillId="0" borderId="362">
      <alignment horizontal="left" vertical="top"/>
    </xf>
    <xf numFmtId="1" fontId="18" fillId="0" borderId="361" applyNumberFormat="0" applyFill="0" applyAlignment="0" applyProtection="0">
      <alignment horizontal="center" vertical="center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5" fontId="307" fillId="0" borderId="30" applyAlignment="0" applyProtection="0"/>
    <xf numFmtId="5" fontId="307" fillId="0" borderId="30" applyAlignment="0" applyProtection="0"/>
    <xf numFmtId="5" fontId="307" fillId="0" borderId="30" applyAlignment="0" applyProtection="0"/>
    <xf numFmtId="5" fontId="307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5" fontId="24" fillId="0" borderId="3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9" fillId="0" borderId="362">
      <alignment horizontal="left" vertical="top"/>
    </xf>
    <xf numFmtId="0" fontId="152" fillId="0" borderId="362">
      <alignment horizontal="left" vertical="top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8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2" fillId="0" borderId="32" applyNumberFormat="0" applyFill="0" applyAlignment="0" applyProtection="0"/>
    <xf numFmtId="0" fontId="116" fillId="0" borderId="366" applyFill="0">
      <alignment horizontal="center"/>
      <protection locked="0"/>
    </xf>
    <xf numFmtId="37" fontId="18" fillId="5" borderId="37" applyFill="0" applyBorder="0" applyAlignment="0" applyProtection="0"/>
    <xf numFmtId="43" fontId="1" fillId="0" borderId="0" applyFont="0" applyFill="0" applyBorder="0" applyAlignment="0" applyProtection="0"/>
    <xf numFmtId="0" fontId="38" fillId="0" borderId="337">
      <alignment horizontal="left" vertical="center"/>
    </xf>
    <xf numFmtId="14" fontId="28" fillId="63" borderId="366">
      <alignment horizontal="center" vertical="center" wrapText="1"/>
    </xf>
    <xf numFmtId="0" fontId="1" fillId="0" borderId="0"/>
    <xf numFmtId="0" fontId="24" fillId="0" borderId="366">
      <alignment horizontal="center"/>
    </xf>
    <xf numFmtId="12" fontId="191" fillId="0" borderId="333">
      <alignment horizontal="center"/>
    </xf>
    <xf numFmtId="0" fontId="117" fillId="3" borderId="334">
      <alignment horizontal="centerContinuous" vertical="top"/>
    </xf>
    <xf numFmtId="232" fontId="29" fillId="0" borderId="132" applyFill="0" applyProtection="0"/>
    <xf numFmtId="238" fontId="29" fillId="0" borderId="132" applyFill="0" applyProtection="0"/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243" fontId="155" fillId="0" borderId="334">
      <alignment horizontal="left"/>
    </xf>
    <xf numFmtId="0" fontId="120" fillId="1" borderId="334">
      <alignment horizontal="left"/>
    </xf>
    <xf numFmtId="0" fontId="158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5" fillId="0" borderId="333">
      <alignment horizontal="center"/>
    </xf>
    <xf numFmtId="0" fontId="32" fillId="0" borderId="366" applyBorder="0">
      <alignment horizontal="center"/>
    </xf>
    <xf numFmtId="0" fontId="32" fillId="0" borderId="366" applyBorder="0">
      <alignment horizontal="center"/>
    </xf>
    <xf numFmtId="0" fontId="32" fillId="0" borderId="366" applyBorder="0">
      <alignment horizontal="center"/>
    </xf>
    <xf numFmtId="0" fontId="33" fillId="0" borderId="60" applyNumberFormat="0" applyProtection="0">
      <alignment horizontal="left" vertical="center" indent="1"/>
    </xf>
    <xf numFmtId="0" fontId="221" fillId="0" borderId="5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8" fillId="95" borderId="333" applyNumberFormat="0" applyFont="0" applyBorder="0" applyAlignment="0" applyProtection="0">
      <protection locked="0"/>
    </xf>
    <xf numFmtId="10" fontId="18" fillId="95" borderId="333" applyNumberFormat="0" applyFont="0" applyBorder="0" applyAlignment="0" applyProtection="0">
      <protection locked="0"/>
    </xf>
    <xf numFmtId="298" fontId="188" fillId="95" borderId="333" applyFont="0" applyFill="0" applyBorder="0" applyAlignment="0" applyProtection="0">
      <protection locked="0"/>
    </xf>
    <xf numFmtId="0" fontId="158" fillId="0" borderId="366">
      <alignment horizontal="center"/>
    </xf>
    <xf numFmtId="0" fontId="158" fillId="0" borderId="366">
      <alignment horizontal="center"/>
    </xf>
    <xf numFmtId="0" fontId="158" fillId="0" borderId="366">
      <alignment horizontal="center"/>
    </xf>
    <xf numFmtId="0" fontId="158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199" fillId="0" borderId="366"/>
    <xf numFmtId="0" fontId="307" fillId="0" borderId="366">
      <alignment horizontal="center"/>
    </xf>
    <xf numFmtId="0" fontId="307" fillId="0" borderId="366">
      <alignment horizontal="center"/>
    </xf>
    <xf numFmtId="0" fontId="307" fillId="0" borderId="366">
      <alignment horizontal="center"/>
    </xf>
    <xf numFmtId="0" fontId="307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18" fillId="84" borderId="333" applyNumberFormat="0" applyFont="0" applyBorder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3" fillId="0" borderId="357">
      <alignment horizontal="left"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5" fillId="0" borderId="333">
      <alignment horizontal="center"/>
    </xf>
    <xf numFmtId="0" fontId="116" fillId="0" borderId="366" applyFill="0">
      <alignment horizontal="center"/>
      <protection locked="0"/>
    </xf>
    <xf numFmtId="3" fontId="136" fillId="0" borderId="333"/>
    <xf numFmtId="3" fontId="136" fillId="0" borderId="333"/>
    <xf numFmtId="43" fontId="1" fillId="0" borderId="0" applyFont="0" applyFill="0" applyBorder="0" applyAlignment="0" applyProtection="0"/>
    <xf numFmtId="305" fontId="23" fillId="0" borderId="333"/>
    <xf numFmtId="0" fontId="288" fillId="97" borderId="132" applyFill="0" applyBorder="0" applyAlignment="0">
      <alignment horizontal="right"/>
    </xf>
    <xf numFmtId="10" fontId="361" fillId="2" borderId="333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6" fillId="1" borderId="337" applyNumberFormat="0" applyFont="0" applyAlignment="0">
      <alignment horizontal="center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37" fontId="18" fillId="5" borderId="37" applyFill="0" applyBorder="0" applyAlignment="0" applyProtection="0"/>
    <xf numFmtId="37" fontId="18" fillId="5" borderId="37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60" applyNumberFormat="0" applyProtection="0">
      <alignment horizontal="left" vertical="center" indent="1"/>
    </xf>
    <xf numFmtId="0" fontId="33" fillId="0" borderId="60" applyNumberFormat="0" applyProtection="0">
      <alignment horizontal="left" vertical="center" indent="1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" fontId="18" fillId="0" borderId="361" applyNumberFormat="0" applyFill="0" applyAlignment="0" applyProtection="0">
      <alignment horizontal="center" vertical="center"/>
    </xf>
    <xf numFmtId="0" fontId="149" fillId="0" borderId="362">
      <alignment horizontal="left" vertical="top"/>
    </xf>
    <xf numFmtId="0" fontId="152" fillId="0" borderId="362">
      <alignment horizontal="left" vertical="top"/>
    </xf>
    <xf numFmtId="1" fontId="18" fillId="0" borderId="361" applyNumberFormat="0" applyFill="0" applyAlignment="0" applyProtection="0">
      <alignment horizontal="center" vertical="center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9" fillId="0" borderId="362">
      <alignment horizontal="left" vertical="top"/>
    </xf>
    <xf numFmtId="0" fontId="152" fillId="0" borderId="362">
      <alignment horizontal="left" vertical="top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8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5" fillId="0" borderId="333">
      <alignment horizontal="center"/>
    </xf>
    <xf numFmtId="37" fontId="18" fillId="5" borderId="37" applyFill="0" applyBorder="0" applyAlignment="0" applyProtection="0"/>
    <xf numFmtId="43" fontId="1" fillId="0" borderId="0" applyFont="0" applyFill="0" applyBorder="0" applyAlignment="0" applyProtection="0"/>
    <xf numFmtId="0" fontId="24" fillId="0" borderId="366">
      <alignment horizontal="center"/>
    </xf>
    <xf numFmtId="0" fontId="38" fillId="0" borderId="337">
      <alignment horizontal="left" vertical="center"/>
    </xf>
    <xf numFmtId="0" fontId="40" fillId="0" borderId="366">
      <alignment horizontal="center"/>
    </xf>
    <xf numFmtId="10" fontId="36" fillId="2" borderId="333" applyNumberFormat="0" applyBorder="0" applyAlignment="0" applyProtection="0"/>
    <xf numFmtId="0" fontId="1" fillId="0" borderId="0"/>
    <xf numFmtId="12" fontId="191" fillId="0" borderId="333">
      <alignment horizontal="center"/>
    </xf>
    <xf numFmtId="0" fontId="143" fillId="0" borderId="59">
      <alignment vertical="center"/>
    </xf>
    <xf numFmtId="0" fontId="117" fillId="3" borderId="334">
      <alignment horizontal="centerContinuous" vertical="top"/>
    </xf>
    <xf numFmtId="232" fontId="29" fillId="0" borderId="132" applyFill="0" applyProtection="0"/>
    <xf numFmtId="238" fontId="29" fillId="0" borderId="132" applyFill="0" applyProtection="0"/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24" fillId="0" borderId="366">
      <alignment horizont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0" fontId="38" fillId="0" borderId="337">
      <alignment horizontal="left" vertical="center"/>
    </xf>
    <xf numFmtId="243" fontId="155" fillId="0" borderId="334">
      <alignment horizontal="left"/>
    </xf>
    <xf numFmtId="0" fontId="120" fillId="1" borderId="334">
      <alignment horizontal="left"/>
    </xf>
    <xf numFmtId="0" fontId="324" fillId="0" borderId="55" applyNumberFormat="0" applyFill="0" applyAlignment="0" applyProtection="0"/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165" fillId="0" borderId="333">
      <alignment horizontal="center"/>
    </xf>
    <xf numFmtId="0" fontId="56" fillId="1" borderId="337" applyNumberFormat="0" applyFont="0" applyAlignment="0">
      <alignment horizontal="center"/>
    </xf>
    <xf numFmtId="0" fontId="221" fillId="0" borderId="55" applyNumberFormat="0" applyFill="0" applyAlignment="0" applyProtection="0"/>
    <xf numFmtId="37" fontId="18" fillId="5" borderId="37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4" fillId="0" borderId="372" applyNumberFormat="0" applyFill="0" applyAlignment="0" applyProtection="0"/>
    <xf numFmtId="0" fontId="396" fillId="0" borderId="372" applyNumberFormat="0" applyFill="0" applyAlignment="0" applyProtection="0"/>
    <xf numFmtId="1" fontId="18" fillId="0" borderId="9" applyNumberFormat="0" applyFill="0" applyAlignment="0" applyProtection="0">
      <alignment horizontal="center" vertical="center"/>
    </xf>
    <xf numFmtId="10" fontId="18" fillId="95" borderId="333" applyNumberFormat="0" applyFont="0" applyBorder="0" applyAlignment="0" applyProtection="0">
      <protection locked="0"/>
    </xf>
    <xf numFmtId="10" fontId="18" fillId="95" borderId="333" applyNumberFormat="0" applyFont="0" applyBorder="0" applyAlignment="0" applyProtection="0">
      <protection locked="0"/>
    </xf>
    <xf numFmtId="298" fontId="188" fillId="95" borderId="333" applyFont="0" applyFill="0" applyBorder="0" applyAlignment="0" applyProtection="0">
      <protection locked="0"/>
    </xf>
    <xf numFmtId="0" fontId="24" fillId="0" borderId="366">
      <alignment horizontal="center"/>
    </xf>
    <xf numFmtId="0" fontId="24" fillId="0" borderId="366">
      <alignment horizontal="center"/>
    </xf>
    <xf numFmtId="0" fontId="307" fillId="0" borderId="366">
      <alignment horizontal="center"/>
    </xf>
    <xf numFmtId="0" fontId="307" fillId="0" borderId="366">
      <alignment horizontal="center"/>
    </xf>
    <xf numFmtId="0" fontId="307" fillId="0" borderId="366">
      <alignment horizontal="center"/>
    </xf>
    <xf numFmtId="0" fontId="307" fillId="0" borderId="366">
      <alignment horizontal="center"/>
    </xf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40" fillId="0" borderId="366">
      <alignment horizontal="center"/>
    </xf>
    <xf numFmtId="0" fontId="158" fillId="0" borderId="366">
      <alignment horizontal="center"/>
    </xf>
    <xf numFmtId="0" fontId="158" fillId="0" borderId="366">
      <alignment horizontal="center"/>
    </xf>
    <xf numFmtId="0" fontId="158" fillId="0" borderId="366">
      <alignment horizontal="center"/>
    </xf>
    <xf numFmtId="0" fontId="158" fillId="0" borderId="366">
      <alignment horizontal="center"/>
    </xf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9" fontId="136" fillId="0" borderId="31" applyNumberFormat="0" applyBorder="0"/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4" fontId="33" fillId="90" borderId="377" applyNumberFormat="0" applyProtection="0">
      <alignment horizontal="left" vertical="center" indent="1"/>
    </xf>
    <xf numFmtId="0" fontId="33" fillId="0" borderId="60" applyNumberFormat="0" applyProtection="0">
      <alignment horizontal="left" vertical="center" indent="1"/>
    </xf>
    <xf numFmtId="0" fontId="32" fillId="0" borderId="366" applyBorder="0">
      <alignment horizontal="center"/>
    </xf>
    <xf numFmtId="0" fontId="40" fillId="0" borderId="366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8" fillId="0" borderId="9" applyNumberFormat="0" applyFill="0" applyAlignment="0" applyProtection="0">
      <alignment horizontal="center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8" fillId="0" borderId="9" applyNumberFormat="0" applyFill="0" applyAlignment="0" applyProtection="0">
      <alignment horizontal="center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1" fillId="0" borderId="34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8" fillId="0" borderId="9" applyNumberFormat="0" applyFill="0" applyAlignment="0" applyProtection="0">
      <alignment horizontal="center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65" fillId="3" borderId="4" applyFill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6" fillId="0" borderId="31" applyNumberFormat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18" fillId="84" borderId="333" applyNumberFormat="0" applyFont="0" applyBorder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3" fillId="0" borderId="357">
      <alignment horizontal="left"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5" fillId="0" borderId="333">
      <alignment horizontal="center"/>
    </xf>
    <xf numFmtId="3" fontId="136" fillId="0" borderId="333"/>
    <xf numFmtId="3" fontId="136" fillId="0" borderId="333"/>
    <xf numFmtId="43" fontId="1" fillId="0" borderId="0" applyFont="0" applyFill="0" applyBorder="0" applyAlignment="0" applyProtection="0"/>
    <xf numFmtId="305" fontId="23" fillId="0" borderId="333"/>
    <xf numFmtId="0" fontId="288" fillId="97" borderId="132" applyFill="0" applyBorder="0" applyAlignment="0">
      <alignment horizontal="right"/>
    </xf>
    <xf numFmtId="10" fontId="361" fillId="2" borderId="333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6" fillId="1" borderId="337" applyNumberFormat="0" applyFont="0" applyAlignment="0">
      <alignment horizontal="center"/>
    </xf>
    <xf numFmtId="14" fontId="28" fillId="63" borderId="366">
      <alignment horizontal="center" vertical="center" wrapText="1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37" fontId="18" fillId="5" borderId="37" applyFill="0" applyBorder="0" applyAlignment="0" applyProtection="0"/>
    <xf numFmtId="37" fontId="18" fillId="5" borderId="37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40" fillId="0" borderId="366">
      <alignment horizontal="center"/>
    </xf>
    <xf numFmtId="0" fontId="40" fillId="0" borderId="366">
      <alignment horizontal="center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4" fillId="0" borderId="55" applyNumberFormat="0" applyFill="0" applyAlignment="0" applyProtection="0"/>
    <xf numFmtId="0" fontId="158" fillId="0" borderId="366">
      <alignment horizontal="center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0" fillId="0" borderId="0"/>
    <xf numFmtId="0" fontId="32" fillId="0" borderId="366" applyBorder="0">
      <alignment horizontal="center"/>
    </xf>
    <xf numFmtId="0" fontId="32" fillId="0" borderId="366" applyBorder="0">
      <alignment horizontal="center"/>
    </xf>
    <xf numFmtId="0" fontId="32" fillId="0" borderId="366" applyBorder="0">
      <alignment horizontal="center"/>
    </xf>
    <xf numFmtId="0" fontId="29" fillId="0" borderId="0"/>
    <xf numFmtId="0" fontId="29" fillId="0" borderId="0"/>
    <xf numFmtId="37" fontId="42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8" fillId="0" borderId="0" applyNumberFormat="0" applyFill="0" applyBorder="0" applyAlignment="0" applyProtection="0">
      <alignment vertical="top"/>
      <protection locked="0"/>
    </xf>
    <xf numFmtId="0" fontId="33" fillId="0" borderId="0">
      <alignment vertical="top"/>
    </xf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55" fillId="0" borderId="0"/>
    <xf numFmtId="187" fontId="47" fillId="0" borderId="0"/>
    <xf numFmtId="0" fontId="25" fillId="0" borderId="0"/>
    <xf numFmtId="0" fontId="25" fillId="0" borderId="0"/>
    <xf numFmtId="170" fontId="18" fillId="0" borderId="0" applyFont="0" applyFill="0" applyBorder="0" applyAlignment="0" applyProtection="0"/>
    <xf numFmtId="0" fontId="55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55" fillId="0" borderId="0"/>
    <xf numFmtId="0" fontId="55" fillId="0" borderId="0"/>
    <xf numFmtId="197" fontId="21" fillId="0" borderId="0" applyFont="0" applyFill="0" applyBorder="0" applyAlignment="0" applyProtection="0"/>
    <xf numFmtId="0" fontId="55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55" fillId="0" borderId="0"/>
    <xf numFmtId="170" fontId="18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24" fillId="0" borderId="55" applyNumberFormat="0" applyFill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0" borderId="0"/>
    <xf numFmtId="0" fontId="55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25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55" fillId="0" borderId="0"/>
    <xf numFmtId="272" fontId="378" fillId="0" borderId="0" applyFont="0" applyFill="0" applyBorder="0" applyAlignment="0" applyProtection="0"/>
    <xf numFmtId="194" fontId="378" fillId="0" borderId="0" applyFont="0" applyFill="0" applyBorder="0" applyAlignment="0" applyProtection="0"/>
    <xf numFmtId="171" fontId="378" fillId="0" borderId="0" applyFont="0" applyFill="0" applyBorder="0" applyAlignment="0" applyProtection="0"/>
    <xf numFmtId="170" fontId="378" fillId="0" borderId="0" applyFont="0" applyFill="0" applyBorder="0" applyAlignment="0" applyProtection="0"/>
    <xf numFmtId="0" fontId="2" fillId="0" borderId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1" fillId="15" borderId="0" applyNumberFormat="0" applyBorder="0" applyAlignment="0" applyProtection="0"/>
    <xf numFmtId="0" fontId="2" fillId="39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1" fillId="19" borderId="0" applyNumberFormat="0" applyBorder="0" applyAlignment="0" applyProtection="0"/>
    <xf numFmtId="0" fontId="2" fillId="40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1" fillId="23" borderId="0" applyNumberFormat="0" applyBorder="0" applyAlignment="0" applyProtection="0"/>
    <xf numFmtId="0" fontId="2" fillId="41" borderId="0" applyNumberFormat="0" applyBorder="0" applyAlignment="0" applyProtection="0"/>
    <xf numFmtId="0" fontId="2" fillId="103" borderId="0" applyNumberFormat="0" applyBorder="0" applyAlignment="0" applyProtection="0"/>
    <xf numFmtId="0" fontId="2" fillId="103" borderId="0" applyNumberFormat="0" applyBorder="0" applyAlignment="0" applyProtection="0"/>
    <xf numFmtId="0" fontId="2" fillId="103" borderId="0" applyNumberFormat="0" applyBorder="0" applyAlignment="0" applyProtection="0"/>
    <xf numFmtId="0" fontId="2" fillId="103" borderId="0" applyNumberFormat="0" applyBorder="0" applyAlignment="0" applyProtection="0"/>
    <xf numFmtId="0" fontId="1" fillId="27" borderId="0" applyNumberFormat="0" applyBorder="0" applyAlignment="0" applyProtection="0"/>
    <xf numFmtId="0" fontId="2" fillId="42" borderId="0" applyNumberFormat="0" applyBorder="0" applyAlignment="0" applyProtection="0"/>
    <xf numFmtId="0" fontId="2" fillId="104" borderId="0" applyNumberFormat="0" applyBorder="0" applyAlignment="0" applyProtection="0"/>
    <xf numFmtId="0" fontId="2" fillId="104" borderId="0" applyNumberFormat="0" applyBorder="0" applyAlignment="0" applyProtection="0"/>
    <xf numFmtId="0" fontId="2" fillId="104" borderId="0" applyNumberFormat="0" applyBorder="0" applyAlignment="0" applyProtection="0"/>
    <xf numFmtId="0" fontId="2" fillId="104" borderId="0" applyNumberFormat="0" applyBorder="0" applyAlignment="0" applyProtection="0"/>
    <xf numFmtId="0" fontId="1" fillId="31" borderId="0" applyNumberFormat="0" applyBorder="0" applyAlignment="0" applyProtection="0"/>
    <xf numFmtId="0" fontId="2" fillId="43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1" fillId="35" borderId="0" applyNumberFormat="0" applyBorder="0" applyAlignment="0" applyProtection="0"/>
    <xf numFmtId="0" fontId="2" fillId="44" borderId="0" applyNumberFormat="0" applyBorder="0" applyAlignment="0" applyProtection="0"/>
    <xf numFmtId="0" fontId="2" fillId="97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110" fillId="97" borderId="0" applyNumberFormat="0" applyBorder="0" applyAlignment="0" applyProtection="0"/>
    <xf numFmtId="0" fontId="110" fillId="44" borderId="0" applyNumberFormat="0" applyBorder="0" applyAlignment="0" applyProtection="0"/>
    <xf numFmtId="0" fontId="110" fillId="66" borderId="0" applyNumberFormat="0" applyBorder="0" applyAlignment="0" applyProtection="0"/>
    <xf numFmtId="0" fontId="110" fillId="97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1" fillId="16" borderId="0" applyNumberFormat="0" applyBorder="0" applyAlignment="0" applyProtection="0"/>
    <xf numFmtId="0" fontId="2" fillId="45" borderId="0" applyNumberFormat="0" applyBorder="0" applyAlignment="0" applyProtection="0"/>
    <xf numFmtId="0" fontId="2" fillId="107" borderId="0" applyNumberFormat="0" applyBorder="0" applyAlignment="0" applyProtection="0"/>
    <xf numFmtId="0" fontId="2" fillId="107" borderId="0" applyNumberFormat="0" applyBorder="0" applyAlignment="0" applyProtection="0"/>
    <xf numFmtId="0" fontId="2" fillId="107" borderId="0" applyNumberFormat="0" applyBorder="0" applyAlignment="0" applyProtection="0"/>
    <xf numFmtId="0" fontId="2" fillId="107" borderId="0" applyNumberFormat="0" applyBorder="0" applyAlignment="0" applyProtection="0"/>
    <xf numFmtId="0" fontId="1" fillId="20" borderId="0" applyNumberFormat="0" applyBorder="0" applyAlignment="0" applyProtection="0"/>
    <xf numFmtId="0" fontId="2" fillId="46" borderId="0" applyNumberFormat="0" applyBorder="0" applyAlignment="0" applyProtection="0"/>
    <xf numFmtId="0" fontId="2" fillId="108" borderId="0" applyNumberFormat="0" applyBorder="0" applyAlignment="0" applyProtection="0"/>
    <xf numFmtId="0" fontId="2" fillId="109" borderId="0" applyNumberFormat="0" applyBorder="0" applyAlignment="0" applyProtection="0"/>
    <xf numFmtId="0" fontId="2" fillId="108" borderId="0" applyNumberFormat="0" applyBorder="0" applyAlignment="0" applyProtection="0"/>
    <xf numFmtId="0" fontId="2" fillId="108" borderId="0" applyNumberFormat="0" applyBorder="0" applyAlignment="0" applyProtection="0"/>
    <xf numFmtId="0" fontId="1" fillId="24" borderId="0" applyNumberFormat="0" applyBorder="0" applyAlignment="0" applyProtection="0"/>
    <xf numFmtId="0" fontId="2" fillId="47" borderId="0" applyNumberFormat="0" applyBorder="0" applyAlignment="0" applyProtection="0"/>
    <xf numFmtId="0" fontId="2" fillId="103" borderId="0" applyNumberFormat="0" applyBorder="0" applyAlignment="0" applyProtection="0"/>
    <xf numFmtId="0" fontId="2" fillId="103" borderId="0" applyNumberFormat="0" applyBorder="0" applyAlignment="0" applyProtection="0"/>
    <xf numFmtId="0" fontId="2" fillId="103" borderId="0" applyNumberFormat="0" applyBorder="0" applyAlignment="0" applyProtection="0"/>
    <xf numFmtId="0" fontId="2" fillId="103" borderId="0" applyNumberFormat="0" applyBorder="0" applyAlignment="0" applyProtection="0"/>
    <xf numFmtId="0" fontId="1" fillId="28" borderId="0" applyNumberFormat="0" applyBorder="0" applyAlignment="0" applyProtection="0"/>
    <xf numFmtId="0" fontId="2" fillId="42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1" fillId="32" borderId="0" applyNumberFormat="0" applyBorder="0" applyAlignment="0" applyProtection="0"/>
    <xf numFmtId="0" fontId="2" fillId="45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1" fillId="36" borderId="0" applyNumberFormat="0" applyBorder="0" applyAlignment="0" applyProtection="0"/>
    <xf numFmtId="0" fontId="2" fillId="48" borderId="0" applyNumberFormat="0" applyBorder="0" applyAlignment="0" applyProtection="0"/>
    <xf numFmtId="0" fontId="2" fillId="59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59" borderId="0" applyNumberFormat="0" applyBorder="0" applyAlignment="0" applyProtection="0"/>
    <xf numFmtId="0" fontId="2" fillId="45" borderId="0" applyNumberFormat="0" applyBorder="0" applyAlignment="0" applyProtection="0"/>
    <xf numFmtId="0" fontId="2" fillId="44" borderId="0" applyNumberFormat="0" applyBorder="0" applyAlignment="0" applyProtection="0"/>
    <xf numFmtId="0" fontId="110" fillId="59" borderId="0" applyNumberFormat="0" applyBorder="0" applyAlignment="0" applyProtection="0"/>
    <xf numFmtId="0" fontId="110" fillId="38" borderId="0" applyNumberFormat="0" applyBorder="0" applyAlignment="0" applyProtection="0"/>
    <xf numFmtId="0" fontId="110" fillId="59" borderId="0" applyNumberFormat="0" applyBorder="0" applyAlignment="0" applyProtection="0"/>
    <xf numFmtId="0" fontId="110" fillId="44" borderId="0" applyNumberFormat="0" applyBorder="0" applyAlignment="0" applyProtection="0"/>
    <xf numFmtId="39" fontId="425" fillId="71" borderId="0" applyFont="0" applyFill="0" applyBorder="0" applyAlignment="0"/>
    <xf numFmtId="43" fontId="111" fillId="0" borderId="34">
      <alignment horizontal="right" vertical="center"/>
    </xf>
    <xf numFmtId="0" fontId="304" fillId="111" borderId="0" applyNumberFormat="0" applyBorder="0" applyAlignment="0" applyProtection="0"/>
    <xf numFmtId="0" fontId="304" fillId="111" borderId="0" applyNumberFormat="0" applyBorder="0" applyAlignment="0" applyProtection="0"/>
    <xf numFmtId="0" fontId="304" fillId="111" borderId="0" applyNumberFormat="0" applyBorder="0" applyAlignment="0" applyProtection="0"/>
    <xf numFmtId="0" fontId="304" fillId="111" borderId="0" applyNumberFormat="0" applyBorder="0" applyAlignment="0" applyProtection="0"/>
    <xf numFmtId="0" fontId="91" fillId="17" borderId="0" applyNumberFormat="0" applyBorder="0" applyAlignment="0" applyProtection="0"/>
    <xf numFmtId="0" fontId="304" fillId="49" borderId="0" applyNumberFormat="0" applyBorder="0" applyAlignment="0" applyProtection="0"/>
    <xf numFmtId="0" fontId="304" fillId="107" borderId="0" applyNumberFormat="0" applyBorder="0" applyAlignment="0" applyProtection="0"/>
    <xf numFmtId="0" fontId="304" fillId="107" borderId="0" applyNumberFormat="0" applyBorder="0" applyAlignment="0" applyProtection="0"/>
    <xf numFmtId="0" fontId="304" fillId="107" borderId="0" applyNumberFormat="0" applyBorder="0" applyAlignment="0" applyProtection="0"/>
    <xf numFmtId="0" fontId="304" fillId="107" borderId="0" applyNumberFormat="0" applyBorder="0" applyAlignment="0" applyProtection="0"/>
    <xf numFmtId="0" fontId="91" fillId="21" borderId="0" applyNumberFormat="0" applyBorder="0" applyAlignment="0" applyProtection="0"/>
    <xf numFmtId="0" fontId="304" fillId="46" borderId="0" applyNumberFormat="0" applyBorder="0" applyAlignment="0" applyProtection="0"/>
    <xf numFmtId="0" fontId="304" fillId="108" borderId="0" applyNumberFormat="0" applyBorder="0" applyAlignment="0" applyProtection="0"/>
    <xf numFmtId="0" fontId="304" fillId="109" borderId="0" applyNumberFormat="0" applyBorder="0" applyAlignment="0" applyProtection="0"/>
    <xf numFmtId="0" fontId="304" fillId="108" borderId="0" applyNumberFormat="0" applyBorder="0" applyAlignment="0" applyProtection="0"/>
    <xf numFmtId="0" fontId="304" fillId="108" borderId="0" applyNumberFormat="0" applyBorder="0" applyAlignment="0" applyProtection="0"/>
    <xf numFmtId="0" fontId="91" fillId="25" borderId="0" applyNumberFormat="0" applyBorder="0" applyAlignment="0" applyProtection="0"/>
    <xf numFmtId="0" fontId="304" fillId="47" borderId="0" applyNumberFormat="0" applyBorder="0" applyAlignment="0" applyProtection="0"/>
    <xf numFmtId="0" fontId="304" fillId="112" borderId="0" applyNumberFormat="0" applyBorder="0" applyAlignment="0" applyProtection="0"/>
    <xf numFmtId="0" fontId="304" fillId="112" borderId="0" applyNumberFormat="0" applyBorder="0" applyAlignment="0" applyProtection="0"/>
    <xf numFmtId="0" fontId="304" fillId="112" borderId="0" applyNumberFormat="0" applyBorder="0" applyAlignment="0" applyProtection="0"/>
    <xf numFmtId="0" fontId="304" fillId="112" borderId="0" applyNumberFormat="0" applyBorder="0" applyAlignment="0" applyProtection="0"/>
    <xf numFmtId="0" fontId="91" fillId="29" borderId="0" applyNumberFormat="0" applyBorder="0" applyAlignment="0" applyProtection="0"/>
    <xf numFmtId="0" fontId="304" fillId="50" borderId="0" applyNumberFormat="0" applyBorder="0" applyAlignment="0" applyProtection="0"/>
    <xf numFmtId="0" fontId="304" fillId="113" borderId="0" applyNumberFormat="0" applyBorder="0" applyAlignment="0" applyProtection="0"/>
    <xf numFmtId="0" fontId="304" fillId="113" borderId="0" applyNumberFormat="0" applyBorder="0" applyAlignment="0" applyProtection="0"/>
    <xf numFmtId="0" fontId="304" fillId="113" borderId="0" applyNumberFormat="0" applyBorder="0" applyAlignment="0" applyProtection="0"/>
    <xf numFmtId="0" fontId="304" fillId="113" borderId="0" applyNumberFormat="0" applyBorder="0" applyAlignment="0" applyProtection="0"/>
    <xf numFmtId="0" fontId="91" fillId="33" borderId="0" applyNumberFormat="0" applyBorder="0" applyAlignment="0" applyProtection="0"/>
    <xf numFmtId="0" fontId="304" fillId="51" borderId="0" applyNumberFormat="0" applyBorder="0" applyAlignment="0" applyProtection="0"/>
    <xf numFmtId="0" fontId="304" fillId="114" borderId="0" applyNumberFormat="0" applyBorder="0" applyAlignment="0" applyProtection="0"/>
    <xf numFmtId="0" fontId="304" fillId="114" borderId="0" applyNumberFormat="0" applyBorder="0" applyAlignment="0" applyProtection="0"/>
    <xf numFmtId="0" fontId="304" fillId="114" borderId="0" applyNumberFormat="0" applyBorder="0" applyAlignment="0" applyProtection="0"/>
    <xf numFmtId="0" fontId="304" fillId="114" borderId="0" applyNumberFormat="0" applyBorder="0" applyAlignment="0" applyProtection="0"/>
    <xf numFmtId="0" fontId="91" fillId="37" borderId="0" applyNumberFormat="0" applyBorder="0" applyAlignment="0" applyProtection="0"/>
    <xf numFmtId="0" fontId="304" fillId="52" borderId="0" applyNumberFormat="0" applyBorder="0" applyAlignment="0" applyProtection="0"/>
    <xf numFmtId="0" fontId="304" fillId="51" borderId="0" applyNumberFormat="0" applyBorder="0" applyAlignment="0" applyProtection="0"/>
    <xf numFmtId="0" fontId="304" fillId="106" borderId="0" applyNumberFormat="0" applyBorder="0" applyAlignment="0" applyProtection="0"/>
    <xf numFmtId="0" fontId="304" fillId="106" borderId="0" applyNumberFormat="0" applyBorder="0" applyAlignment="0" applyProtection="0"/>
    <xf numFmtId="0" fontId="304" fillId="59" borderId="0" applyNumberFormat="0" applyBorder="0" applyAlignment="0" applyProtection="0"/>
    <xf numFmtId="0" fontId="304" fillId="51" borderId="0" applyNumberFormat="0" applyBorder="0" applyAlignment="0" applyProtection="0"/>
    <xf numFmtId="0" fontId="304" fillId="44" borderId="0" applyNumberFormat="0" applyBorder="0" applyAlignment="0" applyProtection="0"/>
    <xf numFmtId="0" fontId="114" fillId="51" borderId="0" applyNumberFormat="0" applyBorder="0" applyAlignment="0" applyProtection="0"/>
    <xf numFmtId="0" fontId="114" fillId="38" borderId="0" applyNumberFormat="0" applyBorder="0" applyAlignment="0" applyProtection="0"/>
    <xf numFmtId="0" fontId="114" fillId="59" borderId="0" applyNumberFormat="0" applyBorder="0" applyAlignment="0" applyProtection="0"/>
    <xf numFmtId="0" fontId="114" fillId="44" borderId="0" applyNumberFormat="0" applyBorder="0" applyAlignment="0" applyProtection="0"/>
    <xf numFmtId="0" fontId="115" fillId="0" borderId="333">
      <alignment horizontal="center"/>
    </xf>
    <xf numFmtId="0" fontId="304" fillId="115" borderId="0" applyNumberFormat="0" applyBorder="0" applyAlignment="0" applyProtection="0"/>
    <xf numFmtId="0" fontId="304" fillId="115" borderId="0" applyNumberFormat="0" applyBorder="0" applyAlignment="0" applyProtection="0"/>
    <xf numFmtId="0" fontId="304" fillId="115" borderId="0" applyNumberFormat="0" applyBorder="0" applyAlignment="0" applyProtection="0"/>
    <xf numFmtId="0" fontId="304" fillId="115" borderId="0" applyNumberFormat="0" applyBorder="0" applyAlignment="0" applyProtection="0"/>
    <xf numFmtId="0" fontId="91" fillId="14" borderId="0" applyNumberFormat="0" applyBorder="0" applyAlignment="0" applyProtection="0"/>
    <xf numFmtId="0" fontId="304" fillId="54" borderId="0" applyNumberFormat="0" applyBorder="0" applyAlignment="0" applyProtection="0"/>
    <xf numFmtId="0" fontId="304" fillId="116" borderId="0" applyNumberFormat="0" applyBorder="0" applyAlignment="0" applyProtection="0"/>
    <xf numFmtId="0" fontId="304" fillId="117" borderId="0" applyNumberFormat="0" applyBorder="0" applyAlignment="0" applyProtection="0"/>
    <xf numFmtId="0" fontId="304" fillId="116" borderId="0" applyNumberFormat="0" applyBorder="0" applyAlignment="0" applyProtection="0"/>
    <xf numFmtId="0" fontId="304" fillId="116" borderId="0" applyNumberFormat="0" applyBorder="0" applyAlignment="0" applyProtection="0"/>
    <xf numFmtId="0" fontId="91" fillId="18" borderId="0" applyNumberFormat="0" applyBorder="0" applyAlignment="0" applyProtection="0"/>
    <xf numFmtId="0" fontId="304" fillId="55" borderId="0" applyNumberFormat="0" applyBorder="0" applyAlignment="0" applyProtection="0"/>
    <xf numFmtId="0" fontId="2" fillId="66" borderId="0" applyNumberFormat="0" applyBorder="0" applyAlignment="0" applyProtection="0"/>
    <xf numFmtId="0" fontId="304" fillId="118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304" fillId="118" borderId="0" applyNumberFormat="0" applyBorder="0" applyAlignment="0" applyProtection="0"/>
    <xf numFmtId="0" fontId="304" fillId="118" borderId="0" applyNumberFormat="0" applyBorder="0" applyAlignment="0" applyProtection="0"/>
    <xf numFmtId="0" fontId="304" fillId="118" borderId="0" applyNumberFormat="0" applyBorder="0" applyAlignment="0" applyProtection="0"/>
    <xf numFmtId="0" fontId="91" fillId="22" borderId="0" applyNumberFormat="0" applyBorder="0" applyAlignment="0" applyProtection="0"/>
    <xf numFmtId="0" fontId="304" fillId="56" borderId="0" applyNumberFormat="0" applyBorder="0" applyAlignment="0" applyProtection="0"/>
    <xf numFmtId="0" fontId="91" fillId="22" borderId="0" applyNumberFormat="0" applyBorder="0" applyAlignment="0" applyProtection="0"/>
    <xf numFmtId="0" fontId="304" fillId="56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304" fillId="112" borderId="0" applyNumberFormat="0" applyBorder="0" applyAlignment="0" applyProtection="0"/>
    <xf numFmtId="0" fontId="304" fillId="112" borderId="0" applyNumberFormat="0" applyBorder="0" applyAlignment="0" applyProtection="0"/>
    <xf numFmtId="0" fontId="304" fillId="112" borderId="0" applyNumberFormat="0" applyBorder="0" applyAlignment="0" applyProtection="0"/>
    <xf numFmtId="0" fontId="304" fillId="112" borderId="0" applyNumberFormat="0" applyBorder="0" applyAlignment="0" applyProtection="0"/>
    <xf numFmtId="0" fontId="91" fillId="26" borderId="0" applyNumberFormat="0" applyBorder="0" applyAlignment="0" applyProtection="0"/>
    <xf numFmtId="0" fontId="304" fillId="50" borderId="0" applyNumberFormat="0" applyBorder="0" applyAlignment="0" applyProtection="0"/>
    <xf numFmtId="0" fontId="304" fillId="113" borderId="0" applyNumberFormat="0" applyBorder="0" applyAlignment="0" applyProtection="0"/>
    <xf numFmtId="0" fontId="304" fillId="113" borderId="0" applyNumberFormat="0" applyBorder="0" applyAlignment="0" applyProtection="0"/>
    <xf numFmtId="0" fontId="304" fillId="113" borderId="0" applyNumberFormat="0" applyBorder="0" applyAlignment="0" applyProtection="0"/>
    <xf numFmtId="0" fontId="304" fillId="113" borderId="0" applyNumberFormat="0" applyBorder="0" applyAlignment="0" applyProtection="0"/>
    <xf numFmtId="0" fontId="91" fillId="30" borderId="0" applyNumberFormat="0" applyBorder="0" applyAlignment="0" applyProtection="0"/>
    <xf numFmtId="0" fontId="304" fillId="51" borderId="0" applyNumberFormat="0" applyBorder="0" applyAlignment="0" applyProtection="0"/>
    <xf numFmtId="0" fontId="304" fillId="119" borderId="0" applyNumberFormat="0" applyBorder="0" applyAlignment="0" applyProtection="0"/>
    <xf numFmtId="0" fontId="304" fillId="119" borderId="0" applyNumberFormat="0" applyBorder="0" applyAlignment="0" applyProtection="0"/>
    <xf numFmtId="0" fontId="304" fillId="119" borderId="0" applyNumberFormat="0" applyBorder="0" applyAlignment="0" applyProtection="0"/>
    <xf numFmtId="0" fontId="304" fillId="119" borderId="0" applyNumberFormat="0" applyBorder="0" applyAlignment="0" applyProtection="0"/>
    <xf numFmtId="0" fontId="91" fillId="34" borderId="0" applyNumberFormat="0" applyBorder="0" applyAlignment="0" applyProtection="0"/>
    <xf numFmtId="0" fontId="304" fillId="57" borderId="0" applyNumberFormat="0" applyBorder="0" applyAlignment="0" applyProtection="0"/>
    <xf numFmtId="216" fontId="314" fillId="0" borderId="0"/>
    <xf numFmtId="187" fontId="47" fillId="0" borderId="0"/>
    <xf numFmtId="0" fontId="22" fillId="0" borderId="0">
      <alignment horizontal="center" wrapText="1"/>
      <protection locked="0"/>
    </xf>
    <xf numFmtId="0" fontId="157" fillId="0" borderId="0"/>
    <xf numFmtId="0" fontId="306" fillId="101" borderId="0" applyNumberFormat="0" applyBorder="0" applyAlignment="0" applyProtection="0"/>
    <xf numFmtId="0" fontId="409" fillId="101" borderId="0" applyNumberFormat="0" applyBorder="0" applyAlignment="0" applyProtection="0"/>
    <xf numFmtId="0" fontId="306" fillId="101" borderId="0" applyNumberFormat="0" applyBorder="0" applyAlignment="0" applyProtection="0"/>
    <xf numFmtId="0" fontId="306" fillId="101" borderId="0" applyNumberFormat="0" applyBorder="0" applyAlignment="0" applyProtection="0"/>
    <xf numFmtId="0" fontId="81" fillId="8" borderId="0" applyNumberFormat="0" applyBorder="0" applyAlignment="0" applyProtection="0"/>
    <xf numFmtId="0" fontId="306" fillId="40" borderId="0" applyNumberFormat="0" applyBorder="0" applyAlignment="0" applyProtection="0"/>
    <xf numFmtId="0" fontId="308" fillId="59" borderId="347" applyNumberFormat="0" applyAlignment="0" applyProtection="0"/>
    <xf numFmtId="322" fontId="307" fillId="0" borderId="364" applyAlignment="0" applyProtection="0"/>
    <xf numFmtId="322" fontId="307" fillId="0" borderId="364" applyAlignment="0" applyProtection="0"/>
    <xf numFmtId="0" fontId="381" fillId="0" borderId="0"/>
    <xf numFmtId="0" fontId="382" fillId="0" borderId="0">
      <alignment horizontal="left"/>
    </xf>
    <xf numFmtId="0" fontId="383" fillId="0" borderId="0">
      <alignment horizontal="right"/>
    </xf>
    <xf numFmtId="0" fontId="383" fillId="0" borderId="0">
      <alignment horizontal="right" vertical="center"/>
    </xf>
    <xf numFmtId="0" fontId="383" fillId="0" borderId="0">
      <alignment horizontal="right" vertical="center"/>
    </xf>
    <xf numFmtId="0" fontId="36" fillId="0" borderId="0">
      <alignment vertical="center"/>
    </xf>
    <xf numFmtId="0" fontId="36" fillId="0" borderId="0">
      <alignment vertical="center"/>
    </xf>
    <xf numFmtId="0" fontId="384" fillId="0" borderId="0">
      <alignment horizontal="left" vertical="center"/>
    </xf>
    <xf numFmtId="0" fontId="385" fillId="0" borderId="0">
      <alignment horizontal="left"/>
    </xf>
    <xf numFmtId="0" fontId="386" fillId="0" borderId="0"/>
    <xf numFmtId="0" fontId="387" fillId="0" borderId="0">
      <alignment horizontal="right" vertical="center"/>
    </xf>
    <xf numFmtId="0" fontId="388" fillId="71" borderId="0">
      <alignment horizontal="right" vertical="center"/>
    </xf>
    <xf numFmtId="0" fontId="388" fillId="71" borderId="0">
      <alignment horizontal="right" vertical="center"/>
    </xf>
    <xf numFmtId="0" fontId="388" fillId="0" borderId="0">
      <alignment horizontal="right" vertical="center"/>
    </xf>
    <xf numFmtId="0" fontId="389" fillId="0" borderId="0">
      <alignment horizontal="center"/>
    </xf>
    <xf numFmtId="213" fontId="18" fillId="0" borderId="0" applyFill="0" applyBorder="0" applyAlignment="0"/>
    <xf numFmtId="213" fontId="18" fillId="0" borderId="0" applyFill="0" applyBorder="0" applyAlignment="0"/>
    <xf numFmtId="0" fontId="308" fillId="97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85" fillId="11" borderId="22" applyNumberFormat="0" applyAlignment="0" applyProtection="0"/>
    <xf numFmtId="0" fontId="308" fillId="59" borderId="347" applyNumberFormat="0" applyAlignment="0" applyProtection="0"/>
    <xf numFmtId="0" fontId="324" fillId="0" borderId="55" applyNumberFormat="0" applyFill="0" applyAlignment="0" applyProtection="0"/>
    <xf numFmtId="0" fontId="311" fillId="60" borderId="368" applyNumberFormat="0" applyAlignment="0" applyProtection="0"/>
    <xf numFmtId="0" fontId="311" fillId="121" borderId="40" applyNumberFormat="0" applyAlignment="0" applyProtection="0"/>
    <xf numFmtId="0" fontId="311" fillId="121" borderId="40" applyNumberFormat="0" applyAlignment="0" applyProtection="0"/>
    <xf numFmtId="0" fontId="311" fillId="121" borderId="40" applyNumberFormat="0" applyAlignment="0" applyProtection="0"/>
    <xf numFmtId="0" fontId="311" fillId="121" borderId="40" applyNumberFormat="0" applyAlignment="0" applyProtection="0"/>
    <xf numFmtId="0" fontId="87" fillId="12" borderId="25" applyNumberFormat="0" applyAlignment="0" applyProtection="0"/>
    <xf numFmtId="0" fontId="311" fillId="60" borderId="40" applyNumberFormat="0" applyAlignment="0" applyProtection="0"/>
    <xf numFmtId="325" fontId="21" fillId="0" borderId="0" applyFont="0" applyFill="0" applyBorder="0" applyAlignment="0" applyProtection="0"/>
    <xf numFmtId="0" fontId="304" fillId="51" borderId="0" applyNumberFormat="0" applyBorder="0" applyAlignment="0" applyProtection="0"/>
    <xf numFmtId="0" fontId="304" fillId="55" borderId="0" applyNumberFormat="0" applyBorder="0" applyAlignment="0" applyProtection="0"/>
    <xf numFmtId="0" fontId="304" fillId="56" borderId="0" applyNumberFormat="0" applyBorder="0" applyAlignment="0" applyProtection="0"/>
    <xf numFmtId="0" fontId="304" fillId="122" borderId="0" applyNumberFormat="0" applyBorder="0" applyAlignment="0" applyProtection="0"/>
    <xf numFmtId="0" fontId="304" fillId="51" borderId="0" applyNumberFormat="0" applyBorder="0" applyAlignment="0" applyProtection="0"/>
    <xf numFmtId="0" fontId="304" fillId="57" borderId="0" applyNumberFormat="0" applyBorder="0" applyAlignment="0" applyProtection="0"/>
    <xf numFmtId="171" fontId="30" fillId="0" borderId="0" applyFont="0" applyFill="0" applyBorder="0" applyAlignment="0" applyProtection="0"/>
    <xf numFmtId="312" fontId="18" fillId="0" borderId="0"/>
    <xf numFmtId="0" fontId="22" fillId="0" borderId="0"/>
    <xf numFmtId="312" fontId="18" fillId="0" borderId="0"/>
    <xf numFmtId="312" fontId="18" fillId="0" borderId="0"/>
    <xf numFmtId="0" fontId="22" fillId="0" borderId="0"/>
    <xf numFmtId="312" fontId="18" fillId="0" borderId="0"/>
    <xf numFmtId="0" fontId="22" fillId="0" borderId="0"/>
    <xf numFmtId="312" fontId="18" fillId="0" borderId="0"/>
    <xf numFmtId="312" fontId="18" fillId="0" borderId="0"/>
    <xf numFmtId="0" fontId="22" fillId="0" borderId="0"/>
    <xf numFmtId="312" fontId="18" fillId="0" borderId="0"/>
    <xf numFmtId="0" fontId="375" fillId="0" borderId="0"/>
    <xf numFmtId="312" fontId="18" fillId="0" borderId="0"/>
    <xf numFmtId="312" fontId="18" fillId="0" borderId="0"/>
    <xf numFmtId="0" fontId="375" fillId="0" borderId="0"/>
    <xf numFmtId="312" fontId="18" fillId="0" borderId="0"/>
    <xf numFmtId="0" fontId="22" fillId="0" borderId="0"/>
    <xf numFmtId="312" fontId="18" fillId="0" borderId="0"/>
    <xf numFmtId="312" fontId="18" fillId="0" borderId="0"/>
    <xf numFmtId="0" fontId="22" fillId="0" borderId="0"/>
    <xf numFmtId="312" fontId="18" fillId="0" borderId="0"/>
    <xf numFmtId="0" fontId="22" fillId="0" borderId="0"/>
    <xf numFmtId="312" fontId="18" fillId="0" borderId="0"/>
    <xf numFmtId="312" fontId="18" fillId="0" borderId="0"/>
    <xf numFmtId="0" fontId="22" fillId="0" borderId="0"/>
    <xf numFmtId="312" fontId="18" fillId="0" borderId="0"/>
    <xf numFmtId="0" fontId="410" fillId="0" borderId="0"/>
    <xf numFmtId="312" fontId="18" fillId="0" borderId="0"/>
    <xf numFmtId="312" fontId="18" fillId="0" borderId="0"/>
    <xf numFmtId="0" fontId="410" fillId="0" borderId="0"/>
    <xf numFmtId="312" fontId="18" fillId="0" borderId="0"/>
    <xf numFmtId="312" fontId="18" fillId="0" borderId="0"/>
    <xf numFmtId="312" fontId="18" fillId="0" borderId="0"/>
    <xf numFmtId="312" fontId="18" fillId="0" borderId="0"/>
    <xf numFmtId="312" fontId="18" fillId="0" borderId="0"/>
    <xf numFmtId="312" fontId="18" fillId="0" borderId="0"/>
    <xf numFmtId="41" fontId="43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390" fillId="0" borderId="0" applyFont="0" applyFill="0" applyBorder="0" applyAlignment="0" applyProtection="0"/>
    <xf numFmtId="314" fontId="390" fillId="0" borderId="0" applyFont="0" applyFill="0" applyBorder="0" applyAlignment="0" applyProtection="0"/>
    <xf numFmtId="43" fontId="390" fillId="0" borderId="0" applyFont="0" applyFill="0" applyBorder="0" applyAlignment="0" applyProtection="0"/>
    <xf numFmtId="314" fontId="390" fillId="0" borderId="0" applyFont="0" applyFill="0" applyBorder="0" applyAlignment="0" applyProtection="0"/>
    <xf numFmtId="43" fontId="390" fillId="0" borderId="0" applyFont="0" applyFill="0" applyBorder="0" applyAlignment="0" applyProtection="0"/>
    <xf numFmtId="43" fontId="390" fillId="0" borderId="0" applyFont="0" applyFill="0" applyBorder="0" applyAlignment="0" applyProtection="0"/>
    <xf numFmtId="43" fontId="408" fillId="0" borderId="0" applyFont="0" applyFill="0" applyBorder="0" applyAlignment="0" applyProtection="0"/>
    <xf numFmtId="165" fontId="390" fillId="0" borderId="0" applyFont="0" applyFill="0" applyBorder="0" applyAlignment="0" applyProtection="0"/>
    <xf numFmtId="314" fontId="390" fillId="0" borderId="0" applyFont="0" applyFill="0" applyBorder="0" applyAlignment="0" applyProtection="0"/>
    <xf numFmtId="165" fontId="390" fillId="0" borderId="0" applyFont="0" applyFill="0" applyBorder="0" applyAlignment="0" applyProtection="0"/>
    <xf numFmtId="287" fontId="390" fillId="0" borderId="0" applyFont="0" applyFill="0" applyBorder="0" applyAlignment="0" applyProtection="0"/>
    <xf numFmtId="287" fontId="390" fillId="0" borderId="0" applyFont="0" applyFill="0" applyBorder="0" applyAlignment="0" applyProtection="0"/>
    <xf numFmtId="252" fontId="391" fillId="0" borderId="0" applyFill="0" applyBorder="0" applyAlignment="0" applyProtection="0"/>
    <xf numFmtId="252" fontId="391" fillId="0" borderId="0" applyFill="0" applyBorder="0" applyAlignment="0" applyProtection="0"/>
    <xf numFmtId="287" fontId="390" fillId="0" borderId="0" applyFont="0" applyFill="0" applyBorder="0" applyAlignment="0" applyProtection="0"/>
    <xf numFmtId="313" fontId="18" fillId="0" borderId="0" applyFont="0" applyFill="0" applyBorder="0" applyAlignment="0" applyProtection="0"/>
    <xf numFmtId="165" fontId="18" fillId="0" borderId="0" applyFill="0" applyBorder="0" applyAlignment="0" applyProtection="0"/>
    <xf numFmtId="313" fontId="18" fillId="0" borderId="0" applyFont="0" applyFill="0" applyBorder="0" applyAlignment="0" applyProtection="0"/>
    <xf numFmtId="43" fontId="390" fillId="0" borderId="0" applyFont="0" applyFill="0" applyBorder="0" applyAlignment="0" applyProtection="0"/>
    <xf numFmtId="315" fontId="390" fillId="0" borderId="0" applyFont="0" applyFill="0" applyBorder="0" applyAlignment="0" applyProtection="0"/>
    <xf numFmtId="191" fontId="390" fillId="0" borderId="0" applyFont="0" applyFill="0" applyBorder="0" applyAlignment="0" applyProtection="0"/>
    <xf numFmtId="191" fontId="390" fillId="0" borderId="0" applyFont="0" applyFill="0" applyBorder="0" applyAlignment="0" applyProtection="0"/>
    <xf numFmtId="43" fontId="390" fillId="0" borderId="0" applyFont="0" applyFill="0" applyBorder="0" applyAlignment="0" applyProtection="0"/>
    <xf numFmtId="316" fontId="390" fillId="0" borderId="0" applyFont="0" applyFill="0" applyBorder="0" applyAlignment="0" applyProtection="0"/>
    <xf numFmtId="316" fontId="18" fillId="0" borderId="0" applyFont="0" applyFill="0" applyBorder="0" applyAlignment="0" applyProtection="0"/>
    <xf numFmtId="316" fontId="18" fillId="0" borderId="0" applyFont="0" applyFill="0" applyBorder="0" applyAlignment="0" applyProtection="0"/>
    <xf numFmtId="313" fontId="18" fillId="0" borderId="0" applyFont="0" applyFill="0" applyBorder="0" applyAlignment="0" applyProtection="0"/>
    <xf numFmtId="313" fontId="18" fillId="0" borderId="0" applyFont="0" applyFill="0" applyBorder="0" applyAlignment="0" applyProtection="0"/>
    <xf numFmtId="313" fontId="18" fillId="0" borderId="0" applyFont="0" applyFill="0" applyBorder="0" applyAlignment="0" applyProtection="0"/>
    <xf numFmtId="171" fontId="30" fillId="0" borderId="0" applyFont="0" applyFill="0" applyBorder="0" applyAlignment="0" applyProtection="0"/>
    <xf numFmtId="191" fontId="390" fillId="0" borderId="0" applyFont="0" applyFill="0" applyBorder="0" applyAlignment="0" applyProtection="0"/>
    <xf numFmtId="287" fontId="390" fillId="0" borderId="0" applyFont="0" applyFill="0" applyBorder="0" applyAlignment="0" applyProtection="0"/>
    <xf numFmtId="287" fontId="390" fillId="0" borderId="0" applyFont="0" applyFill="0" applyBorder="0" applyAlignment="0" applyProtection="0"/>
    <xf numFmtId="314" fontId="390" fillId="0" borderId="0" applyFont="0" applyFill="0" applyBorder="0" applyAlignment="0" applyProtection="0"/>
    <xf numFmtId="287" fontId="390" fillId="0" borderId="0" applyFont="0" applyFill="0" applyBorder="0" applyAlignment="0" applyProtection="0"/>
    <xf numFmtId="287" fontId="390" fillId="0" borderId="0" applyFont="0" applyFill="0" applyBorder="0" applyAlignment="0" applyProtection="0"/>
    <xf numFmtId="43" fontId="40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4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9" fillId="0" borderId="0" applyFont="0" applyFill="0" applyBorder="0" applyAlignment="0" applyProtection="0"/>
    <xf numFmtId="317" fontId="2" fillId="0" borderId="0" applyFont="0" applyFill="0" applyBorder="0" applyAlignment="0" applyProtection="0"/>
    <xf numFmtId="317" fontId="2" fillId="0" borderId="0" applyFont="0" applyFill="0" applyBorder="0" applyAlignment="0" applyProtection="0"/>
    <xf numFmtId="317" fontId="2" fillId="0" borderId="0" applyFont="0" applyFill="0" applyBorder="0" applyAlignment="0" applyProtection="0"/>
    <xf numFmtId="317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7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313" fontId="18" fillId="0" borderId="0" applyFont="0" applyFill="0" applyBorder="0" applyAlignment="0" applyProtection="0"/>
    <xf numFmtId="0" fontId="18" fillId="0" borderId="0"/>
    <xf numFmtId="171" fontId="18" fillId="0" borderId="0" applyFont="0" applyFill="0" applyBorder="0" applyAlignment="0" applyProtection="0"/>
    <xf numFmtId="313" fontId="18" fillId="0" borderId="0" applyFont="0" applyFill="0" applyBorder="0" applyAlignment="0" applyProtection="0"/>
    <xf numFmtId="43" fontId="408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13" fontId="18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430" fillId="0" borderId="0" applyFont="0" applyFill="0" applyBorder="0" applyAlignment="0" applyProtection="0"/>
    <xf numFmtId="31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171" fontId="30" fillId="0" borderId="0" applyFont="0" applyFill="0" applyBorder="0" applyAlignment="0" applyProtection="0"/>
    <xf numFmtId="252" fontId="390" fillId="0" borderId="0" applyFont="0" applyFill="0" applyBorder="0" applyAlignment="0" applyProtection="0"/>
    <xf numFmtId="191" fontId="390" fillId="0" borderId="0" applyFont="0" applyFill="0" applyBorder="0" applyAlignment="0" applyProtection="0"/>
    <xf numFmtId="43" fontId="390" fillId="0" borderId="0" applyFont="0" applyFill="0" applyBorder="0" applyAlignment="0" applyProtection="0"/>
    <xf numFmtId="252" fontId="39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18" fontId="390" fillId="0" borderId="0" applyFont="0" applyFill="0" applyBorder="0" applyAlignment="0" applyProtection="0"/>
    <xf numFmtId="252" fontId="391" fillId="0" borderId="0" applyFill="0" applyBorder="0" applyAlignment="0" applyProtection="0"/>
    <xf numFmtId="171" fontId="21" fillId="0" borderId="0" applyFont="0" applyFill="0" applyBorder="0" applyAlignment="0" applyProtection="0"/>
    <xf numFmtId="311" fontId="30" fillId="0" borderId="0" applyFont="0" applyFill="0" applyBorder="0" applyAlignment="0" applyProtection="0"/>
    <xf numFmtId="0" fontId="311" fillId="60" borderId="40" applyNumberFormat="0" applyAlignment="0" applyProtection="0"/>
    <xf numFmtId="0" fontId="426" fillId="0" borderId="0"/>
    <xf numFmtId="0" fontId="426" fillId="0" borderId="0"/>
    <xf numFmtId="319" fontId="390" fillId="0" borderId="0" applyFont="0" applyFill="0" applyBorder="0" applyAlignment="0" applyProtection="0"/>
    <xf numFmtId="318" fontId="18" fillId="0" borderId="0"/>
    <xf numFmtId="0" fontId="47" fillId="0" borderId="0"/>
    <xf numFmtId="0" fontId="47" fillId="0" borderId="365"/>
    <xf numFmtId="323" fontId="47" fillId="0" borderId="0" applyFill="0" applyBorder="0" applyProtection="0">
      <alignment horizontal="left"/>
    </xf>
    <xf numFmtId="323" fontId="47" fillId="0" borderId="0" applyFill="0" applyBorder="0" applyAlignment="0" applyProtection="0"/>
    <xf numFmtId="323" fontId="47" fillId="0" borderId="0" applyFill="0" applyBorder="0" applyAlignment="0" applyProtection="0"/>
    <xf numFmtId="0" fontId="28" fillId="0" borderId="0" applyNumberFormat="0" applyFill="0" applyAlignment="0" applyProtection="0"/>
    <xf numFmtId="323" fontId="120" fillId="0" borderId="0" applyFill="0" applyBorder="0" applyProtection="0">
      <alignment horizontal="left"/>
    </xf>
    <xf numFmtId="323" fontId="47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11" fillId="0" borderId="0"/>
    <xf numFmtId="0" fontId="411" fillId="0" borderId="365"/>
    <xf numFmtId="0" fontId="411" fillId="0" borderId="365"/>
    <xf numFmtId="0" fontId="412" fillId="123" borderId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316" fillId="0" borderId="0">
      <protection locked="0"/>
    </xf>
    <xf numFmtId="208" fontId="140" fillId="0" borderId="0">
      <protection locked="0"/>
    </xf>
    <xf numFmtId="0" fontId="316" fillId="0" borderId="0">
      <protection locked="0"/>
    </xf>
    <xf numFmtId="208" fontId="107" fillId="0" borderId="0">
      <protection locked="0"/>
    </xf>
    <xf numFmtId="0" fontId="413" fillId="0" borderId="0">
      <protection locked="0"/>
    </xf>
    <xf numFmtId="208" fontId="107" fillId="0" borderId="0">
      <protection locked="0"/>
    </xf>
    <xf numFmtId="0" fontId="316" fillId="0" borderId="0">
      <protection locked="0"/>
    </xf>
    <xf numFmtId="208" fontId="140" fillId="0" borderId="0">
      <protection locked="0"/>
    </xf>
    <xf numFmtId="0" fontId="316" fillId="0" borderId="0">
      <protection locked="0"/>
    </xf>
    <xf numFmtId="208" fontId="140" fillId="0" borderId="0">
      <protection locked="0"/>
    </xf>
    <xf numFmtId="0" fontId="316" fillId="0" borderId="0">
      <protection locked="0"/>
    </xf>
    <xf numFmtId="208" fontId="141" fillId="0" borderId="0">
      <protection locked="0"/>
    </xf>
    <xf numFmtId="0" fontId="413" fillId="0" borderId="0">
      <protection locked="0"/>
    </xf>
    <xf numFmtId="208" fontId="107" fillId="0" borderId="0">
      <protection locked="0"/>
    </xf>
    <xf numFmtId="171" fontId="30" fillId="0" borderId="0" applyFont="0" applyFill="0" applyBorder="0" applyAlignment="0" applyProtection="0"/>
    <xf numFmtId="0" fontId="414" fillId="0" borderId="369"/>
    <xf numFmtId="0" fontId="414" fillId="0" borderId="365"/>
    <xf numFmtId="0" fontId="414" fillId="124" borderId="365"/>
    <xf numFmtId="0" fontId="324" fillId="0" borderId="55" applyNumberFormat="0" applyFill="0" applyAlignment="0" applyProtection="0"/>
    <xf numFmtId="0" fontId="319" fillId="41" borderId="0" applyNumberFormat="0" applyBorder="0" applyAlignment="0" applyProtection="0"/>
    <xf numFmtId="0" fontId="319" fillId="102" borderId="0" applyNumberFormat="0" applyBorder="0" applyAlignment="0" applyProtection="0"/>
    <xf numFmtId="0" fontId="415" fillId="102" borderId="0" applyNumberFormat="0" applyBorder="0" applyAlignment="0" applyProtection="0"/>
    <xf numFmtId="0" fontId="319" fillId="102" borderId="0" applyNumberFormat="0" applyBorder="0" applyAlignment="0" applyProtection="0"/>
    <xf numFmtId="0" fontId="319" fillId="102" borderId="0" applyNumberFormat="0" applyBorder="0" applyAlignment="0" applyProtection="0"/>
    <xf numFmtId="0" fontId="80" fillId="7" borderId="0" applyNumberFormat="0" applyBorder="0" applyAlignment="0" applyProtection="0"/>
    <xf numFmtId="0" fontId="319" fillId="41" borderId="0" applyNumberFormat="0" applyBorder="0" applyAlignment="0" applyProtection="0"/>
    <xf numFmtId="0" fontId="36" fillId="120" borderId="0" applyNumberFormat="0" applyBorder="0" applyAlignment="0" applyProtection="0"/>
    <xf numFmtId="0" fontId="36" fillId="125" borderId="0" applyNumberFormat="0" applyBorder="0" applyAlignment="0" applyProtection="0"/>
    <xf numFmtId="0" fontId="428" fillId="0" borderId="0"/>
    <xf numFmtId="0" fontId="38" fillId="0" borderId="337">
      <alignment horizontal="left" vertical="center"/>
    </xf>
    <xf numFmtId="184" fontId="39" fillId="2" borderId="0">
      <alignment horizontal="left" vertical="top"/>
    </xf>
    <xf numFmtId="0" fontId="324" fillId="0" borderId="55" applyNumberFormat="0" applyFill="0" applyAlignment="0" applyProtection="0"/>
    <xf numFmtId="0" fontId="18" fillId="100" borderId="365" applyNumberFormat="0" applyFont="0" applyAlignment="0"/>
    <xf numFmtId="0" fontId="18" fillId="100" borderId="365" applyNumberFormat="0" applyFont="0" applyAlignment="0"/>
    <xf numFmtId="0" fontId="18" fillId="73" borderId="365" applyNumberFormat="0" applyAlignment="0"/>
    <xf numFmtId="0" fontId="18" fillId="73" borderId="365" applyNumberFormat="0" applyAlignment="0"/>
    <xf numFmtId="0" fontId="18" fillId="100" borderId="365" applyNumberFormat="0" applyAlignment="0"/>
    <xf numFmtId="0" fontId="416" fillId="100" borderId="365" applyNumberFormat="0" applyAlignment="0"/>
    <xf numFmtId="0" fontId="416" fillId="100" borderId="365" applyNumberFormat="0" applyAlignment="0"/>
    <xf numFmtId="0" fontId="416" fillId="100" borderId="365" applyNumberFormat="0" applyAlignment="0"/>
    <xf numFmtId="0" fontId="416" fillId="100" borderId="365" applyNumberFormat="0" applyAlignment="0"/>
    <xf numFmtId="0" fontId="416" fillId="100" borderId="365" applyNumberFormat="0" applyAlignment="0"/>
    <xf numFmtId="0" fontId="416" fillId="100" borderId="365" applyNumberFormat="0" applyAlignment="0"/>
    <xf numFmtId="0" fontId="416" fillId="100" borderId="365" applyNumberFormat="0" applyAlignment="0"/>
    <xf numFmtId="0" fontId="18" fillId="73" borderId="365" applyNumberFormat="0" applyAlignment="0"/>
    <xf numFmtId="0" fontId="18" fillId="100" borderId="365" applyNumberFormat="0" applyAlignment="0"/>
    <xf numFmtId="0" fontId="18" fillId="73" borderId="365" applyNumberFormat="0" applyAlignment="0"/>
    <xf numFmtId="0" fontId="416" fillId="100" borderId="365" applyNumberFormat="0" applyAlignment="0"/>
    <xf numFmtId="0" fontId="18" fillId="73" borderId="365" applyNumberFormat="0" applyAlignment="0"/>
    <xf numFmtId="0" fontId="416" fillId="103" borderId="365" applyNumberFormat="0" applyAlignment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393" fillId="0" borderId="48" applyNumberFormat="0" applyFill="0" applyAlignment="0" applyProtection="0"/>
    <xf numFmtId="0" fontId="393" fillId="0" borderId="48" applyNumberFormat="0" applyFill="0" applyAlignment="0" applyProtection="0"/>
    <xf numFmtId="0" fontId="393" fillId="0" borderId="48" applyNumberFormat="0" applyFill="0" applyAlignment="0" applyProtection="0"/>
    <xf numFmtId="0" fontId="77" fillId="0" borderId="19" applyNumberFormat="0" applyFill="0" applyAlignment="0" applyProtection="0"/>
    <xf numFmtId="0" fontId="157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157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394" fillId="0" borderId="49" applyNumberFormat="0" applyFill="0" applyAlignment="0" applyProtection="0"/>
    <xf numFmtId="0" fontId="394" fillId="0" borderId="49" applyNumberFormat="0" applyFill="0" applyAlignment="0" applyProtection="0"/>
    <xf numFmtId="0" fontId="394" fillId="0" borderId="49" applyNumberFormat="0" applyFill="0" applyAlignment="0" applyProtection="0"/>
    <xf numFmtId="0" fontId="394" fillId="0" borderId="49" applyNumberFormat="0" applyFill="0" applyAlignment="0" applyProtection="0"/>
    <xf numFmtId="0" fontId="78" fillId="0" borderId="20" applyNumberFormat="0" applyFill="0" applyAlignment="0" applyProtection="0"/>
    <xf numFmtId="0" fontId="38" fillId="0" borderId="0" applyNumberFormat="0" applyFill="0" applyBorder="0" applyAlignment="0" applyProtection="0"/>
    <xf numFmtId="0" fontId="427" fillId="0" borderId="0">
      <alignment horizontal="left"/>
    </xf>
    <xf numFmtId="0" fontId="320" fillId="0" borderId="50" applyNumberFormat="0" applyFill="0" applyAlignment="0" applyProtection="0"/>
    <xf numFmtId="0" fontId="320" fillId="0" borderId="50" applyNumberFormat="0" applyFill="0" applyAlignment="0" applyProtection="0"/>
    <xf numFmtId="0" fontId="320" fillId="0" borderId="50" applyNumberFormat="0" applyFill="0" applyAlignment="0" applyProtection="0"/>
    <xf numFmtId="0" fontId="320" fillId="0" borderId="50" applyNumberFormat="0" applyFill="0" applyAlignment="0" applyProtection="0"/>
    <xf numFmtId="0" fontId="79" fillId="0" borderId="21" applyNumberFormat="0" applyFill="0" applyAlignment="0" applyProtection="0"/>
    <xf numFmtId="0" fontId="320" fillId="0" borderId="50" applyNumberFormat="0" applyFill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2" fillId="126" borderId="365" applyNumberFormat="0" applyAlignment="0"/>
    <xf numFmtId="0" fontId="2" fillId="126" borderId="365" applyNumberFormat="0" applyAlignment="0"/>
    <xf numFmtId="0" fontId="41" fillId="2" borderId="0">
      <alignment horizontal="left" wrapText="1"/>
    </xf>
    <xf numFmtId="0" fontId="321" fillId="44" borderId="347" applyNumberFormat="0" applyAlignment="0" applyProtection="0"/>
    <xf numFmtId="10" fontId="36" fillId="2" borderId="333" applyNumberFormat="0" applyBorder="0" applyAlignment="0" applyProtection="0"/>
    <xf numFmtId="0" fontId="36" fillId="127" borderId="0" applyNumberFormat="0" applyBorder="0" applyAlignment="0" applyProtection="0"/>
    <xf numFmtId="0" fontId="36" fillId="127" borderId="0" applyNumberFormat="0" applyBorder="0" applyAlignment="0" applyProtection="0"/>
    <xf numFmtId="0" fontId="321" fillId="105" borderId="347" applyNumberFormat="0" applyAlignment="0" applyProtection="0"/>
    <xf numFmtId="0" fontId="83" fillId="10" borderId="22" applyNumberFormat="0" applyAlignment="0" applyProtection="0"/>
    <xf numFmtId="0" fontId="83" fillId="10" borderId="22" applyNumberFormat="0" applyAlignment="0" applyProtection="0"/>
    <xf numFmtId="0" fontId="83" fillId="10" borderId="22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83" fillId="10" borderId="22" applyNumberFormat="0" applyAlignment="0" applyProtection="0"/>
    <xf numFmtId="0" fontId="321" fillId="44" borderId="347" applyNumberFormat="0" applyAlignment="0" applyProtection="0"/>
    <xf numFmtId="0" fontId="83" fillId="10" borderId="22" applyNumberFormat="0" applyAlignment="0" applyProtection="0"/>
    <xf numFmtId="0" fontId="321" fillId="44" borderId="347" applyNumberFormat="0" applyAlignment="0" applyProtection="0"/>
    <xf numFmtId="0" fontId="83" fillId="10" borderId="22" applyNumberFormat="0" applyAlignment="0" applyProtection="0"/>
    <xf numFmtId="0" fontId="83" fillId="10" borderId="22" applyNumberFormat="0" applyAlignment="0" applyProtection="0"/>
    <xf numFmtId="0" fontId="83" fillId="10" borderId="22" applyNumberFormat="0" applyAlignment="0" applyProtection="0"/>
    <xf numFmtId="247" fontId="392" fillId="0" borderId="0"/>
    <xf numFmtId="0" fontId="321" fillId="44" borderId="347" applyNumberFormat="0" applyAlignment="0" applyProtection="0"/>
    <xf numFmtId="0" fontId="393" fillId="0" borderId="48" applyNumberFormat="0" applyFill="0" applyAlignment="0" applyProtection="0"/>
    <xf numFmtId="0" fontId="394" fillId="0" borderId="49" applyNumberFormat="0" applyFill="0" applyAlignment="0" applyProtection="0"/>
    <xf numFmtId="0" fontId="320" fillId="0" borderId="50" applyNumberFormat="0" applyFill="0" applyAlignment="0" applyProtection="0"/>
    <xf numFmtId="0" fontId="320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17" fillId="128" borderId="365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86" fillId="0" borderId="24" applyNumberFormat="0" applyFill="0" applyAlignment="0" applyProtection="0"/>
    <xf numFmtId="0" fontId="324" fillId="0" borderId="55" applyNumberFormat="0" applyFill="0" applyAlignment="0" applyProtection="0"/>
    <xf numFmtId="0" fontId="165" fillId="0" borderId="333">
      <alignment horizontal="center"/>
    </xf>
    <xf numFmtId="326" fontId="29" fillId="5" borderId="0" applyProtection="0">
      <protection locked="0"/>
    </xf>
    <xf numFmtId="326" fontId="29" fillId="71" borderId="0"/>
    <xf numFmtId="326" fontId="29" fillId="71" borderId="337"/>
    <xf numFmtId="248" fontId="9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261" fontId="136" fillId="0" borderId="0"/>
    <xf numFmtId="0" fontId="325" fillId="38" borderId="0" applyNumberFormat="0" applyBorder="0" applyAlignment="0" applyProtection="0"/>
    <xf numFmtId="0" fontId="304" fillId="57" borderId="0" applyNumberFormat="0" applyBorder="0" applyAlignment="0" applyProtection="0"/>
    <xf numFmtId="0" fontId="325" fillId="129" borderId="0" applyNumberFormat="0" applyBorder="0" applyAlignment="0" applyProtection="0"/>
    <xf numFmtId="0" fontId="325" fillId="129" borderId="0" applyNumberFormat="0" applyBorder="0" applyAlignment="0" applyProtection="0"/>
    <xf numFmtId="0" fontId="325" fillId="129" borderId="0" applyNumberFormat="0" applyBorder="0" applyAlignment="0" applyProtection="0"/>
    <xf numFmtId="0" fontId="325" fillId="129" borderId="0" applyNumberFormat="0" applyBorder="0" applyAlignment="0" applyProtection="0"/>
    <xf numFmtId="0" fontId="433" fillId="9" borderId="0" applyNumberFormat="0" applyBorder="0" applyAlignment="0" applyProtection="0"/>
    <xf numFmtId="0" fontId="325" fillId="38" borderId="0" applyNumberFormat="0" applyBorder="0" applyAlignment="0" applyProtection="0"/>
    <xf numFmtId="0" fontId="325" fillId="38" borderId="0" applyNumberFormat="0" applyBorder="0" applyAlignment="0" applyProtection="0"/>
    <xf numFmtId="252" fontId="376" fillId="0" borderId="0"/>
    <xf numFmtId="324" fontId="138" fillId="0" borderId="0"/>
    <xf numFmtId="0" fontId="304" fillId="51" borderId="0" applyNumberFormat="0" applyBorder="0" applyAlignment="0" applyProtection="0"/>
    <xf numFmtId="0" fontId="426" fillId="0" borderId="0"/>
    <xf numFmtId="0" fontId="390" fillId="0" borderId="0"/>
    <xf numFmtId="0" fontId="304" fillId="50" borderId="0" applyNumberFormat="0" applyBorder="0" applyAlignment="0" applyProtection="0"/>
    <xf numFmtId="0" fontId="18" fillId="0" borderId="0"/>
    <xf numFmtId="0" fontId="408" fillId="0" borderId="0"/>
    <xf numFmtId="0" fontId="408" fillId="0" borderId="0"/>
    <xf numFmtId="0" fontId="2" fillId="0" borderId="0"/>
    <xf numFmtId="0" fontId="30" fillId="0" borderId="0"/>
    <xf numFmtId="0" fontId="18" fillId="0" borderId="0"/>
    <xf numFmtId="0" fontId="1" fillId="0" borderId="0"/>
    <xf numFmtId="0" fontId="326" fillId="0" borderId="0"/>
    <xf numFmtId="0" fontId="1" fillId="0" borderId="0"/>
    <xf numFmtId="0" fontId="1" fillId="0" borderId="0"/>
    <xf numFmtId="0" fontId="18" fillId="0" borderId="0"/>
    <xf numFmtId="0" fontId="326" fillId="0" borderId="0"/>
    <xf numFmtId="0" fontId="18" fillId="0" borderId="0"/>
    <xf numFmtId="0" fontId="30" fillId="0" borderId="0"/>
    <xf numFmtId="0" fontId="2" fillId="0" borderId="0"/>
    <xf numFmtId="0" fontId="138" fillId="0" borderId="0"/>
    <xf numFmtId="0" fontId="1" fillId="0" borderId="0"/>
    <xf numFmtId="0" fontId="390" fillId="0" borderId="0"/>
    <xf numFmtId="0" fontId="395" fillId="0" borderId="0"/>
    <xf numFmtId="0" fontId="2" fillId="0" borderId="0"/>
    <xf numFmtId="0" fontId="30" fillId="0" borderId="0"/>
    <xf numFmtId="0" fontId="18" fillId="0" borderId="0"/>
    <xf numFmtId="0" fontId="18" fillId="0" borderId="0"/>
    <xf numFmtId="0" fontId="3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5" fillId="0" borderId="0"/>
    <xf numFmtId="0" fontId="30" fillId="0" borderId="0"/>
    <xf numFmtId="0" fontId="30" fillId="0" borderId="0"/>
    <xf numFmtId="0" fontId="2" fillId="0" borderId="0"/>
    <xf numFmtId="0" fontId="18" fillId="0" borderId="0"/>
    <xf numFmtId="0" fontId="2" fillId="0" borderId="0"/>
    <xf numFmtId="0" fontId="30" fillId="0" borderId="0"/>
    <xf numFmtId="0" fontId="30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0" fillId="0" borderId="0" applyNumberFormat="0" applyFill="0" applyBorder="0" applyAlignment="0" applyProtection="0"/>
    <xf numFmtId="0" fontId="391" fillId="0" borderId="0"/>
    <xf numFmtId="0" fontId="30" fillId="0" borderId="0"/>
    <xf numFmtId="0" fontId="390" fillId="0" borderId="0"/>
    <xf numFmtId="0" fontId="18" fillId="0" borderId="0"/>
    <xf numFmtId="0" fontId="18" fillId="0" borderId="0"/>
    <xf numFmtId="0" fontId="390" fillId="0" borderId="0"/>
    <xf numFmtId="0" fontId="390" fillId="0" borderId="0"/>
    <xf numFmtId="0" fontId="390" fillId="0" borderId="0"/>
    <xf numFmtId="0" fontId="390" fillId="0" borderId="0"/>
    <xf numFmtId="0" fontId="390" fillId="0" borderId="0" applyNumberFormat="0" applyFill="0" applyBorder="0" applyAlignment="0" applyProtection="0"/>
    <xf numFmtId="0" fontId="390" fillId="0" borderId="0"/>
    <xf numFmtId="0" fontId="390" fillId="0" borderId="0"/>
    <xf numFmtId="0" fontId="390" fillId="0" borderId="0"/>
    <xf numFmtId="0" fontId="390" fillId="0" borderId="0"/>
    <xf numFmtId="0" fontId="390" fillId="0" borderId="0"/>
    <xf numFmtId="320" fontId="18" fillId="0" borderId="0"/>
    <xf numFmtId="0" fontId="18" fillId="66" borderId="351" applyNumberFormat="0" applyFont="0" applyAlignment="0" applyProtection="0"/>
    <xf numFmtId="0" fontId="2" fillId="66" borderId="351" applyNumberFormat="0" applyFont="0" applyAlignment="0" applyProtection="0"/>
    <xf numFmtId="0" fontId="419" fillId="127" borderId="351" applyNumberFormat="0" applyAlignment="0" applyProtection="0"/>
    <xf numFmtId="0" fontId="138" fillId="127" borderId="351" applyNumberFormat="0" applyAlignment="0" applyProtection="0"/>
    <xf numFmtId="0" fontId="2" fillId="127" borderId="351" applyNumberFormat="0" applyAlignment="0" applyProtection="0"/>
    <xf numFmtId="0" fontId="2" fillId="127" borderId="351" applyNumberFormat="0" applyAlignment="0" applyProtection="0"/>
    <xf numFmtId="0" fontId="2" fillId="13" borderId="26" applyNumberFormat="0" applyFont="0" applyAlignment="0" applyProtection="0"/>
    <xf numFmtId="0" fontId="2" fillId="66" borderId="351" applyNumberFormat="0" applyFont="0" applyAlignment="0" applyProtection="0"/>
    <xf numFmtId="0" fontId="1" fillId="13" borderId="26" applyNumberFormat="0" applyFont="0" applyAlignment="0" applyProtection="0"/>
    <xf numFmtId="0" fontId="18" fillId="66" borderId="351" applyNumberFormat="0" applyFont="0" applyAlignment="0" applyProtection="0"/>
    <xf numFmtId="321" fontId="35" fillId="0" borderId="0" applyFill="0" applyBorder="0" applyAlignment="0" applyProtection="0"/>
    <xf numFmtId="0" fontId="306" fillId="40" borderId="0" applyNumberFormat="0" applyBorder="0" applyAlignment="0" applyProtection="0"/>
    <xf numFmtId="0" fontId="95" fillId="0" borderId="0"/>
    <xf numFmtId="0" fontId="327" fillId="120" borderId="352" applyNumberFormat="0" applyAlignment="0" applyProtection="0"/>
    <xf numFmtId="0" fontId="327" fillId="120" borderId="352" applyNumberFormat="0" applyAlignment="0" applyProtection="0"/>
    <xf numFmtId="0" fontId="327" fillId="120" borderId="352" applyNumberFormat="0" applyAlignment="0" applyProtection="0"/>
    <xf numFmtId="0" fontId="327" fillId="120" borderId="352" applyNumberFormat="0" applyAlignment="0" applyProtection="0"/>
    <xf numFmtId="0" fontId="84" fillId="11" borderId="23" applyNumberFormat="0" applyAlignment="0" applyProtection="0"/>
    <xf numFmtId="0" fontId="327" fillId="59" borderId="352" applyNumberFormat="0" applyAlignment="0" applyProtection="0"/>
    <xf numFmtId="40" fontId="52" fillId="5" borderId="0">
      <alignment horizontal="right"/>
    </xf>
    <xf numFmtId="0" fontId="53" fillId="5" borderId="0">
      <alignment horizontal="right"/>
    </xf>
    <xf numFmtId="0" fontId="54" fillId="5" borderId="8"/>
    <xf numFmtId="0" fontId="304" fillId="55" borderId="0" applyNumberFormat="0" applyBorder="0" applyAlignment="0" applyProtection="0"/>
    <xf numFmtId="14" fontId="22" fillId="0" borderId="0">
      <alignment horizontal="center" wrapText="1"/>
      <protection locked="0"/>
    </xf>
    <xf numFmtId="9" fontId="30" fillId="0" borderId="0" applyFont="0" applyFill="0" applyBorder="0" applyAlignment="0" applyProtection="0"/>
    <xf numFmtId="0" fontId="116" fillId="0" borderId="366" applyFill="0">
      <alignment horizontal="center"/>
      <protection locked="0"/>
    </xf>
    <xf numFmtId="10" fontId="2" fillId="0" borderId="0" applyFill="0" applyBorder="0" applyAlignment="0" applyProtection="0"/>
    <xf numFmtId="10" fontId="18" fillId="0" borderId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90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36" fillId="0" borderId="31" applyNumberFormat="0" applyBorder="0"/>
    <xf numFmtId="0" fontId="47" fillId="0" borderId="0"/>
    <xf numFmtId="0" fontId="411" fillId="0" borderId="0"/>
    <xf numFmtId="0" fontId="420" fillId="0" borderId="0" applyNumberFormat="0" applyFill="0" applyBorder="0" applyAlignment="0" applyProtection="0"/>
    <xf numFmtId="0" fontId="420" fillId="0" borderId="0" applyNumberFormat="0" applyFill="0" applyAlignment="0" applyProtection="0"/>
    <xf numFmtId="0" fontId="420" fillId="0" borderId="0" applyNumberFormat="0" applyFill="0" applyAlignment="0" applyProtection="0"/>
    <xf numFmtId="0" fontId="420" fillId="0" borderId="0" applyNumberFormat="0" applyFill="0" applyAlignment="0" applyProtection="0"/>
    <xf numFmtId="0" fontId="420" fillId="0" borderId="0" applyNumberFormat="0" applyFill="0" applyAlignment="0" applyProtection="0"/>
    <xf numFmtId="0" fontId="420" fillId="0" borderId="0" applyNumberFormat="0" applyFill="0" applyAlignment="0" applyProtection="0"/>
    <xf numFmtId="0" fontId="420" fillId="0" borderId="0" applyNumberFormat="0" applyFill="0" applyBorder="0" applyAlignment="0" applyProtection="0"/>
    <xf numFmtId="0" fontId="420" fillId="0" borderId="0" applyNumberFormat="0" applyFill="0" applyAlignment="0" applyProtection="0"/>
    <xf numFmtId="0" fontId="420" fillId="0" borderId="0" applyNumberFormat="0" applyFill="0" applyAlignment="0" applyProtection="0"/>
    <xf numFmtId="0" fontId="420" fillId="0" borderId="0" applyNumberFormat="0" applyFill="0" applyAlignment="0" applyProtection="0"/>
    <xf numFmtId="0" fontId="420" fillId="0" borderId="0" applyNumberFormat="0" applyFill="0" applyBorder="0" applyAlignment="0" applyProtection="0"/>
    <xf numFmtId="0" fontId="420" fillId="0" borderId="0" applyNumberFormat="0" applyFill="0" applyBorder="0" applyAlignment="0" applyProtection="0"/>
    <xf numFmtId="186" fontId="18" fillId="0" borderId="0" applyNumberFormat="0" applyFill="0" applyBorder="0" applyAlignment="0" applyProtection="0">
      <alignment horizontal="left"/>
    </xf>
    <xf numFmtId="0" fontId="18" fillId="0" borderId="0"/>
    <xf numFmtId="0" fontId="33" fillId="0" borderId="60" applyNumberFormat="0" applyProtection="0">
      <alignment horizontal="left" vertical="center" indent="1"/>
    </xf>
    <xf numFmtId="4" fontId="33" fillId="90" borderId="352" applyNumberFormat="0" applyProtection="0">
      <alignment horizontal="right" vertical="center"/>
    </xf>
    <xf numFmtId="0" fontId="18" fillId="0" borderId="352" applyNumberFormat="0" applyProtection="0">
      <alignment horizontal="left" vertical="center" indent="1"/>
    </xf>
    <xf numFmtId="0" fontId="56" fillId="1" borderId="337" applyNumberFormat="0" applyFont="0" applyAlignment="0">
      <alignment horizontal="center"/>
    </xf>
    <xf numFmtId="12" fontId="191" fillId="0" borderId="333">
      <alignment horizontal="center"/>
    </xf>
    <xf numFmtId="170" fontId="18" fillId="0" borderId="0" applyFont="0" applyFill="0" applyBorder="0" applyAlignment="0" applyProtection="0"/>
    <xf numFmtId="0" fontId="55" fillId="0" borderId="0"/>
    <xf numFmtId="0" fontId="397" fillId="0" borderId="0" applyNumberFormat="0" applyFill="0" applyBorder="0" applyAlignment="0" applyProtection="0"/>
    <xf numFmtId="0" fontId="398" fillId="0" borderId="0" applyNumberFormat="0" applyFill="0" applyBorder="0" applyProtection="0">
      <alignment horizontal="center"/>
    </xf>
    <xf numFmtId="0" fontId="397" fillId="0" borderId="0" applyNumberFormat="0" applyFill="0" applyBorder="0" applyProtection="0">
      <alignment horizontal="center"/>
    </xf>
    <xf numFmtId="4" fontId="398" fillId="0" borderId="0" applyFill="0" applyBorder="0" applyAlignment="0" applyProtection="0"/>
    <xf numFmtId="4" fontId="399" fillId="0" borderId="0" applyFill="0" applyBorder="0" applyAlignment="0" applyProtection="0"/>
    <xf numFmtId="0" fontId="217" fillId="0" borderId="0" applyNumberFormat="0" applyBorder="0"/>
    <xf numFmtId="0" fontId="47" fillId="0" borderId="365"/>
    <xf numFmtId="0" fontId="427" fillId="0" borderId="0"/>
    <xf numFmtId="0" fontId="340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49" fontId="18" fillId="0" borderId="0" applyFont="0" applyFill="0" applyBorder="0" applyAlignment="0" applyProtection="0"/>
    <xf numFmtId="49" fontId="18" fillId="0" borderId="0" applyFont="0" applyFill="0" applyBorder="0" applyAlignment="0" applyProtection="0"/>
    <xf numFmtId="49" fontId="18" fillId="0" borderId="0" applyFon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421" fillId="130" borderId="0"/>
    <xf numFmtId="0" fontId="338" fillId="0" borderId="0" applyNumberFormat="0" applyFill="0" applyBorder="0" applyAlignment="0" applyProtection="0"/>
    <xf numFmtId="0" fontId="434" fillId="0" borderId="0" applyNumberFormat="0" applyFill="0" applyBorder="0" applyAlignment="0" applyProtection="0"/>
    <xf numFmtId="0" fontId="434" fillId="0" borderId="0" applyNumberFormat="0" applyFill="0" applyBorder="0" applyAlignment="0" applyProtection="0"/>
    <xf numFmtId="0" fontId="434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434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434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434" fillId="0" borderId="0" applyNumberFormat="0" applyFill="0" applyBorder="0" applyAlignment="0" applyProtection="0"/>
    <xf numFmtId="0" fontId="434" fillId="0" borderId="0" applyNumberFormat="0" applyFill="0" applyBorder="0" applyAlignment="0" applyProtection="0"/>
    <xf numFmtId="0" fontId="434" fillId="0" borderId="0" applyNumberFormat="0" applyFill="0" applyBorder="0" applyAlignment="0" applyProtection="0"/>
    <xf numFmtId="0" fontId="400" fillId="0" borderId="0" applyNumberFormat="0" applyFill="0" applyBorder="0" applyAlignment="0" applyProtection="0"/>
    <xf numFmtId="0" fontId="401" fillId="0" borderId="370" applyNumberFormat="0" applyFill="0" applyAlignment="0" applyProtection="0"/>
    <xf numFmtId="0" fontId="402" fillId="0" borderId="49" applyNumberFormat="0" applyFill="0" applyAlignment="0" applyProtection="0"/>
    <xf numFmtId="0" fontId="403" fillId="0" borderId="371" applyNumberFormat="0" applyFill="0" applyAlignment="0" applyProtection="0"/>
    <xf numFmtId="0" fontId="403" fillId="0" borderId="0" applyNumberFormat="0" applyFill="0" applyBorder="0" applyAlignment="0" applyProtection="0"/>
    <xf numFmtId="0" fontId="396" fillId="0" borderId="354" applyNumberFormat="0" applyFill="0" applyAlignment="0" applyProtection="0"/>
    <xf numFmtId="3" fontId="377" fillId="0" borderId="363">
      <alignment horizontal="center"/>
    </xf>
    <xf numFmtId="0" fontId="396" fillId="0" borderId="354" applyNumberFormat="0" applyFill="0" applyAlignment="0" applyProtection="0"/>
    <xf numFmtId="0" fontId="396" fillId="0" borderId="354" applyNumberFormat="0" applyFill="0" applyAlignment="0" applyProtection="0"/>
    <xf numFmtId="0" fontId="396" fillId="0" borderId="354" applyNumberFormat="0" applyFill="0" applyAlignment="0" applyProtection="0"/>
    <xf numFmtId="0" fontId="396" fillId="0" borderId="354" applyNumberFormat="0" applyFill="0" applyAlignment="0" applyProtection="0"/>
    <xf numFmtId="0" fontId="90" fillId="0" borderId="27" applyNumberFormat="0" applyFill="0" applyAlignment="0" applyProtection="0"/>
    <xf numFmtId="327" fontId="429" fillId="0" borderId="46"/>
    <xf numFmtId="3" fontId="377" fillId="0" borderId="363">
      <alignment horizontal="center"/>
    </xf>
    <xf numFmtId="0" fontId="396" fillId="0" borderId="372" applyNumberFormat="0" applyFill="0" applyAlignment="0" applyProtection="0"/>
    <xf numFmtId="323" fontId="422" fillId="0" borderId="37"/>
    <xf numFmtId="0" fontId="417" fillId="0" borderId="369"/>
    <xf numFmtId="0" fontId="417" fillId="0" borderId="365"/>
    <xf numFmtId="0" fontId="327" fillId="59" borderId="352" applyNumberFormat="0" applyAlignment="0" applyProtection="0"/>
    <xf numFmtId="0" fontId="306" fillId="40" borderId="0" applyNumberFormat="0" applyBorder="0" applyAlignment="0" applyProtection="0"/>
    <xf numFmtId="0" fontId="319" fillId="41" borderId="0" applyNumberFormat="0" applyBorder="0" applyAlignment="0" applyProtection="0"/>
    <xf numFmtId="0" fontId="136" fillId="0" borderId="0" applyFont="0" applyFill="0" applyBorder="0" applyAlignment="0" applyProtection="0"/>
    <xf numFmtId="0" fontId="318" fillId="0" borderId="0" applyNumberFormat="0" applyFill="0" applyBorder="0" applyAlignment="0" applyProtection="0"/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34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423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171" fontId="110" fillId="0" borderId="0" applyFont="0" applyFill="0" applyBorder="0" applyAlignment="0" applyProtection="0"/>
    <xf numFmtId="0" fontId="223" fillId="97" borderId="352" applyNumberFormat="0" applyAlignment="0" applyProtection="0"/>
    <xf numFmtId="0" fontId="224" fillId="97" borderId="347" applyNumberFormat="0" applyAlignment="0" applyProtection="0"/>
    <xf numFmtId="0" fontId="404" fillId="0" borderId="0" applyNumberFormat="0" applyFill="0" applyBorder="0" applyAlignment="0" applyProtection="0"/>
    <xf numFmtId="0" fontId="110" fillId="0" borderId="0"/>
    <xf numFmtId="0" fontId="234" fillId="0" borderId="372" applyNumberFormat="0" applyFill="0" applyAlignment="0" applyProtection="0"/>
    <xf numFmtId="0" fontId="114" fillId="51" borderId="0" applyNumberFormat="0" applyBorder="0" applyAlignment="0" applyProtection="0"/>
    <xf numFmtId="0" fontId="114" fillId="122" borderId="0" applyNumberFormat="0" applyBorder="0" applyAlignment="0" applyProtection="0"/>
    <xf numFmtId="0" fontId="110" fillId="66" borderId="351" applyNumberFormat="0" applyFont="0" applyAlignment="0" applyProtection="0"/>
    <xf numFmtId="0" fontId="405" fillId="0" borderId="370" applyNumberFormat="0" applyFill="0" applyAlignment="0" applyProtection="0"/>
    <xf numFmtId="0" fontId="406" fillId="0" borderId="49" applyNumberFormat="0" applyFill="0" applyAlignment="0" applyProtection="0"/>
    <xf numFmtId="0" fontId="407" fillId="0" borderId="371" applyNumberFormat="0" applyFill="0" applyAlignment="0" applyProtection="0"/>
    <xf numFmtId="0" fontId="407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98" fillId="0" borderId="0" applyNumberFormat="0" applyFill="0" applyBorder="0" applyAlignment="0" applyProtection="0">
      <alignment vertical="top"/>
      <protection locked="0"/>
    </xf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11" fontId="30" fillId="0" borderId="0" applyFont="0" applyFill="0" applyBorder="0" applyAlignment="0" applyProtection="0"/>
    <xf numFmtId="0" fontId="1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13" borderId="26" applyNumberFormat="0" applyFont="0" applyAlignment="0" applyProtection="0"/>
    <xf numFmtId="0" fontId="1" fillId="13" borderId="26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431" fillId="0" borderId="0" applyFont="0" applyFill="0" applyBorder="0" applyAlignment="0" applyProtection="0"/>
    <xf numFmtId="0" fontId="30" fillId="0" borderId="0"/>
    <xf numFmtId="9" fontId="1" fillId="0" borderId="0" applyFont="0" applyFill="0" applyBorder="0" applyAlignment="0" applyProtection="0"/>
    <xf numFmtId="0" fontId="30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97" fillId="0" borderId="0" applyNumberFormat="0" applyFill="0" applyBorder="0" applyAlignment="0" applyProtection="0">
      <alignment vertical="top"/>
      <protection locked="0"/>
    </xf>
    <xf numFmtId="0" fontId="20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9" fontId="123" fillId="0" borderId="0"/>
    <xf numFmtId="9" fontId="21" fillId="0" borderId="0"/>
    <xf numFmtId="9" fontId="21" fillId="0" borderId="0"/>
    <xf numFmtId="9" fontId="21" fillId="0" borderId="0"/>
    <xf numFmtId="9" fontId="21" fillId="0" borderId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9" fontId="30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97" fontId="21" fillId="0" borderId="0" applyFont="0" applyFill="0" applyBorder="0" applyAlignment="0" applyProtection="0"/>
    <xf numFmtId="9" fontId="123" fillId="0" borderId="0"/>
    <xf numFmtId="9" fontId="123" fillId="0" borderId="0"/>
    <xf numFmtId="0" fontId="33" fillId="0" borderId="0">
      <alignment vertical="top"/>
    </xf>
    <xf numFmtId="0" fontId="33" fillId="0" borderId="0">
      <alignment vertical="top"/>
    </xf>
    <xf numFmtId="0" fontId="159" fillId="0" borderId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9" fontId="123" fillId="0" borderId="0"/>
    <xf numFmtId="170" fontId="18" fillId="0" borderId="0" applyFont="0" applyFill="0" applyBorder="0" applyAlignment="0" applyProtection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170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35" fillId="0" borderId="0"/>
    <xf numFmtId="0" fontId="25" fillId="0" borderId="0"/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28" fillId="0" borderId="0" applyNumberFormat="0" applyFill="0" applyBorder="0" applyAlignment="0" applyProtection="0"/>
    <xf numFmtId="0" fontId="55" fillId="0" borderId="0"/>
    <xf numFmtId="197" fontId="21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197" fontId="21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55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59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97" fontId="21" fillId="0" borderId="0" applyFont="0" applyFill="0" applyBorder="0" applyAlignment="0" applyProtection="0"/>
    <xf numFmtId="0" fontId="436" fillId="0" borderId="0"/>
    <xf numFmtId="0" fontId="18" fillId="0" borderId="0" applyFont="0" applyFill="0" applyBorder="0" applyAlignment="0" applyProtection="0"/>
    <xf numFmtId="0" fontId="18" fillId="0" borderId="0" applyFont="0" applyFill="0" applyBorder="0" applyProtection="0">
      <alignment horizontal="right"/>
    </xf>
    <xf numFmtId="0" fontId="55" fillId="0" borderId="0"/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55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18" fillId="0" borderId="0"/>
    <xf numFmtId="170" fontId="18" fillId="0" borderId="0" applyFont="0" applyFill="0" applyBorder="0" applyAlignment="0" applyProtection="0"/>
    <xf numFmtId="0" fontId="55" fillId="0" borderId="0"/>
    <xf numFmtId="0" fontId="18" fillId="0" borderId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33" fillId="0" borderId="0">
      <alignment vertical="top"/>
    </xf>
    <xf numFmtId="197" fontId="2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3" fillId="0" borderId="0">
      <alignment vertical="top"/>
    </xf>
    <xf numFmtId="0" fontId="324" fillId="0" borderId="55" applyNumberFormat="0" applyFill="0" applyAlignment="0" applyProtection="0"/>
    <xf numFmtId="170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24" fillId="0" borderId="55" applyNumberFormat="0" applyFill="0" applyAlignment="0" applyProtection="0"/>
    <xf numFmtId="0" fontId="18" fillId="0" borderId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/>
    <xf numFmtId="170" fontId="18" fillId="0" borderId="0" applyFont="0" applyFill="0" applyBorder="0" applyAlignment="0" applyProtection="0"/>
    <xf numFmtId="0" fontId="102" fillId="0" borderId="32" applyNumberFormat="0" applyFill="0" applyAlignment="0" applyProtection="0"/>
    <xf numFmtId="0" fontId="103" fillId="0" borderId="33" applyNumberFormat="0" applyFill="0" applyProtection="0">
      <alignment horizontal="center"/>
    </xf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437" fillId="0" borderId="0"/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437" fillId="0" borderId="0"/>
    <xf numFmtId="0" fontId="18" fillId="0" borderId="0"/>
    <xf numFmtId="0" fontId="18" fillId="0" borderId="0"/>
    <xf numFmtId="0" fontId="321" fillId="44" borderId="347" applyNumberFormat="0" applyAlignment="0" applyProtection="0"/>
    <xf numFmtId="0" fontId="18" fillId="0" borderId="0"/>
    <xf numFmtId="0" fontId="18" fillId="0" borderId="0"/>
    <xf numFmtId="0" fontId="33" fillId="0" borderId="0">
      <alignment vertical="top"/>
    </xf>
    <xf numFmtId="0" fontId="18" fillId="0" borderId="0"/>
    <xf numFmtId="170" fontId="18" fillId="0" borderId="0" applyFont="0" applyFill="0" applyBorder="0" applyAlignment="0" applyProtection="0"/>
    <xf numFmtId="0" fontId="40" fillId="0" borderId="366">
      <alignment horizontal="center"/>
    </xf>
    <xf numFmtId="0" fontId="18" fillId="0" borderId="0"/>
    <xf numFmtId="170" fontId="18" fillId="0" borderId="0" applyFont="0" applyFill="0" applyBorder="0" applyAlignment="0" applyProtection="0"/>
    <xf numFmtId="0" fontId="437" fillId="0" borderId="0"/>
    <xf numFmtId="0" fontId="33" fillId="0" borderId="0">
      <alignment vertical="top"/>
    </xf>
    <xf numFmtId="0" fontId="18" fillId="0" borderId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70" fontId="1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0" borderId="0"/>
    <xf numFmtId="170" fontId="18" fillId="0" borderId="0" applyFont="0" applyFill="0" applyBorder="0" applyAlignment="0" applyProtection="0"/>
    <xf numFmtId="0" fontId="18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97" fontId="2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>
      <alignment vertical="top"/>
    </xf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84" fontId="39" fillId="2" borderId="0">
      <alignment horizontal="left" vertical="top"/>
    </xf>
    <xf numFmtId="197" fontId="21" fillId="0" borderId="0" applyFont="0" applyFill="0" applyBorder="0" applyAlignment="0" applyProtection="0"/>
    <xf numFmtId="0" fontId="33" fillId="0" borderId="0">
      <alignment vertical="top"/>
    </xf>
    <xf numFmtId="0" fontId="55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298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0" fontId="18" fillId="0" borderId="0"/>
    <xf numFmtId="0" fontId="301" fillId="0" borderId="0" applyNumberFormat="0" applyFill="0" applyBorder="0" applyAlignment="0" applyProtection="0">
      <alignment vertical="top"/>
      <protection locked="0"/>
    </xf>
    <xf numFmtId="169" fontId="18" fillId="0" borderId="0" applyFont="0" applyFill="0" applyBorder="0" applyAlignment="0" applyProtection="0"/>
    <xf numFmtId="287" fontId="18" fillId="0" borderId="0" applyFont="0" applyFill="0" applyBorder="0" applyAlignment="0" applyProtection="0"/>
    <xf numFmtId="0" fontId="324" fillId="0" borderId="55" applyNumberFormat="0" applyFill="0" applyAlignment="0" applyProtection="0"/>
    <xf numFmtId="0" fontId="302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438" fillId="0" borderId="0">
      <alignment vertical="center"/>
    </xf>
    <xf numFmtId="0" fontId="2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2" fillId="73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439" fillId="39" borderId="0" applyNumberFormat="0" applyBorder="0" applyAlignment="0" applyProtection="0"/>
    <xf numFmtId="0" fontId="2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2" fillId="101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439" fillId="40" borderId="0" applyNumberFormat="0" applyBorder="0" applyAlignment="0" applyProtection="0"/>
    <xf numFmtId="0" fontId="2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2" fillId="102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439" fillId="41" borderId="0" applyNumberFormat="0" applyBorder="0" applyAlignment="0" applyProtection="0"/>
    <xf numFmtId="0" fontId="2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2" fillId="103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2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2" fillId="104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439" fillId="43" borderId="0" applyNumberFormat="0" applyBorder="0" applyAlignment="0" applyProtection="0"/>
    <xf numFmtId="0" fontId="2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2" fillId="105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439" fillId="44" borderId="0" applyNumberFormat="0" applyBorder="0" applyAlignment="0" applyProtection="0"/>
    <xf numFmtId="0" fontId="110" fillId="97" borderId="0" applyNumberFormat="0" applyBorder="0" applyAlignment="0" applyProtection="0"/>
    <xf numFmtId="0" fontId="2" fillId="39" borderId="0" applyNumberFormat="0" applyBorder="0" applyAlignment="0" applyProtection="0"/>
    <xf numFmtId="0" fontId="110" fillId="44" borderId="0" applyNumberFormat="0" applyBorder="0" applyAlignment="0" applyProtection="0"/>
    <xf numFmtId="0" fontId="2" fillId="40" borderId="0" applyNumberFormat="0" applyBorder="0" applyAlignment="0" applyProtection="0"/>
    <xf numFmtId="0" fontId="110" fillId="66" borderId="0" applyNumberFormat="0" applyBorder="0" applyAlignment="0" applyProtection="0"/>
    <xf numFmtId="0" fontId="2" fillId="41" borderId="0" applyNumberFormat="0" applyBorder="0" applyAlignment="0" applyProtection="0"/>
    <xf numFmtId="0" fontId="110" fillId="97" borderId="0" applyNumberFormat="0" applyBorder="0" applyAlignment="0" applyProtection="0"/>
    <xf numFmtId="0" fontId="2" fillId="42" borderId="0" applyNumberFormat="0" applyBorder="0" applyAlignment="0" applyProtection="0"/>
    <xf numFmtId="0" fontId="110" fillId="43" borderId="0" applyNumberFormat="0" applyBorder="0" applyAlignment="0" applyProtection="0"/>
    <xf numFmtId="0" fontId="2" fillId="43" borderId="0" applyNumberFormat="0" applyBorder="0" applyAlignment="0" applyProtection="0"/>
    <xf numFmtId="0" fontId="110" fillId="44" borderId="0" applyNumberFormat="0" applyBorder="0" applyAlignment="0" applyProtection="0"/>
    <xf numFmtId="0" fontId="2" fillId="44" borderId="0" applyNumberFormat="0" applyBorder="0" applyAlignment="0" applyProtection="0"/>
    <xf numFmtId="0" fontId="440" fillId="39" borderId="0" applyNumberFormat="0" applyBorder="0" applyAlignment="0" applyProtection="0">
      <alignment vertical="center"/>
    </xf>
    <xf numFmtId="0" fontId="440" fillId="40" borderId="0" applyNumberFormat="0" applyBorder="0" applyAlignment="0" applyProtection="0">
      <alignment vertical="center"/>
    </xf>
    <xf numFmtId="0" fontId="440" fillId="41" borderId="0" applyNumberFormat="0" applyBorder="0" applyAlignment="0" applyProtection="0">
      <alignment vertical="center"/>
    </xf>
    <xf numFmtId="0" fontId="440" fillId="42" borderId="0" applyNumberFormat="0" applyBorder="0" applyAlignment="0" applyProtection="0">
      <alignment vertical="center"/>
    </xf>
    <xf numFmtId="0" fontId="440" fillId="43" borderId="0" applyNumberFormat="0" applyBorder="0" applyAlignment="0" applyProtection="0">
      <alignment vertical="center"/>
    </xf>
    <xf numFmtId="0" fontId="440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2" fillId="89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2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2" fillId="107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439" fillId="46" borderId="0" applyNumberFormat="0" applyBorder="0" applyAlignment="0" applyProtection="0"/>
    <xf numFmtId="0" fontId="2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2" fillId="109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439" fillId="47" borderId="0" applyNumberFormat="0" applyBorder="0" applyAlignment="0" applyProtection="0"/>
    <xf numFmtId="0" fontId="2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2" fillId="103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439" fillId="42" borderId="0" applyNumberFormat="0" applyBorder="0" applyAlignment="0" applyProtection="0"/>
    <xf numFmtId="0" fontId="2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2" fillId="89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439" fillId="45" borderId="0" applyNumberFormat="0" applyBorder="0" applyAlignment="0" applyProtection="0"/>
    <xf numFmtId="0" fontId="2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2" fillId="110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439" fillId="48" borderId="0" applyNumberFormat="0" applyBorder="0" applyAlignment="0" applyProtection="0"/>
    <xf numFmtId="0" fontId="110" fillId="59" borderId="0" applyNumberFormat="0" applyBorder="0" applyAlignment="0" applyProtection="0"/>
    <xf numFmtId="0" fontId="2" fillId="45" borderId="0" applyNumberFormat="0" applyBorder="0" applyAlignment="0" applyProtection="0"/>
    <xf numFmtId="0" fontId="110" fillId="46" borderId="0" applyNumberFormat="0" applyBorder="0" applyAlignment="0" applyProtection="0"/>
    <xf numFmtId="0" fontId="2" fillId="46" borderId="0" applyNumberFormat="0" applyBorder="0" applyAlignment="0" applyProtection="0"/>
    <xf numFmtId="0" fontId="110" fillId="38" borderId="0" applyNumberFormat="0" applyBorder="0" applyAlignment="0" applyProtection="0"/>
    <xf numFmtId="0" fontId="2" fillId="47" borderId="0" applyNumberFormat="0" applyBorder="0" applyAlignment="0" applyProtection="0"/>
    <xf numFmtId="0" fontId="110" fillId="59" borderId="0" applyNumberFormat="0" applyBorder="0" applyAlignment="0" applyProtection="0"/>
    <xf numFmtId="0" fontId="2" fillId="42" borderId="0" applyNumberFormat="0" applyBorder="0" applyAlignment="0" applyProtection="0"/>
    <xf numFmtId="0" fontId="110" fillId="45" borderId="0" applyNumberFormat="0" applyBorder="0" applyAlignment="0" applyProtection="0"/>
    <xf numFmtId="0" fontId="2" fillId="45" borderId="0" applyNumberFormat="0" applyBorder="0" applyAlignment="0" applyProtection="0"/>
    <xf numFmtId="0" fontId="110" fillId="44" borderId="0" applyNumberFormat="0" applyBorder="0" applyAlignment="0" applyProtection="0"/>
    <xf numFmtId="0" fontId="2" fillId="48" borderId="0" applyNumberFormat="0" applyBorder="0" applyAlignment="0" applyProtection="0"/>
    <xf numFmtId="0" fontId="440" fillId="45" borderId="0" applyNumberFormat="0" applyBorder="0" applyAlignment="0" applyProtection="0">
      <alignment vertical="center"/>
    </xf>
    <xf numFmtId="0" fontId="440" fillId="46" borderId="0" applyNumberFormat="0" applyBorder="0" applyAlignment="0" applyProtection="0">
      <alignment vertical="center"/>
    </xf>
    <xf numFmtId="0" fontId="440" fillId="47" borderId="0" applyNumberFormat="0" applyBorder="0" applyAlignment="0" applyProtection="0">
      <alignment vertical="center"/>
    </xf>
    <xf numFmtId="0" fontId="440" fillId="42" borderId="0" applyNumberFormat="0" applyBorder="0" applyAlignment="0" applyProtection="0">
      <alignment vertical="center"/>
    </xf>
    <xf numFmtId="0" fontId="440" fillId="45" borderId="0" applyNumberFormat="0" applyBorder="0" applyAlignment="0" applyProtection="0">
      <alignment vertical="center"/>
    </xf>
    <xf numFmtId="0" fontId="440" fillId="48" borderId="0" applyNumberFormat="0" applyBorder="0" applyAlignment="0" applyProtection="0">
      <alignment vertical="center"/>
    </xf>
    <xf numFmtId="0" fontId="304" fillId="111" borderId="0" applyNumberFormat="0" applyBorder="0" applyAlignment="0" applyProtection="0"/>
    <xf numFmtId="0" fontId="304" fillId="49" borderId="0" applyNumberFormat="0" applyBorder="0" applyAlignment="0" applyProtection="0"/>
    <xf numFmtId="0" fontId="304" fillId="107" borderId="0" applyNumberFormat="0" applyBorder="0" applyAlignment="0" applyProtection="0"/>
    <xf numFmtId="0" fontId="304" fillId="46" borderId="0" applyNumberFormat="0" applyBorder="0" applyAlignment="0" applyProtection="0"/>
    <xf numFmtId="0" fontId="304" fillId="109" borderId="0" applyNumberFormat="0" applyBorder="0" applyAlignment="0" applyProtection="0"/>
    <xf numFmtId="0" fontId="304" fillId="47" borderId="0" applyNumberFormat="0" applyBorder="0" applyAlignment="0" applyProtection="0"/>
    <xf numFmtId="0" fontId="304" fillId="112" borderId="0" applyNumberFormat="0" applyBorder="0" applyAlignment="0" applyProtection="0"/>
    <xf numFmtId="0" fontId="304" fillId="50" borderId="0" applyNumberFormat="0" applyBorder="0" applyAlignment="0" applyProtection="0"/>
    <xf numFmtId="0" fontId="304" fillId="113" borderId="0" applyNumberFormat="0" applyBorder="0" applyAlignment="0" applyProtection="0"/>
    <xf numFmtId="0" fontId="304" fillId="51" borderId="0" applyNumberFormat="0" applyBorder="0" applyAlignment="0" applyProtection="0"/>
    <xf numFmtId="0" fontId="304" fillId="114" borderId="0" applyNumberFormat="0" applyBorder="0" applyAlignment="0" applyProtection="0"/>
    <xf numFmtId="0" fontId="304" fillId="52" borderId="0" applyNumberFormat="0" applyBorder="0" applyAlignment="0" applyProtection="0"/>
    <xf numFmtId="0" fontId="114" fillId="51" borderId="0" applyNumberFormat="0" applyBorder="0" applyAlignment="0" applyProtection="0"/>
    <xf numFmtId="0" fontId="304" fillId="49" borderId="0" applyNumberFormat="0" applyBorder="0" applyAlignment="0" applyProtection="0"/>
    <xf numFmtId="0" fontId="114" fillId="46" borderId="0" applyNumberFormat="0" applyBorder="0" applyAlignment="0" applyProtection="0"/>
    <xf numFmtId="0" fontId="304" fillId="46" borderId="0" applyNumberFormat="0" applyBorder="0" applyAlignment="0" applyProtection="0"/>
    <xf numFmtId="0" fontId="114" fillId="38" borderId="0" applyNumberFormat="0" applyBorder="0" applyAlignment="0" applyProtection="0"/>
    <xf numFmtId="0" fontId="304" fillId="47" borderId="0" applyNumberFormat="0" applyBorder="0" applyAlignment="0" applyProtection="0"/>
    <xf numFmtId="0" fontId="114" fillId="59" borderId="0" applyNumberFormat="0" applyBorder="0" applyAlignment="0" applyProtection="0"/>
    <xf numFmtId="0" fontId="304" fillId="50" borderId="0" applyNumberFormat="0" applyBorder="0" applyAlignment="0" applyProtection="0"/>
    <xf numFmtId="0" fontId="114" fillId="51" borderId="0" applyNumberFormat="0" applyBorder="0" applyAlignment="0" applyProtection="0"/>
    <xf numFmtId="0" fontId="304" fillId="51" borderId="0" applyNumberFormat="0" applyBorder="0" applyAlignment="0" applyProtection="0"/>
    <xf numFmtId="0" fontId="114" fillId="44" borderId="0" applyNumberFormat="0" applyBorder="0" applyAlignment="0" applyProtection="0"/>
    <xf numFmtId="0" fontId="304" fillId="52" borderId="0" applyNumberFormat="0" applyBorder="0" applyAlignment="0" applyProtection="0"/>
    <xf numFmtId="0" fontId="441" fillId="49" borderId="0" applyNumberFormat="0" applyBorder="0" applyAlignment="0" applyProtection="0">
      <alignment vertical="center"/>
    </xf>
    <xf numFmtId="0" fontId="441" fillId="46" borderId="0" applyNumberFormat="0" applyBorder="0" applyAlignment="0" applyProtection="0">
      <alignment vertical="center"/>
    </xf>
    <xf numFmtId="0" fontId="441" fillId="47" borderId="0" applyNumberFormat="0" applyBorder="0" applyAlignment="0" applyProtection="0">
      <alignment vertical="center"/>
    </xf>
    <xf numFmtId="0" fontId="441" fillId="50" borderId="0" applyNumberFormat="0" applyBorder="0" applyAlignment="0" applyProtection="0">
      <alignment vertical="center"/>
    </xf>
    <xf numFmtId="0" fontId="441" fillId="51" borderId="0" applyNumberFormat="0" applyBorder="0" applyAlignment="0" applyProtection="0">
      <alignment vertical="center"/>
    </xf>
    <xf numFmtId="0" fontId="441" fillId="52" borderId="0" applyNumberFormat="0" applyBorder="0" applyAlignment="0" applyProtection="0">
      <alignment vertical="center"/>
    </xf>
    <xf numFmtId="0" fontId="18" fillId="0" borderId="0" applyFont="0" applyFill="0" applyBorder="0" applyAlignment="0" applyProtection="0"/>
    <xf numFmtId="0" fontId="117" fillId="3" borderId="334">
      <alignment horizontal="centerContinuous" vertical="top"/>
    </xf>
    <xf numFmtId="0" fontId="442" fillId="132" borderId="0" applyNumberFormat="0" applyBorder="0" applyAlignment="0" applyProtection="0"/>
    <xf numFmtId="0" fontId="442" fillId="132" borderId="0" applyNumberFormat="0" applyBorder="0" applyAlignment="0" applyProtection="0"/>
    <xf numFmtId="0" fontId="443" fillId="75" borderId="0" applyNumberFormat="0" applyBorder="0" applyAlignment="0" applyProtection="0"/>
    <xf numFmtId="0" fontId="304" fillId="115" borderId="0" applyNumberFormat="0" applyBorder="0" applyAlignment="0" applyProtection="0"/>
    <xf numFmtId="0" fontId="304" fillId="54" borderId="0" applyNumberFormat="0" applyBorder="0" applyAlignment="0" applyProtection="0"/>
    <xf numFmtId="0" fontId="304" fillId="115" borderId="0" applyNumberFormat="0" applyBorder="0" applyAlignment="0" applyProtection="0"/>
    <xf numFmtId="0" fontId="112" fillId="54" borderId="0" applyNumberFormat="0" applyBorder="0" applyAlignment="0" applyProtection="0"/>
    <xf numFmtId="0" fontId="442" fillId="133" borderId="0" applyNumberFormat="0" applyBorder="0" applyAlignment="0" applyProtection="0"/>
    <xf numFmtId="0" fontId="442" fillId="68" borderId="0" applyNumberFormat="0" applyBorder="0" applyAlignment="0" applyProtection="0"/>
    <xf numFmtId="0" fontId="443" fillId="134" borderId="0" applyNumberFormat="0" applyBorder="0" applyAlignment="0" applyProtection="0"/>
    <xf numFmtId="0" fontId="304" fillId="117" borderId="0" applyNumberFormat="0" applyBorder="0" applyAlignment="0" applyProtection="0"/>
    <xf numFmtId="0" fontId="304" fillId="55" borderId="0" applyNumberFormat="0" applyBorder="0" applyAlignment="0" applyProtection="0"/>
    <xf numFmtId="0" fontId="304" fillId="116" borderId="0" applyNumberFormat="0" applyBorder="0" applyAlignment="0" applyProtection="0"/>
    <xf numFmtId="0" fontId="112" fillId="55" borderId="0" applyNumberFormat="0" applyBorder="0" applyAlignment="0" applyProtection="0"/>
    <xf numFmtId="0" fontId="2" fillId="66" borderId="0" applyNumberFormat="0" applyBorder="0" applyAlignment="0" applyProtection="0"/>
    <xf numFmtId="0" fontId="442" fillId="133" borderId="0" applyNumberFormat="0" applyBorder="0" applyAlignment="0" applyProtection="0"/>
    <xf numFmtId="0" fontId="442" fillId="99" borderId="0" applyNumberFormat="0" applyBorder="0" applyAlignment="0" applyProtection="0"/>
    <xf numFmtId="0" fontId="443" fillId="68" borderId="0" applyNumberFormat="0" applyBorder="0" applyAlignment="0" applyProtection="0"/>
    <xf numFmtId="0" fontId="304" fillId="118" borderId="0" applyNumberFormat="0" applyBorder="0" applyAlignment="0" applyProtection="0"/>
    <xf numFmtId="0" fontId="304" fillId="56" borderId="0" applyNumberFormat="0" applyBorder="0" applyAlignment="0" applyProtection="0"/>
    <xf numFmtId="0" fontId="304" fillId="118" borderId="0" applyNumberFormat="0" applyBorder="0" applyAlignment="0" applyProtection="0"/>
    <xf numFmtId="0" fontId="112" fillId="56" borderId="0" applyNumberFormat="0" applyBorder="0" applyAlignment="0" applyProtection="0"/>
    <xf numFmtId="0" fontId="442" fillId="132" borderId="0" applyNumberFormat="0" applyBorder="0" applyAlignment="0" applyProtection="0"/>
    <xf numFmtId="0" fontId="442" fillId="68" borderId="0" applyNumberFormat="0" applyBorder="0" applyAlignment="0" applyProtection="0"/>
    <xf numFmtId="0" fontId="443" fillId="68" borderId="0" applyNumberFormat="0" applyBorder="0" applyAlignment="0" applyProtection="0"/>
    <xf numFmtId="0" fontId="304" fillId="112" borderId="0" applyNumberFormat="0" applyBorder="0" applyAlignment="0" applyProtection="0"/>
    <xf numFmtId="0" fontId="304" fillId="50" borderId="0" applyNumberFormat="0" applyBorder="0" applyAlignment="0" applyProtection="0"/>
    <xf numFmtId="0" fontId="304" fillId="112" borderId="0" applyNumberFormat="0" applyBorder="0" applyAlignment="0" applyProtection="0"/>
    <xf numFmtId="0" fontId="112" fillId="50" borderId="0" applyNumberFormat="0" applyBorder="0" applyAlignment="0" applyProtection="0"/>
    <xf numFmtId="0" fontId="442" fillId="135" borderId="0" applyNumberFormat="0" applyBorder="0" applyAlignment="0" applyProtection="0"/>
    <xf numFmtId="0" fontId="442" fillId="132" borderId="0" applyNumberFormat="0" applyBorder="0" applyAlignment="0" applyProtection="0"/>
    <xf numFmtId="0" fontId="443" fillId="75" borderId="0" applyNumberFormat="0" applyBorder="0" applyAlignment="0" applyProtection="0"/>
    <xf numFmtId="0" fontId="304" fillId="113" borderId="0" applyNumberFormat="0" applyBorder="0" applyAlignment="0" applyProtection="0"/>
    <xf numFmtId="0" fontId="304" fillId="51" borderId="0" applyNumberFormat="0" applyBorder="0" applyAlignment="0" applyProtection="0"/>
    <xf numFmtId="0" fontId="304" fillId="113" borderId="0" applyNumberFormat="0" applyBorder="0" applyAlignment="0" applyProtection="0"/>
    <xf numFmtId="0" fontId="112" fillId="51" borderId="0" applyNumberFormat="0" applyBorder="0" applyAlignment="0" applyProtection="0"/>
    <xf numFmtId="0" fontId="442" fillId="133" borderId="0" applyNumberFormat="0" applyBorder="0" applyAlignment="0" applyProtection="0"/>
    <xf numFmtId="0" fontId="442" fillId="136" borderId="0" applyNumberFormat="0" applyBorder="0" applyAlignment="0" applyProtection="0"/>
    <xf numFmtId="0" fontId="443" fillId="136" borderId="0" applyNumberFormat="0" applyBorder="0" applyAlignment="0" applyProtection="0"/>
    <xf numFmtId="0" fontId="304" fillId="119" borderId="0" applyNumberFormat="0" applyBorder="0" applyAlignment="0" applyProtection="0"/>
    <xf numFmtId="0" fontId="304" fillId="57" borderId="0" applyNumberFormat="0" applyBorder="0" applyAlignment="0" applyProtection="0"/>
    <xf numFmtId="0" fontId="304" fillId="119" borderId="0" applyNumberFormat="0" applyBorder="0" applyAlignment="0" applyProtection="0"/>
    <xf numFmtId="0" fontId="112" fillId="57" borderId="0" applyNumberFormat="0" applyBorder="0" applyAlignment="0" applyProtection="0"/>
    <xf numFmtId="216" fontId="314" fillId="0" borderId="0"/>
    <xf numFmtId="37" fontId="18" fillId="5" borderId="37" applyFill="0" applyBorder="0" applyAlignment="0" applyProtection="0"/>
    <xf numFmtId="43" fontId="18" fillId="0" borderId="0" applyFont="0" applyFill="0" applyAlignment="0">
      <alignment horizontal="right"/>
    </xf>
    <xf numFmtId="0" fontId="36" fillId="0" borderId="0" applyNumberFormat="0" applyAlignment="0"/>
    <xf numFmtId="0" fontId="409" fillId="101" borderId="0" applyNumberFormat="0" applyBorder="0" applyAlignment="0" applyProtection="0"/>
    <xf numFmtId="0" fontId="306" fillId="40" borderId="0" applyNumberFormat="0" applyBorder="0" applyAlignment="0" applyProtection="0"/>
    <xf numFmtId="0" fontId="444" fillId="137" borderId="0">
      <alignment horizontal="center"/>
    </xf>
    <xf numFmtId="0" fontId="445" fillId="92" borderId="333">
      <alignment horizontal="center" vertical="center"/>
    </xf>
    <xf numFmtId="5" fontId="22" fillId="0" borderId="362">
      <protection locked="0"/>
    </xf>
    <xf numFmtId="0" fontId="446" fillId="0" borderId="10" applyNumberFormat="0" applyFill="0" applyAlignment="0" applyProtection="0"/>
    <xf numFmtId="261" fontId="18" fillId="0" borderId="0" applyFont="0" applyFill="0" applyBorder="0" applyAlignment="0" applyProtection="0"/>
    <xf numFmtId="213" fontId="18" fillId="0" borderId="0" applyFill="0" applyBorder="0" applyAlignment="0"/>
    <xf numFmtId="217" fontId="122" fillId="0" borderId="0" applyFill="0" applyBorder="0" applyAlignment="0"/>
    <xf numFmtId="328" fontId="380" fillId="0" borderId="0" applyFill="0" applyBorder="0" applyAlignment="0"/>
    <xf numFmtId="187" fontId="122" fillId="0" borderId="0" applyFill="0" applyBorder="0" applyAlignment="0"/>
    <xf numFmtId="215" fontId="122" fillId="0" borderId="0" applyFill="0" applyBorder="0" applyAlignment="0"/>
    <xf numFmtId="174" fontId="95" fillId="0" borderId="0" applyFill="0" applyBorder="0" applyAlignment="0"/>
    <xf numFmtId="216" fontId="95" fillId="0" borderId="0" applyFill="0" applyBorder="0" applyAlignment="0"/>
    <xf numFmtId="217" fontId="122" fillId="0" borderId="0" applyFill="0" applyBorder="0" applyAlignment="0"/>
    <xf numFmtId="218" fontId="95" fillId="0" borderId="0" applyFill="0" applyBorder="0" applyAlignment="0"/>
    <xf numFmtId="187" fontId="122" fillId="0" borderId="0" applyFill="0" applyBorder="0" applyAlignment="0"/>
    <xf numFmtId="0" fontId="308" fillId="120" borderId="347" applyNumberFormat="0" applyAlignment="0" applyProtection="0"/>
    <xf numFmtId="0" fontId="308" fillId="59" borderId="347" applyNumberFormat="0" applyAlignment="0" applyProtection="0"/>
    <xf numFmtId="37" fontId="447" fillId="0" borderId="0"/>
    <xf numFmtId="0" fontId="311" fillId="121" borderId="40" applyNumberFormat="0" applyAlignment="0" applyProtection="0"/>
    <xf numFmtId="0" fontId="311" fillId="60" borderId="40" applyNumberFormat="0" applyAlignment="0" applyProtection="0"/>
    <xf numFmtId="312" fontId="18" fillId="0" borderId="0"/>
    <xf numFmtId="329" fontId="448" fillId="0" borderId="0"/>
    <xf numFmtId="330" fontId="18" fillId="0" borderId="0"/>
    <xf numFmtId="0" fontId="27" fillId="0" borderId="0"/>
    <xf numFmtId="312" fontId="18" fillId="0" borderId="0"/>
    <xf numFmtId="329" fontId="448" fillId="0" borderId="0"/>
    <xf numFmtId="330" fontId="18" fillId="0" borderId="0"/>
    <xf numFmtId="0" fontId="27" fillId="0" borderId="0"/>
    <xf numFmtId="312" fontId="18" fillId="0" borderId="0"/>
    <xf numFmtId="329" fontId="448" fillId="0" borderId="0"/>
    <xf numFmtId="330" fontId="18" fillId="0" borderId="0"/>
    <xf numFmtId="0" fontId="27" fillId="0" borderId="0"/>
    <xf numFmtId="312" fontId="18" fillId="0" borderId="0"/>
    <xf numFmtId="329" fontId="448" fillId="0" borderId="0"/>
    <xf numFmtId="330" fontId="18" fillId="0" borderId="0"/>
    <xf numFmtId="0" fontId="27" fillId="0" borderId="0"/>
    <xf numFmtId="312" fontId="18" fillId="0" borderId="0"/>
    <xf numFmtId="329" fontId="448" fillId="0" borderId="0"/>
    <xf numFmtId="330" fontId="18" fillId="0" borderId="0"/>
    <xf numFmtId="0" fontId="27" fillId="0" borderId="0"/>
    <xf numFmtId="312" fontId="18" fillId="0" borderId="0"/>
    <xf numFmtId="329" fontId="448" fillId="0" borderId="0"/>
    <xf numFmtId="330" fontId="18" fillId="0" borderId="0"/>
    <xf numFmtId="0" fontId="27" fillId="0" borderId="0"/>
    <xf numFmtId="312" fontId="18" fillId="0" borderId="0"/>
    <xf numFmtId="329" fontId="448" fillId="0" borderId="0"/>
    <xf numFmtId="330" fontId="18" fillId="0" borderId="0"/>
    <xf numFmtId="0" fontId="27" fillId="0" borderId="0"/>
    <xf numFmtId="312" fontId="18" fillId="0" borderId="0"/>
    <xf numFmtId="329" fontId="448" fillId="0" borderId="0"/>
    <xf numFmtId="330" fontId="18" fillId="0" borderId="0"/>
    <xf numFmtId="0" fontId="27" fillId="0" borderId="0"/>
    <xf numFmtId="41" fontId="432" fillId="0" borderId="0" applyFont="0" applyFill="0" applyBorder="0" applyAlignment="0" applyProtection="0"/>
    <xf numFmtId="38" fontId="215" fillId="0" borderId="0" applyFont="0" applyFill="0" applyBorder="0" applyAlignment="0" applyProtection="0">
      <alignment vertical="center"/>
    </xf>
    <xf numFmtId="217" fontId="122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390" fillId="0" borderId="0" applyFont="0" applyFill="0" applyBorder="0" applyAlignment="0" applyProtection="0"/>
    <xf numFmtId="171" fontId="18" fillId="0" borderId="0" applyFont="0" applyFill="0" applyBorder="0" applyAlignment="0" applyProtection="0"/>
    <xf numFmtId="294" fontId="30" fillId="0" borderId="0" applyFont="0" applyFill="0" applyBorder="0" applyAlignment="0" applyProtection="0"/>
    <xf numFmtId="43" fontId="40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3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90" fillId="0" borderId="0" applyFont="0" applyFill="0" applyBorder="0" applyAlignment="0" applyProtection="0"/>
    <xf numFmtId="227" fontId="449" fillId="0" borderId="0" applyFont="0" applyFill="0" applyBorder="0" applyAlignment="0" applyProtection="0"/>
    <xf numFmtId="314" fontId="390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3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87" fontId="39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326" fillId="0" borderId="0" applyNumberFormat="0" applyFont="0" applyFill="0" applyBorder="0" applyProtection="0">
      <alignment vertical="center"/>
    </xf>
    <xf numFmtId="0" fontId="18" fillId="0" borderId="0" applyFont="0" applyFill="0" applyBorder="0" applyAlignment="0" applyProtection="0"/>
    <xf numFmtId="43" fontId="390" fillId="0" borderId="0" applyFont="0" applyFill="0" applyBorder="0" applyAlignment="0" applyProtection="0"/>
    <xf numFmtId="0" fontId="18" fillId="0" borderId="0" applyFont="0" applyFill="0" applyBorder="0" applyAlignment="0" applyProtection="0"/>
    <xf numFmtId="191" fontId="390" fillId="0" borderId="0" applyFont="0" applyFill="0" applyBorder="0" applyAlignment="0" applyProtection="0"/>
    <xf numFmtId="171" fontId="30" fillId="0" borderId="0" applyFont="0" applyFill="0" applyBorder="0" applyAlignment="0" applyProtection="0"/>
    <xf numFmtId="191" fontId="3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331" fontId="30" fillId="0" borderId="0" applyFont="0" applyFill="0" applyBorder="0" applyAlignment="0" applyProtection="0"/>
    <xf numFmtId="316" fontId="390" fillId="0" borderId="0" applyFont="0" applyFill="0" applyBorder="0" applyAlignment="0" applyProtection="0"/>
    <xf numFmtId="331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316" fontId="18" fillId="0" borderId="0" applyFont="0" applyFill="0" applyBorder="0" applyAlignment="0" applyProtection="0"/>
    <xf numFmtId="331" fontId="30" fillId="0" borderId="0" applyFont="0" applyFill="0" applyBorder="0" applyAlignment="0" applyProtection="0"/>
    <xf numFmtId="316" fontId="18" fillId="0" borderId="0" applyFont="0" applyFill="0" applyBorder="0" applyAlignment="0" applyProtection="0"/>
    <xf numFmtId="331" fontId="30" fillId="0" borderId="0" applyFont="0" applyFill="0" applyBorder="0" applyAlignment="0" applyProtection="0"/>
    <xf numFmtId="331" fontId="3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08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431" fillId="0" borderId="0" applyFont="0" applyFill="0" applyBorder="0" applyAlignment="0" applyProtection="0"/>
    <xf numFmtId="43" fontId="18" fillId="0" borderId="0" applyFont="0" applyFill="0" applyBorder="0" applyAlignment="0" applyProtection="0"/>
    <xf numFmtId="317" fontId="2" fillId="0" borderId="0" applyFont="0" applyFill="0" applyBorder="0" applyAlignment="0" applyProtection="0"/>
    <xf numFmtId="171" fontId="30" fillId="0" borderId="0" applyFont="0" applyFill="0" applyBorder="0" applyAlignment="0" applyProtection="0"/>
    <xf numFmtId="317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317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331" fontId="30" fillId="0" borderId="0" applyFont="0" applyFill="0" applyBorder="0" applyAlignment="0" applyProtection="0"/>
    <xf numFmtId="43" fontId="431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8" fillId="0" borderId="0"/>
    <xf numFmtId="332" fontId="10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331" fontId="30" fillId="0" borderId="0" applyFont="0" applyFill="0" applyBorder="0" applyAlignment="0" applyProtection="0"/>
    <xf numFmtId="43" fontId="450" fillId="0" borderId="0" applyFont="0" applyFill="0" applyBorder="0" applyAlignment="0" applyProtection="0"/>
    <xf numFmtId="171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29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72" fontId="18" fillId="0" borderId="0" applyFont="0" applyFill="0" applyBorder="0" applyAlignment="0" applyProtection="0"/>
    <xf numFmtId="272" fontId="18" fillId="0" borderId="0" applyFont="0" applyFill="0" applyBorder="0" applyAlignment="0" applyProtection="0"/>
    <xf numFmtId="272" fontId="18" fillId="0" borderId="0" applyFont="0" applyFill="0" applyBorder="0" applyAlignment="0" applyProtection="0"/>
    <xf numFmtId="233" fontId="18" fillId="0" borderId="0" applyFont="0" applyFill="0" applyBorder="0" applyAlignment="0" applyProtection="0"/>
    <xf numFmtId="23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431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108" fillId="0" borderId="0" applyFont="0" applyFill="0" applyBorder="0" applyAlignment="0" applyProtection="0"/>
    <xf numFmtId="252" fontId="391" fillId="0" borderId="0" applyFill="0" applyBorder="0" applyAlignment="0" applyProtection="0"/>
    <xf numFmtId="43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3" fontId="18" fillId="0" borderId="0" applyFont="0" applyFill="0" applyBorder="0" applyAlignment="0" applyProtection="0"/>
    <xf numFmtId="3" fontId="451" fillId="0" borderId="0" applyFont="0" applyFill="0" applyBorder="0" applyAlignment="0" applyProtection="0"/>
    <xf numFmtId="0" fontId="426" fillId="0" borderId="0"/>
    <xf numFmtId="0" fontId="137" fillId="0" borderId="0"/>
    <xf numFmtId="0" fontId="426" fillId="0" borderId="0"/>
    <xf numFmtId="0" fontId="137" fillId="0" borderId="0"/>
    <xf numFmtId="187" fontId="122" fillId="0" borderId="0" applyFont="0" applyFill="0" applyBorder="0" applyAlignment="0" applyProtection="0"/>
    <xf numFmtId="319" fontId="39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51" fillId="0" borderId="0" applyFont="0" applyFill="0" applyBorder="0" applyAlignment="0" applyProtection="0"/>
    <xf numFmtId="0" fontId="21" fillId="0" borderId="0"/>
    <xf numFmtId="236" fontId="95" fillId="0" borderId="0"/>
    <xf numFmtId="0" fontId="21" fillId="0" borderId="0"/>
    <xf numFmtId="237" fontId="18" fillId="0" borderId="0"/>
    <xf numFmtId="318" fontId="18" fillId="0" borderId="0"/>
    <xf numFmtId="237" fontId="18" fillId="0" borderId="0"/>
    <xf numFmtId="0" fontId="47" fillId="0" borderId="0"/>
    <xf numFmtId="0" fontId="418" fillId="0" borderId="0"/>
    <xf numFmtId="0" fontId="262" fillId="0" borderId="45"/>
    <xf numFmtId="4" fontId="22" fillId="61" borderId="45">
      <protection locked="0"/>
    </xf>
    <xf numFmtId="333" fontId="18" fillId="0" borderId="0" applyFont="0" applyFill="0" applyBorder="0" applyAlignment="0" applyProtection="0"/>
    <xf numFmtId="0" fontId="47" fillId="0" borderId="365"/>
    <xf numFmtId="0" fontId="418" fillId="0" borderId="365"/>
    <xf numFmtId="0" fontId="18" fillId="0" borderId="0" applyFont="0" applyFill="0" applyBorder="0" applyAlignment="0" applyProtection="0"/>
    <xf numFmtId="15" fontId="18" fillId="0" borderId="0"/>
    <xf numFmtId="0" fontId="18" fillId="0" borderId="0" applyFont="0" applyFill="0" applyBorder="0" applyAlignment="0" applyProtection="0"/>
    <xf numFmtId="10" fontId="18" fillId="95" borderId="333" applyNumberFormat="0" applyFont="0" applyBorder="0" applyAlignment="0" applyProtection="0">
      <protection locked="0"/>
    </xf>
    <xf numFmtId="247" fontId="21" fillId="0" borderId="0"/>
    <xf numFmtId="240" fontId="95" fillId="0" borderId="0"/>
    <xf numFmtId="247" fontId="21" fillId="0" borderId="0"/>
    <xf numFmtId="0" fontId="452" fillId="138" borderId="0" applyNumberFormat="0" applyBorder="0" applyAlignment="0" applyProtection="0"/>
    <xf numFmtId="0" fontId="452" fillId="139" borderId="0" applyNumberFormat="0" applyBorder="0" applyAlignment="0" applyProtection="0"/>
    <xf numFmtId="0" fontId="452" fillId="140" borderId="0" applyNumberFormat="0" applyBorder="0" applyAlignment="0" applyProtection="0"/>
    <xf numFmtId="217" fontId="122" fillId="0" borderId="0" applyFill="0" applyBorder="0" applyAlignment="0"/>
    <xf numFmtId="187" fontId="122" fillId="0" borderId="0" applyFill="0" applyBorder="0" applyAlignment="0"/>
    <xf numFmtId="217" fontId="122" fillId="0" borderId="0" applyFill="0" applyBorder="0" applyAlignment="0"/>
    <xf numFmtId="218" fontId="95" fillId="0" borderId="0" applyFill="0" applyBorder="0" applyAlignment="0"/>
    <xf numFmtId="187" fontId="122" fillId="0" borderId="0" applyFill="0" applyBorder="0" applyAlignment="0"/>
    <xf numFmtId="297" fontId="35" fillId="0" borderId="0" applyFont="0" applyFill="0" applyBorder="0" applyAlignment="0" applyProtection="0"/>
    <xf numFmtId="291" fontId="18" fillId="0" borderId="0" applyFont="0" applyFill="0" applyBorder="0" applyAlignment="0" applyProtection="0"/>
    <xf numFmtId="334" fontId="18" fillId="0" borderId="0" applyFont="0" applyFill="0" applyBorder="0" applyAlignment="0" applyProtection="0"/>
    <xf numFmtId="0" fontId="316" fillId="0" borderId="0">
      <protection locked="0"/>
    </xf>
    <xf numFmtId="0" fontId="316" fillId="0" borderId="0">
      <protection locked="0"/>
    </xf>
    <xf numFmtId="0" fontId="316" fillId="0" borderId="0">
      <protection locked="0"/>
    </xf>
    <xf numFmtId="0" fontId="316" fillId="0" borderId="0">
      <protection locked="0"/>
    </xf>
    <xf numFmtId="0" fontId="316" fillId="0" borderId="0">
      <protection locked="0"/>
    </xf>
    <xf numFmtId="0" fontId="316" fillId="0" borderId="0">
      <protection locked="0"/>
    </xf>
    <xf numFmtId="0" fontId="316" fillId="0" borderId="0">
      <protection locked="0"/>
    </xf>
    <xf numFmtId="298" fontId="188" fillId="95" borderId="333" applyFont="0" applyFill="0" applyBorder="0" applyAlignment="0" applyProtection="0">
      <protection locked="0"/>
    </xf>
    <xf numFmtId="17" fontId="18" fillId="0" borderId="0">
      <alignment horizontal="left"/>
    </xf>
    <xf numFmtId="0" fontId="415" fillId="102" borderId="0" applyNumberFormat="0" applyBorder="0" applyAlignment="0" applyProtection="0"/>
    <xf numFmtId="0" fontId="319" fillId="41" borderId="0" applyNumberFormat="0" applyBorder="0" applyAlignment="0" applyProtection="0"/>
    <xf numFmtId="4" fontId="22" fillId="62" borderId="45"/>
    <xf numFmtId="0" fontId="146" fillId="0" borderId="0">
      <alignment horizontal="left"/>
    </xf>
    <xf numFmtId="37" fontId="453" fillId="92" borderId="362" applyBorder="0">
      <alignment horizontal="left" vertical="center" indent="1"/>
    </xf>
    <xf numFmtId="37" fontId="453" fillId="92" borderId="362" applyBorder="0">
      <alignment horizontal="left" vertical="center" indent="1"/>
    </xf>
    <xf numFmtId="0" fontId="265" fillId="0" borderId="366" applyNumberFormat="0" applyFill="0">
      <alignment horizontal="centerContinuous" vertical="top"/>
    </xf>
    <xf numFmtId="0" fontId="427" fillId="0" borderId="0">
      <alignment horizontal="left"/>
    </xf>
    <xf numFmtId="0" fontId="151" fillId="0" borderId="0">
      <alignment horizontal="left"/>
    </xf>
    <xf numFmtId="243" fontId="155" fillId="0" borderId="334">
      <alignment horizontal="left"/>
    </xf>
    <xf numFmtId="0" fontId="120" fillId="1" borderId="334">
      <alignment horizontal="left"/>
    </xf>
    <xf numFmtId="0" fontId="321" fillId="105" borderId="347" applyNumberFormat="0" applyAlignment="0" applyProtection="0"/>
    <xf numFmtId="0" fontId="321" fillId="44" borderId="347" applyNumberFormat="0" applyAlignment="0" applyProtection="0"/>
    <xf numFmtId="0" fontId="321" fillId="105" borderId="347" applyNumberFormat="0" applyAlignment="0" applyProtection="0"/>
    <xf numFmtId="0" fontId="161" fillId="44" borderId="347" applyNumberFormat="0" applyAlignment="0" applyProtection="0"/>
    <xf numFmtId="0" fontId="454" fillId="0" borderId="0" applyNumberFormat="0" applyFill="0" applyBorder="0" applyAlignment="0">
      <protection locked="0"/>
    </xf>
    <xf numFmtId="246" fontId="18" fillId="0" borderId="0"/>
    <xf numFmtId="247" fontId="163" fillId="0" borderId="0"/>
    <xf numFmtId="247" fontId="392" fillId="0" borderId="0"/>
    <xf numFmtId="247" fontId="163" fillId="0" borderId="0"/>
    <xf numFmtId="0" fontId="417" fillId="128" borderId="365"/>
    <xf numFmtId="0" fontId="455" fillId="128" borderId="365"/>
    <xf numFmtId="41" fontId="35" fillId="0" borderId="0">
      <alignment vertical="top"/>
    </xf>
    <xf numFmtId="217" fontId="122" fillId="0" borderId="0" applyFill="0" applyBorder="0" applyAlignment="0"/>
    <xf numFmtId="187" fontId="122" fillId="0" borderId="0" applyFill="0" applyBorder="0" applyAlignment="0"/>
    <xf numFmtId="217" fontId="122" fillId="0" borderId="0" applyFill="0" applyBorder="0" applyAlignment="0"/>
    <xf numFmtId="218" fontId="95" fillId="0" borderId="0" applyFill="0" applyBorder="0" applyAlignment="0"/>
    <xf numFmtId="187" fontId="122" fillId="0" borderId="0" applyFill="0" applyBorder="0" applyAlignment="0"/>
    <xf numFmtId="0" fontId="165" fillId="0" borderId="333">
      <alignment horizontal="center"/>
    </xf>
    <xf numFmtId="43" fontId="18" fillId="0" borderId="0" applyFont="0" applyFill="0" applyBorder="0" applyAlignment="0" applyProtection="0"/>
    <xf numFmtId="335" fontId="18" fillId="0" borderId="0" applyFont="0" applyFill="0" applyBorder="0" applyAlignment="0" applyProtection="0"/>
    <xf numFmtId="336" fontId="18" fillId="0" borderId="0" applyFont="0" applyFill="0" applyBorder="0" applyAlignment="0" applyProtection="0"/>
    <xf numFmtId="337" fontId="18" fillId="0" borderId="0" applyFont="0" applyFill="0" applyBorder="0" applyAlignment="0" applyProtection="0"/>
    <xf numFmtId="338" fontId="18" fillId="0" borderId="0" applyFont="0" applyFill="0" applyBorder="0" applyAlignment="0" applyProtection="0"/>
    <xf numFmtId="216" fontId="314" fillId="0" borderId="0"/>
    <xf numFmtId="261" fontId="136" fillId="0" borderId="0"/>
    <xf numFmtId="261" fontId="166" fillId="0" borderId="0"/>
    <xf numFmtId="0" fontId="325" fillId="129" borderId="0" applyNumberFormat="0" applyBorder="0" applyAlignment="0" applyProtection="0"/>
    <xf numFmtId="0" fontId="325" fillId="38" borderId="0" applyNumberFormat="0" applyBorder="0" applyAlignment="0" applyProtection="0"/>
    <xf numFmtId="0" fontId="268" fillId="0" borderId="0"/>
    <xf numFmtId="0" fontId="18" fillId="0" borderId="0"/>
    <xf numFmtId="252" fontId="169" fillId="0" borderId="0"/>
    <xf numFmtId="252" fontId="376" fillId="0" borderId="0"/>
    <xf numFmtId="252" fontId="169" fillId="0" borderId="0"/>
    <xf numFmtId="0" fontId="426" fillId="0" borderId="0"/>
    <xf numFmtId="0" fontId="137" fillId="0" borderId="0"/>
    <xf numFmtId="0" fontId="1" fillId="0" borderId="0"/>
    <xf numFmtId="0" fontId="1" fillId="0" borderId="0"/>
    <xf numFmtId="0" fontId="18" fillId="0" borderId="0"/>
    <xf numFmtId="0" fontId="326" fillId="0" borderId="0"/>
    <xf numFmtId="0" fontId="18" fillId="0" borderId="0"/>
    <xf numFmtId="0" fontId="18" fillId="0" borderId="0"/>
    <xf numFmtId="0" fontId="268" fillId="0" borderId="0"/>
    <xf numFmtId="0" fontId="1" fillId="0" borderId="0"/>
    <xf numFmtId="0" fontId="2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2" fillId="0" borderId="0"/>
    <xf numFmtId="0" fontId="30" fillId="0" borderId="0"/>
    <xf numFmtId="0" fontId="2" fillId="0" borderId="0"/>
    <xf numFmtId="0" fontId="361" fillId="0" borderId="0"/>
    <xf numFmtId="0" fontId="30" fillId="0" borderId="0"/>
    <xf numFmtId="0" fontId="33" fillId="0" borderId="0">
      <alignment vertical="top"/>
    </xf>
    <xf numFmtId="0" fontId="395" fillId="0" borderId="0"/>
    <xf numFmtId="0" fontId="30" fillId="0" borderId="0"/>
    <xf numFmtId="0" fontId="2" fillId="0" borderId="0"/>
    <xf numFmtId="0" fontId="30" fillId="0" borderId="0"/>
    <xf numFmtId="0" fontId="18" fillId="0" borderId="0"/>
    <xf numFmtId="0" fontId="30" fillId="0" borderId="0"/>
    <xf numFmtId="0" fontId="18" fillId="0" borderId="0"/>
    <xf numFmtId="0" fontId="30" fillId="0" borderId="0"/>
    <xf numFmtId="0" fontId="18" fillId="0" borderId="0"/>
    <xf numFmtId="0" fontId="30" fillId="0" borderId="0"/>
    <xf numFmtId="0" fontId="18" fillId="0" borderId="0"/>
    <xf numFmtId="0" fontId="30" fillId="0" borderId="0"/>
    <xf numFmtId="0" fontId="2" fillId="0" borderId="0"/>
    <xf numFmtId="0" fontId="1" fillId="0" borderId="0"/>
    <xf numFmtId="0" fontId="18" fillId="0" borderId="0"/>
    <xf numFmtId="0" fontId="30" fillId="0" borderId="0"/>
    <xf numFmtId="0" fontId="18" fillId="0" borderId="0"/>
    <xf numFmtId="0" fontId="280" fillId="0" borderId="0"/>
    <xf numFmtId="0" fontId="391" fillId="0" borderId="0"/>
    <xf numFmtId="0" fontId="1" fillId="0" borderId="0"/>
    <xf numFmtId="0" fontId="18" fillId="0" borderId="0"/>
    <xf numFmtId="0" fontId="110" fillId="0" borderId="0"/>
    <xf numFmtId="0" fontId="18" fillId="0" borderId="0"/>
    <xf numFmtId="0" fontId="1" fillId="0" borderId="0"/>
    <xf numFmtId="0" fontId="1" fillId="0" borderId="0"/>
    <xf numFmtId="0" fontId="3" fillId="0" borderId="0"/>
    <xf numFmtId="0" fontId="30" fillId="0" borderId="0"/>
    <xf numFmtId="0" fontId="390" fillId="0" borderId="0"/>
    <xf numFmtId="0" fontId="1" fillId="0" borderId="0"/>
    <xf numFmtId="0" fontId="18" fillId="0" borderId="0"/>
    <xf numFmtId="0" fontId="1" fillId="0" borderId="0"/>
    <xf numFmtId="0" fontId="390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254" fontId="18" fillId="0" borderId="0"/>
    <xf numFmtId="320" fontId="18" fillId="0" borderId="0"/>
    <xf numFmtId="254" fontId="18" fillId="0" borderId="0"/>
    <xf numFmtId="187" fontId="95" fillId="0" borderId="0"/>
    <xf numFmtId="0" fontId="30" fillId="0" borderId="0"/>
    <xf numFmtId="0" fontId="138" fillId="127" borderId="351" applyNumberFormat="0" applyAlignment="0" applyProtection="0"/>
    <xf numFmtId="0" fontId="18" fillId="66" borderId="351" applyNumberFormat="0" applyFont="0" applyAlignment="0" applyProtection="0"/>
    <xf numFmtId="0" fontId="327" fillId="120" borderId="352" applyNumberFormat="0" applyAlignment="0" applyProtection="0"/>
    <xf numFmtId="0" fontId="327" fillId="59" borderId="352" applyNumberFormat="0" applyAlignment="0" applyProtection="0"/>
    <xf numFmtId="0" fontId="456" fillId="97" borderId="0" applyBorder="0">
      <alignment horizontal="centerContinuous"/>
    </xf>
    <xf numFmtId="0" fontId="175" fillId="0" borderId="0" applyBorder="0">
      <alignment horizontal="centerContinuous"/>
    </xf>
    <xf numFmtId="0" fontId="456" fillId="97" borderId="0" applyBorder="0">
      <alignment horizontal="centerContinuous"/>
    </xf>
    <xf numFmtId="0" fontId="457" fillId="97" borderId="0" applyBorder="0">
      <alignment horizontal="centerContinuous"/>
    </xf>
    <xf numFmtId="0" fontId="176" fillId="0" borderId="0" applyBorder="0">
      <alignment horizontal="centerContinuous"/>
    </xf>
    <xf numFmtId="0" fontId="457" fillId="97" borderId="0" applyBorder="0">
      <alignment horizontal="centerContinuous"/>
    </xf>
    <xf numFmtId="0" fontId="458" fillId="98" borderId="0"/>
    <xf numFmtId="0" fontId="458" fillId="99" borderId="0"/>
    <xf numFmtId="0" fontId="178" fillId="0" borderId="0">
      <alignment horizontal="center"/>
    </xf>
    <xf numFmtId="0" fontId="178" fillId="0" borderId="0">
      <alignment horizontal="center"/>
    </xf>
    <xf numFmtId="0" fontId="179" fillId="0" borderId="0">
      <alignment horizontal="center"/>
    </xf>
    <xf numFmtId="0" fontId="179" fillId="0" borderId="0">
      <alignment horizontal="center"/>
    </xf>
    <xf numFmtId="0" fontId="304" fillId="54" borderId="0" applyNumberFormat="0" applyBorder="0" applyAlignment="0" applyProtection="0"/>
    <xf numFmtId="0" fontId="32" fillId="0" borderId="373" applyNumberFormat="0" applyAlignment="0" applyProtection="0"/>
    <xf numFmtId="0" fontId="29" fillId="71" borderId="0" applyNumberFormat="0" applyFont="0" applyBorder="0" applyAlignment="0" applyProtection="0"/>
    <xf numFmtId="0" fontId="36" fillId="131" borderId="9" applyNumberFormat="0" applyFont="0" applyBorder="0" applyAlignment="0" applyProtection="0">
      <alignment horizontal="center"/>
    </xf>
    <xf numFmtId="0" fontId="36" fillId="93" borderId="9" applyNumberFormat="0" applyFont="0" applyBorder="0" applyAlignment="0" applyProtection="0">
      <alignment horizontal="center"/>
    </xf>
    <xf numFmtId="0" fontId="29" fillId="0" borderId="374" applyNumberFormat="0" applyAlignment="0" applyProtection="0"/>
    <xf numFmtId="0" fontId="29" fillId="0" borderId="375" applyNumberFormat="0" applyAlignment="0" applyProtection="0"/>
    <xf numFmtId="0" fontId="32" fillId="0" borderId="376" applyNumberFormat="0" applyAlignment="0" applyProtection="0"/>
    <xf numFmtId="216" fontId="95" fillId="0" borderId="0" applyFont="0" applyFill="0" applyBorder="0" applyAlignment="0" applyProtection="0"/>
    <xf numFmtId="258" fontId="12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59" fillId="0" borderId="0" applyNumberFormat="0" applyFill="0" applyBorder="0" applyProtection="0">
      <alignment vertical="center"/>
    </xf>
    <xf numFmtId="9" fontId="43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277" fontId="36" fillId="68" borderId="353"/>
    <xf numFmtId="278" fontId="36" fillId="0" borderId="353" applyFont="0" applyFill="0" applyBorder="0" applyAlignment="0" applyProtection="0">
      <protection locked="0"/>
    </xf>
    <xf numFmtId="9" fontId="136" fillId="0" borderId="31" applyNumberFormat="0" applyBorder="0"/>
    <xf numFmtId="9" fontId="166" fillId="0" borderId="31" applyNumberFormat="0" applyBorder="0"/>
    <xf numFmtId="9" fontId="18" fillId="0" borderId="0" applyFont="0" applyFill="0" applyBorder="0" applyAlignment="0" applyProtection="0"/>
    <xf numFmtId="217" fontId="122" fillId="0" borderId="0" applyFill="0" applyBorder="0" applyAlignment="0"/>
    <xf numFmtId="187" fontId="122" fillId="0" borderId="0" applyFill="0" applyBorder="0" applyAlignment="0"/>
    <xf numFmtId="217" fontId="122" fillId="0" borderId="0" applyFill="0" applyBorder="0" applyAlignment="0"/>
    <xf numFmtId="218" fontId="95" fillId="0" borderId="0" applyFill="0" applyBorder="0" applyAlignment="0"/>
    <xf numFmtId="187" fontId="122" fillId="0" borderId="0" applyFill="0" applyBorder="0" applyAlignment="0"/>
    <xf numFmtId="0" fontId="136" fillId="0" borderId="0" applyNumberFormat="0" applyFont="0" applyFill="0" applyBorder="0" applyAlignment="0" applyProtection="0">
      <alignment horizontal="left"/>
    </xf>
    <xf numFmtId="0" fontId="24" fillId="0" borderId="366">
      <alignment horizontal="center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18" fillId="0" borderId="0">
      <alignment vertical="justify"/>
    </xf>
    <xf numFmtId="0" fontId="47" fillId="0" borderId="0"/>
    <xf numFmtId="0" fontId="418" fillId="0" borderId="0"/>
    <xf numFmtId="14" fontId="300" fillId="0" borderId="0" applyNumberFormat="0" applyFill="0" applyBorder="0" applyAlignment="0" applyProtection="0">
      <alignment horizontal="left"/>
    </xf>
    <xf numFmtId="4" fontId="33" fillId="70" borderId="352" applyNumberFormat="0" applyProtection="0">
      <alignment vertical="center"/>
    </xf>
    <xf numFmtId="4" fontId="460" fillId="70" borderId="352" applyNumberFormat="0" applyProtection="0">
      <alignment vertical="center"/>
    </xf>
    <xf numFmtId="4" fontId="33" fillId="70" borderId="352" applyNumberFormat="0" applyProtection="0">
      <alignment horizontal="left" vertical="center" indent="1"/>
    </xf>
    <xf numFmtId="4" fontId="33" fillId="70" borderId="352" applyNumberFormat="0" applyProtection="0">
      <alignment horizontal="left" vertical="center" indent="1"/>
    </xf>
    <xf numFmtId="43" fontId="277" fillId="0" borderId="0" applyFont="0" applyFill="0" applyBorder="0" applyAlignment="0" applyProtection="0"/>
    <xf numFmtId="4" fontId="185" fillId="141" borderId="352" applyNumberFormat="0" applyProtection="0">
      <alignment horizontal="left" vertical="center" indent="1"/>
    </xf>
    <xf numFmtId="4" fontId="33" fillId="90" borderId="377" applyNumberFormat="0" applyProtection="0">
      <alignment horizontal="left" vertical="center" indent="1"/>
    </xf>
    <xf numFmtId="0" fontId="215" fillId="0" borderId="0"/>
    <xf numFmtId="4" fontId="33" fillId="2" borderId="352" applyNumberFormat="0" applyProtection="0">
      <alignment vertical="center"/>
    </xf>
    <xf numFmtId="4" fontId="460" fillId="2" borderId="352" applyNumberFormat="0" applyProtection="0">
      <alignment vertical="center"/>
    </xf>
    <xf numFmtId="4" fontId="33" fillId="2" borderId="352" applyNumberFormat="0" applyProtection="0">
      <alignment horizontal="left" vertical="center" indent="1"/>
    </xf>
    <xf numFmtId="4" fontId="33" fillId="2" borderId="352" applyNumberFormat="0" applyProtection="0">
      <alignment horizontal="left" vertical="center" indent="1"/>
    </xf>
    <xf numFmtId="4" fontId="460" fillId="90" borderId="352" applyNumberFormat="0" applyProtection="0">
      <alignment horizontal="right" vertical="center"/>
    </xf>
    <xf numFmtId="0" fontId="18" fillId="0" borderId="352" applyNumberFormat="0" applyProtection="0">
      <alignment horizontal="left" vertical="center" indent="1"/>
    </xf>
    <xf numFmtId="0" fontId="461" fillId="0" borderId="0" applyNumberFormat="0" applyFill="0" applyBorder="0" applyAlignment="0" applyProtection="0"/>
    <xf numFmtId="0" fontId="55" fillId="0" borderId="0"/>
    <xf numFmtId="37" fontId="99" fillId="0" borderId="0"/>
    <xf numFmtId="17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>
      <alignment vertical="top"/>
    </xf>
    <xf numFmtId="38" fontId="18" fillId="0" borderId="0" applyFont="0" applyFill="0" applyBorder="0" applyAlignment="0" applyProtection="0"/>
    <xf numFmtId="0" fontId="217" fillId="0" borderId="0" applyNumberFormat="0" applyBorder="0"/>
    <xf numFmtId="40" fontId="59" fillId="0" borderId="0" applyBorder="0">
      <alignment horizontal="right"/>
    </xf>
    <xf numFmtId="40" fontId="366" fillId="0" borderId="0" applyBorder="0">
      <alignment horizontal="right"/>
    </xf>
    <xf numFmtId="0" fontId="47" fillId="0" borderId="365"/>
    <xf numFmtId="0" fontId="418" fillId="0" borderId="365"/>
    <xf numFmtId="0" fontId="427" fillId="0" borderId="0"/>
    <xf numFmtId="0" fontId="151" fillId="0" borderId="0"/>
    <xf numFmtId="0" fontId="18" fillId="0" borderId="9" applyNumberFormat="0" applyFont="0" applyFill="0" applyAlignment="0" applyProtection="0"/>
    <xf numFmtId="37" fontId="33" fillId="0" borderId="0" applyBorder="0" applyAlignment="0" applyProtection="0"/>
    <xf numFmtId="262" fontId="95" fillId="0" borderId="0" applyFill="0" applyBorder="0" applyAlignment="0"/>
    <xf numFmtId="264" fontId="95" fillId="0" borderId="0" applyFill="0" applyBorder="0" applyAlignment="0"/>
    <xf numFmtId="40" fontId="462" fillId="0" borderId="0"/>
    <xf numFmtId="0" fontId="421" fillId="130" borderId="0"/>
    <xf numFmtId="0" fontId="463" fillId="130" borderId="0"/>
    <xf numFmtId="275" fontId="464" fillId="0" borderId="0" applyNumberFormat="0">
      <alignment horizontal="right"/>
    </xf>
    <xf numFmtId="0" fontId="417" fillId="0" borderId="369"/>
    <xf numFmtId="0" fontId="455" fillId="0" borderId="369"/>
    <xf numFmtId="0" fontId="417" fillId="0" borderId="365"/>
    <xf numFmtId="0" fontId="455" fillId="0" borderId="365"/>
    <xf numFmtId="0" fontId="138" fillId="97" borderId="0"/>
    <xf numFmtId="0" fontId="136" fillId="0" borderId="0" applyFont="0" applyFill="0" applyBorder="0" applyAlignment="0" applyProtection="0"/>
    <xf numFmtId="339" fontId="13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18" fillId="0" borderId="0">
      <alignment horizontal="centerContinuous" vertical="center"/>
    </xf>
    <xf numFmtId="0" fontId="423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10" fontId="18" fillId="84" borderId="333" applyNumberFormat="0" applyFont="0" applyBorder="0" applyAlignment="0" applyProtection="0">
      <protection locked="0"/>
    </xf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1" fontId="1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9" fillId="0" borderId="0" applyFont="0" applyFill="0" applyBorder="0" applyAlignment="0" applyProtection="0"/>
    <xf numFmtId="44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0" fontId="220" fillId="60" borderId="40" applyNumberFormat="0" applyAlignment="0" applyProtection="0"/>
    <xf numFmtId="0" fontId="465" fillId="60" borderId="40" applyNumberFormat="0" applyAlignment="0" applyProtection="0"/>
    <xf numFmtId="0" fontId="311" fillId="60" borderId="40" applyNumberFormat="0" applyAlignment="0" applyProtection="0"/>
    <xf numFmtId="0" fontId="221" fillId="0" borderId="55" applyNumberFormat="0" applyFill="0" applyAlignment="0" applyProtection="0"/>
    <xf numFmtId="0" fontId="466" fillId="0" borderId="55" applyNumberFormat="0" applyFill="0" applyAlignment="0" applyProtection="0"/>
    <xf numFmtId="0" fontId="324" fillId="0" borderId="55" applyNumberFormat="0" applyFill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29" fillId="0" borderId="0" applyFont="0" applyFill="0" applyBorder="0" applyAlignment="0" applyProtection="0"/>
    <xf numFmtId="0" fontId="222" fillId="40" borderId="0" applyNumberFormat="0" applyBorder="0" applyAlignment="0" applyProtection="0"/>
    <xf numFmtId="0" fontId="467" fillId="40" borderId="0" applyNumberFormat="0" applyBorder="0" applyAlignment="0" applyProtection="0"/>
    <xf numFmtId="0" fontId="306" fillId="40" borderId="0" applyNumberFormat="0" applyBorder="0" applyAlignment="0" applyProtection="0"/>
    <xf numFmtId="0" fontId="223" fillId="97" borderId="352" applyNumberFormat="0" applyAlignment="0" applyProtection="0"/>
    <xf numFmtId="0" fontId="468" fillId="59" borderId="352" applyNumberFormat="0" applyAlignment="0" applyProtection="0"/>
    <xf numFmtId="0" fontId="327" fillId="59" borderId="352" applyNumberFormat="0" applyAlignment="0" applyProtection="0"/>
    <xf numFmtId="0" fontId="224" fillId="97" borderId="347" applyNumberFormat="0" applyAlignment="0" applyProtection="0"/>
    <xf numFmtId="0" fontId="469" fillId="59" borderId="347" applyNumberFormat="0" applyAlignment="0" applyProtection="0"/>
    <xf numFmtId="0" fontId="308" fillId="59" borderId="347" applyNumberFormat="0" applyAlignment="0" applyProtection="0"/>
    <xf numFmtId="0" fontId="225" fillId="0" borderId="0" applyNumberFormat="0" applyFill="0" applyBorder="0" applyAlignment="0" applyProtection="0"/>
    <xf numFmtId="0" fontId="47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471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4" fontId="21" fillId="0" borderId="367"/>
    <xf numFmtId="0" fontId="404" fillId="0" borderId="0" applyNumberFormat="0" applyFill="0" applyBorder="0" applyAlignment="0" applyProtection="0"/>
    <xf numFmtId="0" fontId="472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228" fillId="41" borderId="0" applyNumberFormat="0" applyBorder="0" applyAlignment="0" applyProtection="0"/>
    <xf numFmtId="0" fontId="473" fillId="41" borderId="0" applyNumberFormat="0" applyBorder="0" applyAlignment="0" applyProtection="0"/>
    <xf numFmtId="0" fontId="319" fillId="41" borderId="0" applyNumberFormat="0" applyBorder="0" applyAlignment="0" applyProtection="0"/>
    <xf numFmtId="0" fontId="110" fillId="0" borderId="0"/>
    <xf numFmtId="0" fontId="30" fillId="0" borderId="0"/>
    <xf numFmtId="0" fontId="18" fillId="0" borderId="0"/>
    <xf numFmtId="0" fontId="110" fillId="0" borderId="0"/>
    <xf numFmtId="0" fontId="129" fillId="0" borderId="0"/>
    <xf numFmtId="0" fontId="474" fillId="44" borderId="347" applyNumberFormat="0" applyAlignment="0" applyProtection="0"/>
    <xf numFmtId="0" fontId="321" fillId="44" borderId="347" applyNumberFormat="0" applyAlignment="0" applyProtection="0"/>
    <xf numFmtId="0" fontId="233" fillId="38" borderId="0" applyNumberFormat="0" applyBorder="0" applyAlignment="0" applyProtection="0"/>
    <xf numFmtId="0" fontId="475" fillId="38" borderId="0" applyNumberFormat="0" applyBorder="0" applyAlignment="0" applyProtection="0"/>
    <xf numFmtId="0" fontId="325" fillId="38" borderId="0" applyNumberFormat="0" applyBorder="0" applyAlignment="0" applyProtection="0"/>
    <xf numFmtId="0" fontId="234" fillId="0" borderId="372" applyNumberFormat="0" applyFill="0" applyAlignment="0" applyProtection="0"/>
    <xf numFmtId="0" fontId="476" fillId="0" borderId="354" applyNumberFormat="0" applyFill="0" applyAlignment="0" applyProtection="0"/>
    <xf numFmtId="0" fontId="396" fillId="0" borderId="354" applyNumberFormat="0" applyFill="0" applyAlignment="0" applyProtection="0"/>
    <xf numFmtId="170" fontId="18" fillId="0" borderId="0" applyFont="0" applyFill="0" applyBorder="0" applyAlignment="0" applyProtection="0"/>
    <xf numFmtId="0" fontId="114" fillId="51" borderId="0" applyNumberFormat="0" applyBorder="0" applyAlignment="0" applyProtection="0"/>
    <xf numFmtId="0" fontId="305" fillId="54" borderId="0" applyNumberFormat="0" applyBorder="0" applyAlignment="0" applyProtection="0"/>
    <xf numFmtId="0" fontId="304" fillId="54" borderId="0" applyNumberFormat="0" applyBorder="0" applyAlignment="0" applyProtection="0"/>
    <xf numFmtId="0" fontId="114" fillId="55" borderId="0" applyNumberFormat="0" applyBorder="0" applyAlignment="0" applyProtection="0"/>
    <xf numFmtId="0" fontId="305" fillId="55" borderId="0" applyNumberFormat="0" applyBorder="0" applyAlignment="0" applyProtection="0"/>
    <xf numFmtId="0" fontId="304" fillId="55" borderId="0" applyNumberFormat="0" applyBorder="0" applyAlignment="0" applyProtection="0"/>
    <xf numFmtId="0" fontId="114" fillId="56" borderId="0" applyNumberFormat="0" applyBorder="0" applyAlignment="0" applyProtection="0"/>
    <xf numFmtId="0" fontId="305" fillId="56" borderId="0" applyNumberFormat="0" applyBorder="0" applyAlignment="0" applyProtection="0"/>
    <xf numFmtId="0" fontId="304" fillId="56" borderId="0" applyNumberFormat="0" applyBorder="0" applyAlignment="0" applyProtection="0"/>
    <xf numFmtId="0" fontId="114" fillId="122" borderId="0" applyNumberFormat="0" applyBorder="0" applyAlignment="0" applyProtection="0"/>
    <xf numFmtId="0" fontId="305" fillId="50" borderId="0" applyNumberFormat="0" applyBorder="0" applyAlignment="0" applyProtection="0"/>
    <xf numFmtId="0" fontId="304" fillId="50" borderId="0" applyNumberFormat="0" applyBorder="0" applyAlignment="0" applyProtection="0"/>
    <xf numFmtId="0" fontId="114" fillId="51" borderId="0" applyNumberFormat="0" applyBorder="0" applyAlignment="0" applyProtection="0"/>
    <xf numFmtId="0" fontId="305" fillId="51" borderId="0" applyNumberFormat="0" applyBorder="0" applyAlignment="0" applyProtection="0"/>
    <xf numFmtId="0" fontId="304" fillId="51" borderId="0" applyNumberFormat="0" applyBorder="0" applyAlignment="0" applyProtection="0"/>
    <xf numFmtId="0" fontId="114" fillId="57" borderId="0" applyNumberFormat="0" applyBorder="0" applyAlignment="0" applyProtection="0"/>
    <xf numFmtId="0" fontId="305" fillId="57" borderId="0" applyNumberFormat="0" applyBorder="0" applyAlignment="0" applyProtection="0"/>
    <xf numFmtId="0" fontId="304" fillId="57" borderId="0" applyNumberFormat="0" applyBorder="0" applyAlignment="0" applyProtection="0"/>
    <xf numFmtId="0" fontId="110" fillId="66" borderId="351" applyNumberFormat="0" applyFont="0" applyAlignment="0" applyProtection="0"/>
    <xf numFmtId="0" fontId="18" fillId="66" borderId="351" applyNumberFormat="0" applyFont="0" applyAlignment="0" applyProtection="0"/>
    <xf numFmtId="0" fontId="2" fillId="66" borderId="351" applyNumberFormat="0" applyFont="0" applyAlignment="0" applyProtection="0"/>
    <xf numFmtId="0" fontId="405" fillId="0" borderId="370" applyNumberFormat="0" applyFill="0" applyAlignment="0" applyProtection="0"/>
    <xf numFmtId="0" fontId="477" fillId="0" borderId="48" applyNumberFormat="0" applyFill="0" applyAlignment="0" applyProtection="0"/>
    <xf numFmtId="0" fontId="393" fillId="0" borderId="48" applyNumberFormat="0" applyFill="0" applyAlignment="0" applyProtection="0"/>
    <xf numFmtId="0" fontId="406" fillId="0" borderId="49" applyNumberFormat="0" applyFill="0" applyAlignment="0" applyProtection="0"/>
    <xf numFmtId="0" fontId="478" fillId="0" borderId="49" applyNumberFormat="0" applyFill="0" applyAlignment="0" applyProtection="0"/>
    <xf numFmtId="0" fontId="394" fillId="0" borderId="49" applyNumberFormat="0" applyFill="0" applyAlignment="0" applyProtection="0"/>
    <xf numFmtId="0" fontId="407" fillId="0" borderId="371" applyNumberFormat="0" applyFill="0" applyAlignment="0" applyProtection="0"/>
    <xf numFmtId="0" fontId="479" fillId="0" borderId="50" applyNumberFormat="0" applyFill="0" applyAlignment="0" applyProtection="0"/>
    <xf numFmtId="0" fontId="320" fillId="0" borderId="50" applyNumberFormat="0" applyFill="0" applyAlignment="0" applyProtection="0"/>
    <xf numFmtId="0" fontId="407" fillId="0" borderId="0" applyNumberFormat="0" applyFill="0" applyBorder="0" applyAlignment="0" applyProtection="0"/>
    <xf numFmtId="0" fontId="479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480" fillId="0" borderId="0"/>
    <xf numFmtId="340" fontId="30" fillId="0" borderId="0" applyFont="0" applyFill="0" applyBorder="0" applyAlignment="0" applyProtection="0"/>
    <xf numFmtId="341" fontId="30" fillId="0" borderId="0" applyFont="0" applyFill="0" applyBorder="0" applyAlignment="0" applyProtection="0"/>
    <xf numFmtId="0" fontId="481" fillId="0" borderId="0"/>
    <xf numFmtId="0" fontId="441" fillId="54" borderId="0" applyNumberFormat="0" applyBorder="0" applyAlignment="0" applyProtection="0">
      <alignment vertical="center"/>
    </xf>
    <xf numFmtId="0" fontId="441" fillId="55" borderId="0" applyNumberFormat="0" applyBorder="0" applyAlignment="0" applyProtection="0">
      <alignment vertical="center"/>
    </xf>
    <xf numFmtId="0" fontId="441" fillId="56" borderId="0" applyNumberFormat="0" applyBorder="0" applyAlignment="0" applyProtection="0">
      <alignment vertical="center"/>
    </xf>
    <xf numFmtId="0" fontId="441" fillId="50" borderId="0" applyNumberFormat="0" applyBorder="0" applyAlignment="0" applyProtection="0">
      <alignment vertical="center"/>
    </xf>
    <xf numFmtId="0" fontId="441" fillId="51" borderId="0" applyNumberFormat="0" applyBorder="0" applyAlignment="0" applyProtection="0">
      <alignment vertical="center"/>
    </xf>
    <xf numFmtId="0" fontId="441" fillId="57" borderId="0" applyNumberFormat="0" applyBorder="0" applyAlignment="0" applyProtection="0">
      <alignment vertical="center"/>
    </xf>
    <xf numFmtId="0" fontId="482" fillId="0" borderId="0" applyNumberFormat="0" applyFill="0" applyBorder="0" applyAlignment="0" applyProtection="0">
      <alignment vertical="center"/>
    </xf>
    <xf numFmtId="0" fontId="483" fillId="59" borderId="347" applyNumberFormat="0" applyAlignment="0" applyProtection="0">
      <alignment vertical="center"/>
    </xf>
    <xf numFmtId="0" fontId="484" fillId="40" borderId="0" applyNumberFormat="0" applyBorder="0" applyAlignment="0" applyProtection="0">
      <alignment vertical="center"/>
    </xf>
    <xf numFmtId="0" fontId="18" fillId="66" borderId="351" applyNumberFormat="0" applyFont="0" applyAlignment="0" applyProtection="0">
      <alignment vertical="center"/>
    </xf>
    <xf numFmtId="0" fontId="485" fillId="38" borderId="0" applyNumberFormat="0" applyBorder="0" applyAlignment="0" applyProtection="0">
      <alignment vertical="center"/>
    </xf>
    <xf numFmtId="0" fontId="486" fillId="0" borderId="0" applyNumberFormat="0" applyFill="0" applyBorder="0" applyAlignment="0" applyProtection="0">
      <alignment vertical="center"/>
    </xf>
    <xf numFmtId="0" fontId="487" fillId="60" borderId="40" applyNumberFormat="0" applyAlignment="0" applyProtection="0">
      <alignment vertical="center"/>
    </xf>
    <xf numFmtId="0" fontId="488" fillId="0" borderId="55" applyNumberFormat="0" applyFill="0" applyAlignment="0" applyProtection="0">
      <alignment vertical="center"/>
    </xf>
    <xf numFmtId="0" fontId="489" fillId="0" borderId="354" applyNumberFormat="0" applyFill="0" applyAlignment="0" applyProtection="0">
      <alignment vertical="center"/>
    </xf>
    <xf numFmtId="0" fontId="490" fillId="44" borderId="347" applyNumberFormat="0" applyAlignment="0" applyProtection="0">
      <alignment vertical="center"/>
    </xf>
    <xf numFmtId="0" fontId="491" fillId="0" borderId="0" applyNumberFormat="0" applyFill="0" applyBorder="0" applyAlignment="0" applyProtection="0">
      <alignment vertical="center"/>
    </xf>
    <xf numFmtId="0" fontId="492" fillId="0" borderId="48" applyNumberFormat="0" applyFill="0" applyAlignment="0" applyProtection="0">
      <alignment vertical="center"/>
    </xf>
    <xf numFmtId="0" fontId="493" fillId="0" borderId="49" applyNumberFormat="0" applyFill="0" applyAlignment="0" applyProtection="0">
      <alignment vertical="center"/>
    </xf>
    <xf numFmtId="0" fontId="494" fillId="0" borderId="50" applyNumberFormat="0" applyFill="0" applyAlignment="0" applyProtection="0">
      <alignment vertical="center"/>
    </xf>
    <xf numFmtId="0" fontId="494" fillId="0" borderId="0" applyNumberFormat="0" applyFill="0" applyBorder="0" applyAlignment="0" applyProtection="0">
      <alignment vertical="center"/>
    </xf>
    <xf numFmtId="0" fontId="495" fillId="41" borderId="0" applyNumberFormat="0" applyBorder="0" applyAlignment="0" applyProtection="0">
      <alignment vertical="center"/>
    </xf>
    <xf numFmtId="0" fontId="496" fillId="59" borderId="352" applyNumberFormat="0" applyAlignment="0" applyProtection="0">
      <alignment vertical="center"/>
    </xf>
    <xf numFmtId="170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0" fontId="92" fillId="0" borderId="0"/>
    <xf numFmtId="9" fontId="18" fillId="0" borderId="0" applyNumberFormat="0" applyFill="0" applyBorder="0" applyAlignment="0" applyProtection="0"/>
    <xf numFmtId="0" fontId="497" fillId="0" borderId="0" applyNumberFormat="0" applyFill="0" applyBorder="0" applyAlignment="0" applyProtection="0">
      <alignment vertical="top"/>
      <protection locked="0"/>
    </xf>
    <xf numFmtId="179" fontId="18" fillId="0" borderId="0" applyNumberFormat="0" applyFill="0" applyBorder="0" applyAlignment="0" applyProtection="0"/>
    <xf numFmtId="176" fontId="18" fillId="0" borderId="0" applyNumberFormat="0" applyFill="0" applyBorder="0" applyAlignment="0" applyProtection="0"/>
    <xf numFmtId="0" fontId="498" fillId="0" borderId="0" applyNumberFormat="0" applyFill="0" applyBorder="0" applyAlignment="0" applyProtection="0">
      <alignment vertical="top"/>
      <protection locked="0"/>
    </xf>
    <xf numFmtId="0" fontId="30" fillId="0" borderId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0" borderId="0"/>
    <xf numFmtId="0" fontId="30" fillId="0" borderId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304" fillId="56" borderId="0" applyNumberFormat="0" applyBorder="0" applyAlignment="0" applyProtection="0"/>
    <xf numFmtId="0" fontId="304" fillId="56" borderId="0" applyNumberFormat="0" applyBorder="0" applyAlignment="0" applyProtection="0"/>
    <xf numFmtId="0" fontId="304" fillId="56" borderId="0" applyNumberFormat="0" applyBorder="0" applyAlignment="0" applyProtection="0"/>
    <xf numFmtId="0" fontId="308" fillId="59" borderId="347" applyNumberFormat="0" applyAlignment="0" applyProtection="0"/>
    <xf numFmtId="322" fontId="307" fillId="0" borderId="364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08" fillId="97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59" borderId="347" applyNumberFormat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38" fillId="0" borderId="337">
      <alignment horizontal="left" vertical="center"/>
    </xf>
    <xf numFmtId="0" fontId="157" fillId="0" borderId="0" applyNumberFormat="0" applyFill="0" applyBorder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326" fontId="29" fillId="71" borderId="337"/>
    <xf numFmtId="0" fontId="304" fillId="57" borderId="0" applyNumberFormat="0" applyBorder="0" applyAlignment="0" applyProtection="0"/>
    <xf numFmtId="0" fontId="304" fillId="5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04" fillId="56" borderId="0" applyNumberFormat="0" applyBorder="0" applyAlignment="0" applyProtection="0"/>
    <xf numFmtId="0" fontId="304" fillId="50" borderId="0" applyNumberFormat="0" applyBorder="0" applyAlignment="0" applyProtection="0"/>
    <xf numFmtId="0" fontId="1" fillId="0" borderId="0"/>
    <xf numFmtId="0" fontId="304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4" fillId="56" borderId="0" applyNumberFormat="0" applyBorder="0" applyAlignment="0" applyProtection="0"/>
    <xf numFmtId="0" fontId="30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04" fillId="54" borderId="0" applyNumberFormat="0" applyBorder="0" applyAlignment="0" applyProtection="0"/>
    <xf numFmtId="0" fontId="1" fillId="13" borderId="26" applyNumberFormat="0" applyFont="0" applyAlignment="0" applyProtection="0"/>
    <xf numFmtId="0" fontId="56" fillId="1" borderId="337" applyNumberFormat="0" applyFont="0" applyAlignment="0">
      <alignment horizontal="center"/>
    </xf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224" fillId="97" borderId="347" applyNumberFormat="0" applyAlignment="0" applyProtection="0"/>
    <xf numFmtId="0" fontId="232" fillId="44" borderId="347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43" fontId="49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1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26" applyNumberFormat="0" applyFont="0" applyAlignment="0" applyProtection="0"/>
    <xf numFmtId="0" fontId="84" fillId="11" borderId="23" applyNumberFormat="0" applyAlignment="0" applyProtection="0"/>
    <xf numFmtId="0" fontId="18" fillId="0" borderId="0"/>
    <xf numFmtId="0" fontId="33" fillId="0" borderId="0"/>
    <xf numFmtId="0" fontId="33" fillId="0" borderId="0"/>
    <xf numFmtId="43" fontId="280" fillId="0" borderId="0" applyFont="0" applyFill="0" applyBorder="0" applyAlignment="0" applyProtection="0"/>
    <xf numFmtId="0" fontId="110" fillId="0" borderId="0"/>
    <xf numFmtId="9" fontId="500" fillId="0" borderId="0" applyFont="0" applyFill="0" applyBorder="0" applyAlignment="0" applyProtection="0"/>
    <xf numFmtId="171" fontId="500" fillId="0" borderId="0" applyFont="0" applyFill="0" applyBorder="0" applyAlignment="0" applyProtection="0"/>
    <xf numFmtId="0" fontId="500" fillId="0" borderId="0"/>
    <xf numFmtId="0" fontId="501" fillId="0" borderId="0" applyNumberFormat="0" applyFill="0" applyBorder="0" applyAlignment="0" applyProtection="0"/>
    <xf numFmtId="44" fontId="500" fillId="0" borderId="0" applyFont="0" applyFill="0" applyBorder="0" applyAlignment="0" applyProtection="0"/>
    <xf numFmtId="0" fontId="502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04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0" fillId="0" borderId="0"/>
    <xf numFmtId="0" fontId="1" fillId="0" borderId="0"/>
    <xf numFmtId="0" fontId="1" fillId="0" borderId="0"/>
    <xf numFmtId="0" fontId="420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221" fillId="0" borderId="55" applyNumberFormat="0" applyFill="0" applyAlignment="0" applyProtection="0"/>
    <xf numFmtId="216" fontId="314" fillId="0" borderId="0"/>
    <xf numFmtId="0" fontId="265" fillId="0" borderId="366" applyNumberFormat="0" applyFill="0">
      <alignment horizontal="centerContinuous" vertical="top"/>
    </xf>
    <xf numFmtId="0" fontId="199" fillId="0" borderId="366"/>
    <xf numFmtId="0" fontId="24" fillId="0" borderId="366">
      <alignment horizontal="center"/>
    </xf>
    <xf numFmtId="0" fontId="221" fillId="0" borderId="55" applyNumberFormat="0" applyFill="0" applyAlignment="0" applyProtection="0"/>
    <xf numFmtId="0" fontId="466" fillId="0" borderId="55" applyNumberFormat="0" applyFill="0" applyAlignment="0" applyProtection="0"/>
    <xf numFmtId="0" fontId="324" fillId="0" borderId="55" applyNumberFormat="0" applyFill="0" applyAlignment="0" applyProtection="0"/>
    <xf numFmtId="0" fontId="488" fillId="0" borderId="55" applyNumberFormat="0" applyFill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38" fillId="0" borderId="4" applyNumberFormat="0" applyAlignment="0" applyProtection="0">
      <alignment horizontal="left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0" fontId="234" fillId="0" borderId="372" applyNumberFormat="0" applyFill="0" applyAlignment="0" applyProtection="0"/>
    <xf numFmtId="14" fontId="28" fillId="63" borderId="366">
      <alignment horizontal="center" vertical="center" wrapText="1"/>
    </xf>
    <xf numFmtId="0" fontId="38" fillId="0" borderId="4" applyNumberFormat="0" applyAlignment="0" applyProtection="0">
      <alignment horizontal="left" vertical="center"/>
    </xf>
    <xf numFmtId="43" fontId="264" fillId="0" borderId="31"/>
    <xf numFmtId="1" fontId="18" fillId="0" borderId="9" applyNumberFormat="0" applyFill="0" applyAlignment="0" applyProtection="0">
      <alignment horizontal="center" vertical="center"/>
    </xf>
    <xf numFmtId="0" fontId="343" fillId="0" borderId="357">
      <alignment horizontal="left" vertical="top"/>
    </xf>
    <xf numFmtId="9" fontId="136" fillId="0" borderId="31" applyNumberFormat="0" applyBorder="0"/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0" fontId="116" fillId="0" borderId="366" applyFill="0">
      <alignment horizontal="center"/>
      <protection locked="0"/>
    </xf>
    <xf numFmtId="37" fontId="18" fillId="5" borderId="37" applyFill="0" applyBorder="0" applyAlignment="0" applyProtection="0"/>
    <xf numFmtId="37" fontId="18" fillId="5" borderId="37" applyFill="0" applyBorder="0" applyAlignment="0" applyProtection="0"/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3" fillId="0" borderId="60" applyNumberFormat="0" applyProtection="0">
      <alignment horizontal="left" vertical="center" indent="1"/>
    </xf>
    <xf numFmtId="0" fontId="33" fillId="0" borderId="60" applyNumberFormat="0" applyProtection="0">
      <alignment horizontal="left" vertical="center" indent="1"/>
    </xf>
    <xf numFmtId="0" fontId="102" fillId="0" borderId="32" applyNumberFormat="0" applyFill="0" applyAlignment="0" applyProtection="0"/>
    <xf numFmtId="1" fontId="18" fillId="0" borderId="361" applyNumberFormat="0" applyFill="0" applyAlignment="0" applyProtection="0">
      <alignment horizontal="center" vertical="center"/>
    </xf>
    <xf numFmtId="0" fontId="149" fillId="0" borderId="362">
      <alignment horizontal="left" vertical="top"/>
    </xf>
    <xf numFmtId="0" fontId="152" fillId="0" borderId="362">
      <alignment horizontal="left" vertical="top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9" fontId="166" fillId="0" borderId="31" applyNumberFormat="0" applyBorder="0"/>
    <xf numFmtId="0" fontId="343" fillId="0" borderId="357">
      <alignment horizontal="left" vertical="top"/>
    </xf>
    <xf numFmtId="0" fontId="38" fillId="0" borderId="4" applyNumberFormat="0" applyAlignment="0" applyProtection="0">
      <alignment horizontal="left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9" fontId="166" fillId="0" borderId="31" applyNumberFormat="0" applyBorder="0"/>
    <xf numFmtId="0" fontId="149" fillId="0" borderId="362">
      <alignment horizontal="left" vertical="top"/>
    </xf>
    <xf numFmtId="0" fontId="152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0" fontId="343" fillId="0" borderId="357">
      <alignment horizontal="left" vertical="top"/>
    </xf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43" fontId="1" fillId="0" borderId="0" applyFont="0" applyFill="0" applyBorder="0" applyAlignment="0" applyProtection="0"/>
    <xf numFmtId="0" fontId="33" fillId="0" borderId="60" applyNumberFormat="0" applyProtection="0">
      <alignment horizontal="left" vertical="center" indent="1"/>
    </xf>
    <xf numFmtId="323" fontId="422" fillId="0" borderId="37"/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0" fontId="102" fillId="0" borderId="32" applyNumberFormat="0" applyFill="0" applyAlignment="0" applyProtection="0"/>
    <xf numFmtId="278" fontId="36" fillId="0" borderId="353" applyFont="0" applyFill="0" applyBorder="0" applyAlignment="0" applyProtection="0">
      <protection locked="0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277" fontId="36" fillId="68" borderId="353"/>
    <xf numFmtId="1" fontId="18" fillId="0" borderId="9" applyNumberFormat="0" applyFill="0" applyAlignment="0" applyProtection="0">
      <alignment horizontal="center" vertical="center"/>
    </xf>
    <xf numFmtId="14" fontId="28" fillId="63" borderId="366">
      <alignment horizontal="center" vertical="center" wrapText="1"/>
    </xf>
    <xf numFmtId="37" fontId="18" fillId="5" borderId="37" applyFill="0" applyBorder="0" applyAlignment="0" applyProtection="0"/>
    <xf numFmtId="5" fontId="22" fillId="0" borderId="362">
      <protection locked="0"/>
    </xf>
    <xf numFmtId="9" fontId="166" fillId="0" borderId="31" applyNumberFormat="0" applyBorder="0"/>
    <xf numFmtId="9" fontId="166" fillId="0" borderId="31" applyNumberFormat="0" applyBorder="0"/>
    <xf numFmtId="9" fontId="166" fillId="0" borderId="31" applyNumberFormat="0" applyBorder="0"/>
    <xf numFmtId="9" fontId="166" fillId="0" borderId="31" applyNumberFormat="0" applyBorder="0"/>
    <xf numFmtId="0" fontId="262" fillId="0" borderId="45"/>
    <xf numFmtId="4" fontId="22" fillId="61" borderId="45">
      <protection locked="0"/>
    </xf>
    <xf numFmtId="4" fontId="22" fillId="62" borderId="45"/>
    <xf numFmtId="37" fontId="453" fillId="92" borderId="362" applyBorder="0">
      <alignment horizontal="left" vertical="center" indent="1"/>
    </xf>
    <xf numFmtId="0" fontId="265" fillId="0" borderId="366" applyNumberFormat="0" applyFill="0">
      <alignment horizontal="centerContinuous" vertical="top"/>
    </xf>
    <xf numFmtId="0" fontId="29" fillId="0" borderId="375" applyNumberFormat="0" applyAlignment="0" applyProtection="0"/>
    <xf numFmtId="0" fontId="24" fillId="0" borderId="366">
      <alignment horizontal="center"/>
    </xf>
    <xf numFmtId="0" fontId="38" fillId="0" borderId="4" applyNumberFormat="0" applyAlignment="0" applyProtection="0">
      <alignment horizontal="left" vertical="center"/>
    </xf>
    <xf numFmtId="1" fontId="18" fillId="0" borderId="9" applyNumberFormat="0" applyFill="0" applyAlignment="0" applyProtection="0">
      <alignment horizontal="center" vertical="center"/>
    </xf>
    <xf numFmtId="1" fontId="18" fillId="0" borderId="9" applyNumberFormat="0" applyFill="0" applyAlignment="0" applyProtection="0">
      <alignment horizontal="center" vertical="center"/>
    </xf>
    <xf numFmtId="0" fontId="221" fillId="0" borderId="55" applyNumberFormat="0" applyFill="0" applyAlignment="0" applyProtection="0"/>
    <xf numFmtId="0" fontId="466" fillId="0" borderId="55" applyNumberFormat="0" applyFill="0" applyAlignment="0" applyProtection="0"/>
    <xf numFmtId="0" fontId="324" fillId="0" borderId="55" applyNumberFormat="0" applyFill="0" applyAlignment="0" applyProtection="0"/>
    <xf numFmtId="4" fontId="21" fillId="0" borderId="367"/>
    <xf numFmtId="0" fontId="143" fillId="0" borderId="59">
      <alignment vertical="center"/>
    </xf>
    <xf numFmtId="43" fontId="18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1" fillId="0" borderId="0"/>
    <xf numFmtId="0" fontId="281" fillId="0" borderId="0"/>
    <xf numFmtId="0" fontId="281" fillId="0" borderId="0"/>
    <xf numFmtId="0" fontId="281" fillId="0" borderId="0"/>
    <xf numFmtId="0" fontId="281" fillId="0" borderId="0"/>
    <xf numFmtId="0" fontId="281" fillId="0" borderId="0"/>
    <xf numFmtId="0" fontId="281" fillId="0" borderId="0"/>
    <xf numFmtId="0" fontId="28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1" fillId="0" borderId="0"/>
    <xf numFmtId="37" fontId="18" fillId="5" borderId="37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21" fillId="44" borderId="347" applyNumberFormat="0" applyAlignment="0" applyProtection="0"/>
    <xf numFmtId="0" fontId="321" fillId="44" borderId="347" applyNumberFormat="0" applyAlignment="0" applyProtection="0"/>
    <xf numFmtId="10" fontId="18" fillId="95" borderId="286" applyNumberFormat="0" applyFont="0" applyBorder="0" applyAlignment="0" applyProtection="0">
      <protection locked="0"/>
    </xf>
    <xf numFmtId="0" fontId="308" fillId="59" borderId="347" applyNumberFormat="0" applyAlignment="0" applyProtection="0"/>
    <xf numFmtId="5" fontId="307" fillId="0" borderId="296" applyAlignment="0" applyProtection="0"/>
    <xf numFmtId="1" fontId="18" fillId="0" borderId="361" applyNumberFormat="0" applyFill="0" applyAlignment="0" applyProtection="0">
      <alignment horizontal="center" vertical="center"/>
    </xf>
    <xf numFmtId="4" fontId="185" fillId="72" borderId="293" applyNumberFormat="0" applyProtection="0">
      <alignment vertical="center"/>
    </xf>
    <xf numFmtId="238" fontId="29" fillId="0" borderId="296" applyFill="0" applyProtection="0"/>
    <xf numFmtId="0" fontId="18" fillId="86" borderId="293" applyNumberFormat="0" applyProtection="0">
      <alignment horizontal="left" vertical="center" indent="1"/>
    </xf>
    <xf numFmtId="10" fontId="361" fillId="2" borderId="286" applyNumberFormat="0" applyBorder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39" fillId="0" borderId="356"/>
    <xf numFmtId="0" fontId="18" fillId="86" borderId="293" applyNumberFormat="0" applyProtection="0">
      <alignment horizontal="left" vertical="center" indent="1"/>
    </xf>
    <xf numFmtId="0" fontId="18" fillId="86" borderId="293" applyNumberFormat="0" applyProtection="0">
      <alignment horizontal="left" vertical="center" indent="1"/>
    </xf>
    <xf numFmtId="0" fontId="149" fillId="0" borderId="362">
      <alignment horizontal="left" vertical="top"/>
    </xf>
    <xf numFmtId="0" fontId="152" fillId="0" borderId="362">
      <alignment horizontal="left" vertical="top"/>
    </xf>
    <xf numFmtId="0" fontId="30" fillId="66" borderId="351" applyNumberFormat="0" applyFont="0" applyAlignment="0" applyProtection="0"/>
    <xf numFmtId="298" fontId="188" fillId="95" borderId="286" applyFont="0" applyFill="0" applyBorder="0" applyAlignment="0" applyProtection="0">
      <protection locked="0"/>
    </xf>
    <xf numFmtId="5" fontId="24" fillId="0" borderId="296" applyAlignment="0" applyProtection="0"/>
    <xf numFmtId="5" fontId="24" fillId="0" borderId="296" applyAlignment="0" applyProtection="0"/>
    <xf numFmtId="1" fontId="18" fillId="0" borderId="361" applyNumberFormat="0" applyFill="0" applyAlignment="0" applyProtection="0">
      <alignment horizontal="center" vertical="center"/>
    </xf>
    <xf numFmtId="0" fontId="205" fillId="0" borderId="319" applyNumberFormat="0" applyFill="0" applyAlignment="0" applyProtection="0"/>
    <xf numFmtId="0" fontId="56" fillId="1" borderId="290" applyNumberFormat="0" applyFont="0" applyAlignment="0">
      <alignment horizontal="center"/>
    </xf>
    <xf numFmtId="4" fontId="188" fillId="90" borderId="293" applyNumberFormat="0" applyProtection="0">
      <alignment horizontal="right" vertical="center"/>
    </xf>
    <xf numFmtId="0" fontId="28" fillId="89" borderId="293" applyNumberFormat="0" applyProtection="0">
      <alignment horizontal="center" vertical="top"/>
    </xf>
    <xf numFmtId="0" fontId="18" fillId="0" borderId="293" applyNumberFormat="0" applyProtection="0">
      <alignment horizontal="right" vertical="center"/>
    </xf>
    <xf numFmtId="0" fontId="33" fillId="86" borderId="293" applyNumberFormat="0" applyProtection="0">
      <alignment horizontal="left" vertical="center" indent="1"/>
    </xf>
    <xf numFmtId="0" fontId="33" fillId="86" borderId="293" applyNumberFormat="0" applyProtection="0">
      <alignment vertical="center"/>
    </xf>
    <xf numFmtId="0" fontId="18" fillId="0" borderId="293" applyNumberFormat="0" applyProtection="0">
      <alignment horizontal="left" vertical="center" indent="1"/>
    </xf>
    <xf numFmtId="0" fontId="18" fillId="0" borderId="293" applyNumberFormat="0" applyProtection="0">
      <alignment horizontal="left" vertical="center" indent="1"/>
    </xf>
    <xf numFmtId="0" fontId="18" fillId="0" borderId="293" applyNumberFormat="0" applyProtection="0">
      <alignment horizontal="left" vertical="center" indent="1"/>
    </xf>
    <xf numFmtId="4" fontId="33" fillId="87" borderId="293" applyNumberFormat="0" applyProtection="0">
      <alignment horizontal="left" vertical="center" indent="1"/>
    </xf>
    <xf numFmtId="0" fontId="18" fillId="86" borderId="293" applyNumberFormat="0" applyProtection="0">
      <alignment horizontal="left" vertical="center" indent="1"/>
    </xf>
    <xf numFmtId="4" fontId="33" fillId="79" borderId="293" applyNumberFormat="0" applyProtection="0">
      <alignment horizontal="right" vertical="center"/>
    </xf>
    <xf numFmtId="4" fontId="33" fillId="77" borderId="293" applyNumberFormat="0" applyProtection="0">
      <alignment horizontal="right" vertical="center"/>
    </xf>
    <xf numFmtId="0" fontId="28" fillId="75" borderId="293" applyNumberFormat="0" applyProtection="0">
      <alignment horizontal="left" vertical="top"/>
    </xf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15" fillId="0" borderId="286">
      <alignment horizontal="center"/>
    </xf>
    <xf numFmtId="0" fontId="102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2" fillId="0" borderId="32" applyNumberFormat="0" applyFill="0" applyAlignment="0" applyProtection="0"/>
    <xf numFmtId="0" fontId="143" fillId="0" borderId="59">
      <alignment vertical="center"/>
    </xf>
    <xf numFmtId="0" fontId="143" fillId="0" borderId="59">
      <alignment vertical="center"/>
    </xf>
    <xf numFmtId="9" fontId="166" fillId="0" borderId="31" applyNumberFormat="0" applyBorder="0"/>
    <xf numFmtId="9" fontId="166" fillId="0" borderId="31" applyNumberFormat="0" applyBorder="0"/>
    <xf numFmtId="9" fontId="166" fillId="0" borderId="31" applyNumberFormat="0" applyBorder="0"/>
    <xf numFmtId="0" fontId="56" fillId="1" borderId="290" applyNumberFormat="0" applyFont="0" applyAlignment="0">
      <alignment horizontal="center"/>
    </xf>
    <xf numFmtId="0" fontId="365" fillId="0" borderId="359"/>
    <xf numFmtId="0" fontId="365" fillId="0" borderId="359"/>
    <xf numFmtId="0" fontId="18" fillId="86" borderId="293" applyNumberFormat="0" applyProtection="0">
      <alignment horizontal="left" vertical="center" indent="1"/>
    </xf>
    <xf numFmtId="0" fontId="18" fillId="86" borderId="293" applyNumberFormat="0" applyProtection="0">
      <alignment horizontal="left" vertical="center" indent="1"/>
    </xf>
    <xf numFmtId="0" fontId="18" fillId="86" borderId="293" applyNumberFormat="0" applyProtection="0">
      <alignment horizontal="left" vertical="center" indent="1"/>
    </xf>
    <xf numFmtId="0" fontId="18" fillId="3" borderId="293" applyNumberFormat="0" applyProtection="0">
      <alignment horizontal="left" vertical="center" indent="1"/>
    </xf>
    <xf numFmtId="0" fontId="18" fillId="3" borderId="293" applyNumberFormat="0" applyProtection="0">
      <alignment horizontal="left" vertical="center" indent="1"/>
    </xf>
    <xf numFmtId="0" fontId="18" fillId="58" borderId="293" applyNumberFormat="0" applyProtection="0">
      <alignment horizontal="left" vertical="center" indent="1"/>
    </xf>
    <xf numFmtId="0" fontId="18" fillId="88" borderId="293" applyNumberFormat="0" applyProtection="0">
      <alignment horizontal="left" vertical="center" indent="1"/>
    </xf>
    <xf numFmtId="0" fontId="18" fillId="88" borderId="293" applyNumberFormat="0" applyProtection="0">
      <alignment horizontal="left" vertical="center" indent="1"/>
    </xf>
    <xf numFmtId="4" fontId="33" fillId="88" borderId="293" applyNumberFormat="0" applyProtection="0">
      <alignment horizontal="left" vertical="center" indent="1"/>
    </xf>
    <xf numFmtId="4" fontId="33" fillId="90" borderId="293" applyNumberFormat="0" applyProtection="0">
      <alignment horizontal="left" vertical="center" indent="1"/>
    </xf>
    <xf numFmtId="0" fontId="18" fillId="86" borderId="293" applyNumberFormat="0" applyProtection="0">
      <alignment horizontal="left" vertical="center" indent="1"/>
    </xf>
    <xf numFmtId="3" fontId="136" fillId="0" borderId="286"/>
    <xf numFmtId="0" fontId="343" fillId="0" borderId="357">
      <alignment horizontal="left" vertical="top"/>
    </xf>
    <xf numFmtId="0" fontId="30" fillId="66" borderId="351" applyNumberFormat="0" applyFont="0" applyAlignment="0" applyProtection="0"/>
    <xf numFmtId="0" fontId="327" fillId="59" borderId="293" applyNumberFormat="0" applyAlignment="0" applyProtection="0"/>
    <xf numFmtId="0" fontId="327" fillId="59" borderId="293" applyNumberFormat="0" applyAlignment="0" applyProtection="0"/>
    <xf numFmtId="0" fontId="327" fillId="59" borderId="293" applyNumberFormat="0" applyAlignment="0" applyProtection="0"/>
    <xf numFmtId="0" fontId="327" fillId="59" borderId="293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5" fontId="24" fillId="0" borderId="296" applyAlignment="0" applyProtection="0"/>
    <xf numFmtId="5" fontId="24" fillId="0" borderId="296" applyAlignment="0" applyProtection="0"/>
    <xf numFmtId="5" fontId="24" fillId="0" borderId="296" applyAlignment="0" applyProtection="0"/>
    <xf numFmtId="5" fontId="24" fillId="0" borderId="296" applyAlignment="0" applyProtection="0"/>
    <xf numFmtId="5" fontId="24" fillId="0" borderId="296" applyAlignment="0" applyProtection="0"/>
    <xf numFmtId="5" fontId="24" fillId="0" borderId="296" applyAlignment="0" applyProtection="0"/>
    <xf numFmtId="5" fontId="24" fillId="0" borderId="296" applyAlignment="0" applyProtection="0"/>
    <xf numFmtId="5" fontId="24" fillId="0" borderId="296" applyAlignment="0" applyProtection="0"/>
    <xf numFmtId="5" fontId="307" fillId="0" borderId="296" applyAlignment="0" applyProtection="0"/>
    <xf numFmtId="5" fontId="307" fillId="0" borderId="296" applyAlignment="0" applyProtection="0"/>
    <xf numFmtId="5" fontId="307" fillId="0" borderId="296" applyAlignment="0" applyProtection="0"/>
    <xf numFmtId="0" fontId="257" fillId="0" borderId="319" applyNumberFormat="0" applyFill="0" applyAlignment="0" applyProtection="0">
      <alignment vertical="center"/>
    </xf>
    <xf numFmtId="0" fontId="253" fillId="59" borderId="347" applyNumberFormat="0" applyAlignment="0" applyProtection="0">
      <alignment vertical="center"/>
    </xf>
    <xf numFmtId="0" fontId="243" fillId="59" borderId="293" applyNumberFormat="0" applyAlignment="0" applyProtection="0">
      <alignment vertical="center"/>
    </xf>
    <xf numFmtId="0" fontId="242" fillId="44" borderId="347" applyNumberFormat="0" applyAlignment="0" applyProtection="0">
      <alignment vertical="center"/>
    </xf>
    <xf numFmtId="0" fontId="18" fillId="66" borderId="351" applyNumberFormat="0" applyFont="0" applyAlignment="0" applyProtection="0"/>
    <xf numFmtId="0" fontId="234" fillId="0" borderId="319" applyNumberFormat="0" applyFill="0" applyAlignment="0" applyProtection="0"/>
    <xf numFmtId="0" fontId="232" fillId="44" borderId="347" applyNumberFormat="0" applyAlignment="0" applyProtection="0"/>
    <xf numFmtId="0" fontId="224" fillId="59" borderId="347" applyNumberFormat="0" applyAlignment="0" applyProtection="0"/>
    <xf numFmtId="0" fontId="223" fillId="59" borderId="293" applyNumberFormat="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215" fillId="66" borderId="351" applyNumberFormat="0" applyFont="0" applyAlignment="0" applyProtection="0">
      <alignment vertical="center"/>
    </xf>
    <xf numFmtId="4" fontId="33" fillId="84" borderId="293" applyNumberFormat="0" applyProtection="0">
      <alignment horizontal="right" vertical="center"/>
    </xf>
    <xf numFmtId="4" fontId="33" fillId="83" borderId="293" applyNumberFormat="0" applyProtection="0">
      <alignment horizontal="right" vertical="center"/>
    </xf>
    <xf numFmtId="4" fontId="33" fillId="82" borderId="293" applyNumberFormat="0" applyProtection="0">
      <alignment horizontal="right" vertical="center"/>
    </xf>
    <xf numFmtId="4" fontId="33" fillId="81" borderId="293" applyNumberFormat="0" applyProtection="0">
      <alignment horizontal="right" vertical="center"/>
    </xf>
    <xf numFmtId="0" fontId="143" fillId="0" borderId="59">
      <alignment vertical="center"/>
    </xf>
    <xf numFmtId="0" fontId="1" fillId="0" borderId="0"/>
    <xf numFmtId="0" fontId="1" fillId="0" borderId="0"/>
    <xf numFmtId="0" fontId="172" fillId="59" borderId="29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2" fontId="29" fillId="0" borderId="285" applyFill="0" applyProtection="0"/>
    <xf numFmtId="0" fontId="1" fillId="0" borderId="0"/>
    <xf numFmtId="232" fontId="29" fillId="0" borderId="29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2" borderId="289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4" fillId="59" borderId="34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4" fillId="59" borderId="347" applyNumberFormat="0" applyAlignment="0" applyProtection="0"/>
    <xf numFmtId="0" fontId="1" fillId="0" borderId="0"/>
    <xf numFmtId="0" fontId="124" fillId="59" borderId="34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5" fontId="24" fillId="0" borderId="296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3" borderId="287">
      <alignment horizontal="centerContinuous"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2" fontId="191" fillId="0" borderId="286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286">
      <alignment horizontal="center"/>
    </xf>
    <xf numFmtId="0" fontId="343" fillId="0" borderId="357">
      <alignment horizontal="left"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305" fontId="23" fillId="0" borderId="286"/>
    <xf numFmtId="43" fontId="1" fillId="0" borderId="0" applyFont="0" applyFill="0" applyBorder="0" applyAlignment="0" applyProtection="0"/>
    <xf numFmtId="0" fontId="149" fillId="0" borderId="362">
      <alignment horizontal="left" vertical="top"/>
    </xf>
    <xf numFmtId="0" fontId="152" fillId="0" borderId="362">
      <alignment horizontal="left" vertical="top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8" fillId="86" borderId="293" applyNumberFormat="0" applyProtection="0">
      <alignment horizontal="left" vertical="center" indent="1"/>
    </xf>
    <xf numFmtId="3" fontId="33" fillId="5" borderId="293" applyProtection="0">
      <alignment horizontal="right" vertical="center"/>
    </xf>
    <xf numFmtId="4" fontId="33" fillId="78" borderId="293" applyNumberFormat="0" applyProtection="0">
      <alignment horizontal="right" vertical="center"/>
    </xf>
    <xf numFmtId="4" fontId="33" fillId="76" borderId="293" applyNumberFormat="0" applyProtection="0">
      <alignment horizontal="right" vertical="center"/>
    </xf>
    <xf numFmtId="4" fontId="185" fillId="73" borderId="293" applyNumberFormat="0" applyProtection="0">
      <alignment horizontal="left" vertical="center"/>
    </xf>
    <xf numFmtId="0" fontId="18" fillId="3" borderId="293" applyNumberFormat="0" applyProtection="0">
      <alignment vertical="center"/>
    </xf>
    <xf numFmtId="0" fontId="161" fillId="44" borderId="347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37" fontId="18" fillId="5" borderId="37" applyFill="0" applyBorder="0" applyAlignment="0" applyProtection="0"/>
    <xf numFmtId="37" fontId="18" fillId="5" borderId="37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343" fillId="0" borderId="357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205" fillId="0" borderId="319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" fontId="18" fillId="0" borderId="361" applyNumberFormat="0" applyFill="0" applyAlignment="0" applyProtection="0">
      <alignment horizontal="center" vertical="center"/>
    </xf>
    <xf numFmtId="0" fontId="149" fillId="0" borderId="362">
      <alignment horizontal="left" vertical="top"/>
    </xf>
    <xf numFmtId="0" fontId="152" fillId="0" borderId="362">
      <alignment horizontal="left" vertical="top"/>
    </xf>
    <xf numFmtId="1" fontId="18" fillId="0" borderId="361" applyNumberFormat="0" applyFill="0" applyAlignment="0" applyProtection="0">
      <alignment horizontal="center" vertical="center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9" fillId="0" borderId="362">
      <alignment horizontal="left" vertical="top"/>
    </xf>
    <xf numFmtId="0" fontId="152" fillId="0" borderId="362">
      <alignment horizontal="left" vertical="top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49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52" fillId="0" borderId="362">
      <alignment horizontal="left"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5" fontId="24" fillId="0" borderId="296" applyAlignment="0" applyProtection="0"/>
    <xf numFmtId="5" fontId="24" fillId="0" borderId="296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11" fillId="0" borderId="34">
      <alignment horizontal="right" vertical="center"/>
    </xf>
    <xf numFmtId="0" fontId="18" fillId="86" borderId="293" applyNumberFormat="0" applyProtection="0">
      <alignment horizontal="left" vertical="center" indent="1"/>
    </xf>
    <xf numFmtId="0" fontId="18" fillId="86" borderId="293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1" fillId="13" borderId="26" applyNumberFormat="0" applyFont="0" applyAlignment="0" applyProtection="0"/>
    <xf numFmtId="0" fontId="18" fillId="0" borderId="293" applyNumberFormat="0" applyProtection="0">
      <alignment horizontal="left" vertical="center" indent="1"/>
    </xf>
    <xf numFmtId="0" fontId="18" fillId="88" borderId="293" applyNumberFormat="0" applyProtection="0">
      <alignment horizontal="left" vertical="center" indent="1"/>
    </xf>
    <xf numFmtId="4" fontId="33" fillId="80" borderId="293" applyNumberFormat="0" applyProtection="0">
      <alignment horizontal="right" vertical="center"/>
    </xf>
    <xf numFmtId="0" fontId="172" fillId="59" borderId="293" applyNumberFormat="0" applyAlignment="0" applyProtection="0"/>
    <xf numFmtId="0" fontId="172" fillId="59" borderId="293" applyNumberFormat="0" applyAlignment="0" applyProtection="0"/>
    <xf numFmtId="0" fontId="161" fillId="44" borderId="347" applyNumberFormat="0" applyAlignment="0" applyProtection="0"/>
    <xf numFmtId="243" fontId="155" fillId="0" borderId="287">
      <alignment horizontal="left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96" fillId="0" borderId="372" applyNumberFormat="0" applyFill="0" applyAlignment="0" applyProtection="0"/>
    <xf numFmtId="323" fontId="422" fillId="0" borderId="37"/>
    <xf numFmtId="238" fontId="29" fillId="0" borderId="285" applyFill="0" applyProtection="0"/>
    <xf numFmtId="0" fontId="234" fillId="0" borderId="372" applyNumberFormat="0" applyFill="0" applyAlignment="0" applyProtection="0"/>
    <xf numFmtId="0" fontId="159" fillId="64" borderId="291" applyNumberFormat="0" applyFont="0" applyBorder="0" applyAlignment="0">
      <alignment vertical="center"/>
    </xf>
    <xf numFmtId="0" fontId="38" fillId="0" borderId="290">
      <alignment horizontal="left" vertical="center"/>
    </xf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6" applyNumberFormat="0" applyFont="0" applyAlignment="0" applyProtection="0"/>
    <xf numFmtId="10" fontId="18" fillId="95" borderId="286" applyNumberFormat="0" applyFont="0" applyBorder="0" applyAlignment="0" applyProtection="0">
      <protection locked="0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6" fillId="0" borderId="31" applyNumberFormat="0" applyBorder="0"/>
    <xf numFmtId="0" fontId="18" fillId="58" borderId="293" applyNumberFormat="0" applyProtection="0">
      <alignment horizontal="left" vertical="center" indent="1"/>
    </xf>
    <xf numFmtId="0" fontId="288" fillId="97" borderId="285" applyFill="0" applyBorder="0" applyAlignment="0">
      <alignment horizontal="right"/>
    </xf>
    <xf numFmtId="3" fontId="136" fillId="0" borderId="286"/>
    <xf numFmtId="10" fontId="18" fillId="84" borderId="286" applyNumberFormat="0" applyFont="0" applyBorder="0" applyAlignment="0" applyProtection="0">
      <protection locked="0"/>
    </xf>
    <xf numFmtId="37" fontId="18" fillId="5" borderId="37" applyFill="0" applyBorder="0" applyAlignment="0" applyProtection="0"/>
    <xf numFmtId="5" fontId="22" fillId="0" borderId="362">
      <protection locked="0"/>
    </xf>
    <xf numFmtId="0" fontId="18" fillId="86" borderId="293" applyNumberFormat="0" applyProtection="0">
      <alignment horizontal="left" vertical="center" indent="1"/>
    </xf>
    <xf numFmtId="0" fontId="18" fillId="86" borderId="293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453" fillId="92" borderId="362" applyBorder="0">
      <alignment horizontal="left" vertical="center" indent="1"/>
    </xf>
    <xf numFmtId="0" fontId="265" fillId="0" borderId="6" applyNumberFormat="0" applyFill="0">
      <alignment horizontal="centerContinuous"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7" fillId="59" borderId="293" applyNumberFormat="0" applyAlignment="0" applyProtection="0"/>
    <xf numFmtId="0" fontId="327" fillId="59" borderId="293" applyNumberForma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6" fillId="131" borderId="361" applyNumberFormat="0" applyFont="0" applyBorder="0" applyAlignment="0" applyProtection="0">
      <alignment horizontal="center"/>
    </xf>
    <xf numFmtId="0" fontId="36" fillId="93" borderId="361" applyNumberFormat="0" applyFont="0" applyBorder="0" applyAlignment="0" applyProtection="0">
      <alignment horizontal="center"/>
    </xf>
    <xf numFmtId="0" fontId="29" fillId="0" borderId="37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77" fontId="36" fillId="68" borderId="353"/>
    <xf numFmtId="278" fontId="36" fillId="0" borderId="353" applyFont="0" applyFill="0" applyBorder="0" applyAlignment="0" applyProtection="0">
      <protection locked="0"/>
    </xf>
    <xf numFmtId="0" fontId="24" fillId="0" borderId="6">
      <alignment horizontal="center"/>
    </xf>
    <xf numFmtId="0" fontId="205" fillId="0" borderId="319" applyNumberFormat="0" applyFill="0" applyAlignment="0" applyProtection="0"/>
    <xf numFmtId="4" fontId="33" fillId="90" borderId="377" applyNumberFormat="0" applyProtection="0">
      <alignment horizontal="left" vertical="center" indent="1"/>
    </xf>
    <xf numFmtId="0" fontId="33" fillId="86" borderId="293" applyNumberFormat="0" applyProtection="0">
      <alignment horizontal="left" vertical="center" indent="1"/>
    </xf>
    <xf numFmtId="0" fontId="18" fillId="86" borderId="293" applyNumberFormat="0" applyProtection="0">
      <alignment vertical="center"/>
    </xf>
    <xf numFmtId="0" fontId="18" fillId="86" borderId="293" applyNumberFormat="0" applyProtection="0">
      <alignment horizontal="left" vertical="center" indent="1"/>
    </xf>
    <xf numFmtId="0" fontId="18" fillId="3" borderId="293" applyNumberFormat="0" applyProtection="0">
      <alignment horizontal="left" vertical="center" indent="1"/>
    </xf>
    <xf numFmtId="0" fontId="18" fillId="58" borderId="293" applyNumberFormat="0" applyProtection="0">
      <alignment horizontal="left" vertical="center" indent="1"/>
    </xf>
    <xf numFmtId="4" fontId="185" fillId="74" borderId="293" applyNumberFormat="0" applyProtection="0">
      <alignment horizontal="center" vertical="top"/>
    </xf>
    <xf numFmtId="0" fontId="18" fillId="0" borderId="361" applyNumberFormat="0" applyFont="0" applyFill="0" applyAlignment="0" applyProtection="0"/>
    <xf numFmtId="0" fontId="165" fillId="0" borderId="286">
      <alignment horizontal="center"/>
    </xf>
    <xf numFmtId="0" fontId="161" fillId="44" borderId="347" applyNumberFormat="0" applyAlignment="0" applyProtection="0"/>
    <xf numFmtId="4" fontId="21" fillId="0" borderId="367"/>
    <xf numFmtId="9" fontId="166" fillId="0" borderId="31" applyNumberFormat="0" applyBorder="0"/>
    <xf numFmtId="0" fontId="234" fillId="0" borderId="372" applyNumberFormat="0" applyFill="0" applyAlignment="0" applyProtection="0"/>
    <xf numFmtId="10" fontId="36" fillId="2" borderId="286" applyNumberFormat="0" applyBorder="0" applyAlignment="0" applyProtection="0"/>
    <xf numFmtId="14" fontId="28" fillId="63" borderId="366">
      <alignment horizontal="center" vertical="center" wrapText="1"/>
    </xf>
    <xf numFmtId="9" fontId="166" fillId="0" borderId="31" applyNumberFormat="0" applyBorder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6" applyNumberFormat="0" applyFont="0" applyAlignment="0" applyProtection="0"/>
    <xf numFmtId="0" fontId="120" fillId="1" borderId="287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2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5" fontId="24" fillId="0" borderId="296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1" fillId="0" borderId="0"/>
    <xf numFmtId="0" fontId="28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1" fillId="0" borderId="0"/>
    <xf numFmtId="0" fontId="282" fillId="0" borderId="0"/>
    <xf numFmtId="0" fontId="503" fillId="0" borderId="0"/>
    <xf numFmtId="9" fontId="28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66" fillId="0" borderId="31" applyNumberFormat="0" applyBorder="0"/>
    <xf numFmtId="9" fontId="166" fillId="0" borderId="31" applyNumberFormat="0" applyBorder="0"/>
    <xf numFmtId="9" fontId="166" fillId="0" borderId="31" applyNumberFormat="0" applyBorder="0"/>
    <xf numFmtId="9" fontId="166" fillId="0" borderId="31" applyNumberFormat="0" applyBorder="0"/>
    <xf numFmtId="0" fontId="143" fillId="0" borderId="59">
      <alignment vertical="center"/>
    </xf>
    <xf numFmtId="0" fontId="143" fillId="0" borderId="59">
      <alignment vertical="center"/>
    </xf>
    <xf numFmtId="0" fontId="102" fillId="0" borderId="32" applyNumberFormat="0" applyFill="0" applyAlignment="0" applyProtection="0"/>
    <xf numFmtId="0" fontId="29" fillId="0" borderId="61" applyAlignment="0">
      <alignment horizontal="centerContinuous"/>
    </xf>
    <xf numFmtId="5" fontId="24" fillId="0" borderId="343" applyAlignment="0" applyProtection="0"/>
    <xf numFmtId="5" fontId="307" fillId="0" borderId="343" applyAlignment="0" applyProtection="0"/>
    <xf numFmtId="5" fontId="307" fillId="0" borderId="343" applyAlignment="0" applyProtection="0"/>
    <xf numFmtId="5" fontId="307" fillId="0" borderId="343" applyAlignment="0" applyProtection="0"/>
    <xf numFmtId="5" fontId="307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0" fontId="102" fillId="0" borderId="32" applyNumberFormat="0" applyFill="0" applyAlignment="0" applyProtection="0"/>
    <xf numFmtId="0" fontId="115" fillId="0" borderId="286">
      <alignment horizontal="center"/>
    </xf>
    <xf numFmtId="0" fontId="38" fillId="0" borderId="290">
      <alignment horizontal="left" vertical="center"/>
    </xf>
    <xf numFmtId="10" fontId="36" fillId="2" borderId="286" applyNumberFormat="0" applyBorder="0" applyAlignment="0" applyProtection="0"/>
    <xf numFmtId="12" fontId="191" fillId="0" borderId="286">
      <alignment horizontal="center"/>
    </xf>
    <xf numFmtId="0" fontId="117" fillId="3" borderId="287">
      <alignment horizontal="centerContinuous" vertical="top"/>
    </xf>
    <xf numFmtId="232" fontId="29" fillId="0" borderId="285" applyFill="0" applyProtection="0"/>
    <xf numFmtId="238" fontId="29" fillId="0" borderId="285" applyFill="0" applyProtection="0"/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243" fontId="155" fillId="0" borderId="287">
      <alignment horizontal="left"/>
    </xf>
    <xf numFmtId="0" fontId="120" fillId="1" borderId="287">
      <alignment horizontal="left"/>
    </xf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5" fillId="0" borderId="286">
      <alignment horizontal="center"/>
    </xf>
    <xf numFmtId="0" fontId="56" fillId="1" borderId="290" applyNumberFormat="0" applyFont="0" applyAlignment="0">
      <alignment horizontal="center"/>
    </xf>
    <xf numFmtId="0" fontId="216" fillId="0" borderId="55" applyNumberFormat="0" applyFill="0" applyAlignment="0" applyProtection="0">
      <alignment vertical="center"/>
    </xf>
    <xf numFmtId="0" fontId="221" fillId="0" borderId="55" applyNumberFormat="0" applyFill="0" applyAlignment="0" applyProtection="0"/>
    <xf numFmtId="10" fontId="18" fillId="95" borderId="286" applyNumberFormat="0" applyFont="0" applyBorder="0" applyAlignment="0" applyProtection="0">
      <protection locked="0"/>
    </xf>
    <xf numFmtId="10" fontId="18" fillId="95" borderId="286" applyNumberFormat="0" applyFont="0" applyBorder="0" applyAlignment="0" applyProtection="0">
      <protection locked="0"/>
    </xf>
    <xf numFmtId="298" fontId="188" fillId="95" borderId="286" applyFont="0" applyFill="0" applyBorder="0" applyAlignment="0" applyProtection="0">
      <protection locked="0"/>
    </xf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10" fontId="18" fillId="84" borderId="286" applyNumberFormat="0" applyFont="0" applyBorder="0" applyAlignment="0" applyProtection="0">
      <protection locked="0"/>
    </xf>
    <xf numFmtId="0" fontId="115" fillId="0" borderId="286">
      <alignment horizontal="center"/>
    </xf>
    <xf numFmtId="3" fontId="136" fillId="0" borderId="286"/>
    <xf numFmtId="3" fontId="136" fillId="0" borderId="286"/>
    <xf numFmtId="305" fontId="23" fillId="0" borderId="286"/>
    <xf numFmtId="0" fontId="288" fillId="97" borderId="285" applyFill="0" applyBorder="0" applyAlignment="0">
      <alignment horizontal="right"/>
    </xf>
    <xf numFmtId="10" fontId="361" fillId="2" borderId="286" applyNumberFormat="0" applyBorder="0" applyAlignment="0" applyProtection="0"/>
    <xf numFmtId="0" fontId="56" fillId="1" borderId="290" applyNumberFormat="0" applyFont="0" applyAlignment="0">
      <alignment horizontal="center"/>
    </xf>
    <xf numFmtId="0" fontId="115" fillId="0" borderId="286">
      <alignment horizontal="center"/>
    </xf>
    <xf numFmtId="0" fontId="38" fillId="0" borderId="290">
      <alignment horizontal="left" vertical="center"/>
    </xf>
    <xf numFmtId="10" fontId="36" fillId="2" borderId="286" applyNumberFormat="0" applyBorder="0" applyAlignment="0" applyProtection="0"/>
    <xf numFmtId="12" fontId="191" fillId="0" borderId="286">
      <alignment horizontal="center"/>
    </xf>
    <xf numFmtId="0" fontId="143" fillId="0" borderId="59">
      <alignment vertical="center"/>
    </xf>
    <xf numFmtId="0" fontId="117" fillId="3" borderId="287">
      <alignment horizontal="centerContinuous" vertical="top"/>
    </xf>
    <xf numFmtId="232" fontId="29" fillId="0" borderId="285" applyFill="0" applyProtection="0"/>
    <xf numFmtId="238" fontId="29" fillId="0" borderId="285" applyFill="0" applyProtection="0"/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243" fontId="155" fillId="0" borderId="287">
      <alignment horizontal="left"/>
    </xf>
    <xf numFmtId="0" fontId="120" fillId="1" borderId="287">
      <alignment horizontal="left"/>
    </xf>
    <xf numFmtId="0" fontId="324" fillId="0" borderId="55" applyNumberFormat="0" applyFill="0" applyAlignment="0" applyProtection="0"/>
    <xf numFmtId="0" fontId="165" fillId="0" borderId="286">
      <alignment horizontal="center"/>
    </xf>
    <xf numFmtId="0" fontId="56" fillId="1" borderId="290" applyNumberFormat="0" applyFont="0" applyAlignment="0">
      <alignment horizontal="center"/>
    </xf>
    <xf numFmtId="0" fontId="102" fillId="0" borderId="32" applyNumberFormat="0" applyFill="0" applyAlignment="0" applyProtection="0"/>
    <xf numFmtId="0" fontId="234" fillId="0" borderId="372" applyNumberFormat="0" applyFill="0" applyAlignment="0" applyProtection="0"/>
    <xf numFmtId="0" fontId="396" fillId="0" borderId="372" applyNumberFormat="0" applyFill="0" applyAlignment="0" applyProtection="0"/>
    <xf numFmtId="1" fontId="18" fillId="0" borderId="361" applyNumberFormat="0" applyFill="0" applyAlignment="0" applyProtection="0">
      <alignment horizontal="center" vertical="center"/>
    </xf>
    <xf numFmtId="10" fontId="18" fillId="95" borderId="286" applyNumberFormat="0" applyFont="0" applyBorder="0" applyAlignment="0" applyProtection="0">
      <protection locked="0"/>
    </xf>
    <xf numFmtId="10" fontId="18" fillId="95" borderId="286" applyNumberFormat="0" applyFont="0" applyBorder="0" applyAlignment="0" applyProtection="0">
      <protection locked="0"/>
    </xf>
    <xf numFmtId="298" fontId="188" fillId="95" borderId="286" applyFont="0" applyFill="0" applyBorder="0" applyAlignment="0" applyProtection="0">
      <protection locked="0"/>
    </xf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9" fontId="136" fillId="0" borderId="31" applyNumberFormat="0" applyBorder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216" fillId="0" borderId="55" applyNumberFormat="0" applyFill="0" applyAlignment="0" applyProtection="0">
      <alignment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37" fontId="265" fillId="3" borderId="4" applyFill="0">
      <alignment vertical="center"/>
    </xf>
    <xf numFmtId="9" fontId="166" fillId="0" borderId="31" applyNumberFormat="0" applyBorder="0"/>
    <xf numFmtId="10" fontId="18" fillId="84" borderId="286" applyNumberFormat="0" applyFont="0" applyBorder="0" applyAlignment="0" applyProtection="0">
      <protection locked="0"/>
    </xf>
    <xf numFmtId="0" fontId="115" fillId="0" borderId="286">
      <alignment horizontal="center"/>
    </xf>
    <xf numFmtId="3" fontId="136" fillId="0" borderId="286"/>
    <xf numFmtId="3" fontId="136" fillId="0" borderId="286"/>
    <xf numFmtId="305" fontId="23" fillId="0" borderId="286"/>
    <xf numFmtId="0" fontId="288" fillId="97" borderId="285" applyFill="0" applyBorder="0" applyAlignment="0">
      <alignment horizontal="right"/>
    </xf>
    <xf numFmtId="10" fontId="361" fillId="2" borderId="286" applyNumberFormat="0" applyBorder="0" applyAlignment="0" applyProtection="0"/>
    <xf numFmtId="0" fontId="56" fillId="1" borderId="290" applyNumberFormat="0" applyFont="0" applyAlignment="0">
      <alignment horizontal="center"/>
    </xf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324" fillId="0" borderId="55" applyNumberFormat="0" applyFill="0" applyAlignment="0" applyProtection="0"/>
    <xf numFmtId="0" fontId="115" fillId="0" borderId="286">
      <alignment horizontal="center"/>
    </xf>
    <xf numFmtId="0" fontId="308" fillId="59" borderId="347" applyNumberFormat="0" applyAlignment="0" applyProtection="0"/>
    <xf numFmtId="0" fontId="308" fillId="97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59" borderId="347" applyNumberFormat="0" applyAlignment="0" applyProtection="0"/>
    <xf numFmtId="0" fontId="38" fillId="0" borderId="290">
      <alignment horizontal="left" vertical="center"/>
    </xf>
    <xf numFmtId="0" fontId="324" fillId="0" borderId="55" applyNumberFormat="0" applyFill="0" applyAlignment="0" applyProtection="0"/>
    <xf numFmtId="0" fontId="321" fillId="44" borderId="347" applyNumberFormat="0" applyAlignment="0" applyProtection="0"/>
    <xf numFmtId="10" fontId="36" fillId="2" borderId="286" applyNumberFormat="0" applyBorder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165" fillId="0" borderId="286">
      <alignment horizontal="center"/>
    </xf>
    <xf numFmtId="326" fontId="29" fillId="71" borderId="290"/>
    <xf numFmtId="0" fontId="18" fillId="66" borderId="351" applyNumberFormat="0" applyFont="0" applyAlignment="0" applyProtection="0"/>
    <xf numFmtId="0" fontId="2" fillId="66" borderId="351" applyNumberFormat="0" applyFont="0" applyAlignment="0" applyProtection="0"/>
    <xf numFmtId="0" fontId="419" fillId="127" borderId="351" applyNumberFormat="0" applyAlignment="0" applyProtection="0"/>
    <xf numFmtId="0" fontId="138" fillId="127" borderId="351" applyNumberFormat="0" applyAlignment="0" applyProtection="0"/>
    <xf numFmtId="0" fontId="2" fillId="127" borderId="351" applyNumberFormat="0" applyAlignment="0" applyProtection="0"/>
    <xf numFmtId="0" fontId="2" fillId="127" borderId="351" applyNumberFormat="0" applyAlignment="0" applyProtection="0"/>
    <xf numFmtId="0" fontId="2" fillId="66" borderId="351" applyNumberFormat="0" applyFont="0" applyAlignment="0" applyProtection="0"/>
    <xf numFmtId="0" fontId="18" fillId="66" borderId="351" applyNumberFormat="0" applyFont="0" applyAlignment="0" applyProtection="0"/>
    <xf numFmtId="0" fontId="327" fillId="120" borderId="293" applyNumberFormat="0" applyAlignment="0" applyProtection="0"/>
    <xf numFmtId="0" fontId="327" fillId="120" borderId="293" applyNumberFormat="0" applyAlignment="0" applyProtection="0"/>
    <xf numFmtId="0" fontId="327" fillId="120" borderId="293" applyNumberFormat="0" applyAlignment="0" applyProtection="0"/>
    <xf numFmtId="0" fontId="327" fillId="120" borderId="293" applyNumberFormat="0" applyAlignment="0" applyProtection="0"/>
    <xf numFmtId="0" fontId="327" fillId="59" borderId="293" applyNumberFormat="0" applyAlignment="0" applyProtection="0"/>
    <xf numFmtId="9" fontId="136" fillId="0" borderId="31" applyNumberFormat="0" applyBorder="0"/>
    <xf numFmtId="4" fontId="33" fillId="90" borderId="293" applyNumberFormat="0" applyProtection="0">
      <alignment horizontal="right" vertical="center"/>
    </xf>
    <xf numFmtId="3" fontId="33" fillId="5" borderId="293" applyProtection="0">
      <alignment horizontal="right" vertical="center"/>
    </xf>
    <xf numFmtId="0" fontId="18" fillId="0" borderId="293" applyNumberFormat="0" applyProtection="0">
      <alignment horizontal="left" vertical="center" indent="1"/>
    </xf>
    <xf numFmtId="0" fontId="56" fillId="1" borderId="290" applyNumberFormat="0" applyFont="0" applyAlignment="0">
      <alignment horizontal="center"/>
    </xf>
    <xf numFmtId="12" fontId="191" fillId="0" borderId="286">
      <alignment horizontal="center"/>
    </xf>
    <xf numFmtId="0" fontId="396" fillId="0" borderId="319" applyNumberFormat="0" applyFill="0" applyAlignment="0" applyProtection="0"/>
    <xf numFmtId="0" fontId="396" fillId="0" borderId="319" applyNumberFormat="0" applyFill="0" applyAlignment="0" applyProtection="0"/>
    <xf numFmtId="0" fontId="396" fillId="0" borderId="319" applyNumberFormat="0" applyFill="0" applyAlignment="0" applyProtection="0"/>
    <xf numFmtId="0" fontId="396" fillId="0" borderId="319" applyNumberFormat="0" applyFill="0" applyAlignment="0" applyProtection="0"/>
    <xf numFmtId="0" fontId="396" fillId="0" borderId="319" applyNumberFormat="0" applyFill="0" applyAlignment="0" applyProtection="0"/>
    <xf numFmtId="0" fontId="396" fillId="0" borderId="372" applyNumberFormat="0" applyFill="0" applyAlignment="0" applyProtection="0"/>
    <xf numFmtId="0" fontId="327" fillId="59" borderId="293" applyNumberFormat="0" applyAlignment="0" applyProtection="0"/>
    <xf numFmtId="0" fontId="223" fillId="97" borderId="293" applyNumberFormat="0" applyAlignment="0" applyProtection="0"/>
    <xf numFmtId="0" fontId="224" fillId="97" borderId="347" applyNumberFormat="0" applyAlignment="0" applyProtection="0"/>
    <xf numFmtId="0" fontId="234" fillId="0" borderId="372" applyNumberFormat="0" applyFill="0" applyAlignment="0" applyProtection="0"/>
    <xf numFmtId="0" fontId="110" fillId="66" borderId="351" applyNumberFormat="0" applyFont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102" fillId="0" borderId="32" applyNumberFormat="0" applyFill="0" applyAlignment="0" applyProtection="0"/>
    <xf numFmtId="0" fontId="321" fillId="44" borderId="347" applyNumberFormat="0" applyAlignment="0" applyProtection="0"/>
    <xf numFmtId="0" fontId="324" fillId="0" borderId="55" applyNumberFormat="0" applyFill="0" applyAlignment="0" applyProtection="0"/>
    <xf numFmtId="0" fontId="117" fillId="3" borderId="287">
      <alignment horizontal="centerContinuous" vertical="top"/>
    </xf>
    <xf numFmtId="37" fontId="260" fillId="5" borderId="287" applyBorder="0" applyProtection="0">
      <alignment vertical="center"/>
    </xf>
    <xf numFmtId="0" fontId="445" fillId="92" borderId="286">
      <alignment horizontal="center" vertical="center"/>
    </xf>
    <xf numFmtId="0" fontId="308" fillId="120" borderId="347" applyNumberFormat="0" applyAlignment="0" applyProtection="0"/>
    <xf numFmtId="0" fontId="308" fillId="59" borderId="347" applyNumberFormat="0" applyAlignment="0" applyProtection="0"/>
    <xf numFmtId="232" fontId="29" fillId="0" borderId="285" applyFill="0" applyProtection="0"/>
    <xf numFmtId="0" fontId="262" fillId="0" borderId="45"/>
    <xf numFmtId="4" fontId="22" fillId="61" borderId="45">
      <protection locked="0"/>
    </xf>
    <xf numFmtId="238" fontId="29" fillId="0" borderId="285" applyFill="0" applyProtection="0"/>
    <xf numFmtId="10" fontId="18" fillId="95" borderId="286" applyNumberFormat="0" applyFont="0" applyBorder="0" applyAlignment="0" applyProtection="0">
      <protection locked="0"/>
    </xf>
    <xf numFmtId="298" fontId="188" fillId="95" borderId="286" applyFont="0" applyFill="0" applyBorder="0" applyAlignment="0" applyProtection="0">
      <protection locked="0"/>
    </xf>
    <xf numFmtId="4" fontId="22" fillId="62" borderId="45"/>
    <xf numFmtId="43" fontId="264" fillId="0" borderId="31"/>
    <xf numFmtId="37" fontId="265" fillId="3" borderId="4" applyFill="0">
      <alignment vertical="center"/>
    </xf>
    <xf numFmtId="243" fontId="155" fillId="0" borderId="287">
      <alignment horizontal="left"/>
    </xf>
    <xf numFmtId="0" fontId="120" fillId="1" borderId="287">
      <alignment horizontal="left"/>
    </xf>
    <xf numFmtId="0" fontId="321" fillId="105" borderId="347" applyNumberFormat="0" applyAlignment="0" applyProtection="0"/>
    <xf numFmtId="0" fontId="321" fillId="44" borderId="347" applyNumberFormat="0" applyAlignment="0" applyProtection="0"/>
    <xf numFmtId="0" fontId="321" fillId="105" borderId="347" applyNumberFormat="0" applyAlignment="0" applyProtection="0"/>
    <xf numFmtId="0" fontId="161" fillId="44" borderId="347" applyNumberFormat="0" applyAlignment="0" applyProtection="0"/>
    <xf numFmtId="43" fontId="264" fillId="0" borderId="296"/>
    <xf numFmtId="0" fontId="165" fillId="0" borderId="286">
      <alignment horizontal="center"/>
    </xf>
    <xf numFmtId="44" fontId="264" fillId="0" borderId="285"/>
    <xf numFmtId="0" fontId="138" fillId="127" borderId="351" applyNumberFormat="0" applyAlignment="0" applyProtection="0"/>
    <xf numFmtId="0" fontId="18" fillId="66" borderId="351" applyNumberFormat="0" applyFont="0" applyAlignment="0" applyProtection="0"/>
    <xf numFmtId="0" fontId="327" fillId="120" borderId="293" applyNumberFormat="0" applyAlignment="0" applyProtection="0"/>
    <xf numFmtId="0" fontId="327" fillId="59" borderId="293" applyNumberFormat="0" applyAlignment="0" applyProtection="0"/>
    <xf numFmtId="0" fontId="29" fillId="0" borderId="375" applyNumberFormat="0" applyAlignment="0" applyProtection="0"/>
    <xf numFmtId="0" fontId="32" fillId="0" borderId="376" applyNumberFormat="0" applyAlignment="0" applyProtection="0"/>
    <xf numFmtId="9" fontId="136" fillId="0" borderId="31" applyNumberFormat="0" applyBorder="0"/>
    <xf numFmtId="9" fontId="166" fillId="0" borderId="31" applyNumberFormat="0" applyBorder="0"/>
    <xf numFmtId="4" fontId="33" fillId="70" borderId="293" applyNumberFormat="0" applyProtection="0">
      <alignment vertical="center"/>
    </xf>
    <xf numFmtId="4" fontId="460" fillId="70" borderId="293" applyNumberFormat="0" applyProtection="0">
      <alignment vertical="center"/>
    </xf>
    <xf numFmtId="4" fontId="33" fillId="70" borderId="293" applyNumberFormat="0" applyProtection="0">
      <alignment horizontal="left" vertical="center" indent="1"/>
    </xf>
    <xf numFmtId="4" fontId="33" fillId="70" borderId="293" applyNumberFormat="0" applyProtection="0">
      <alignment horizontal="left" vertical="center" indent="1"/>
    </xf>
    <xf numFmtId="4" fontId="33" fillId="76" borderId="293" applyNumberFormat="0" applyProtection="0">
      <alignment horizontal="right" vertical="center"/>
    </xf>
    <xf numFmtId="4" fontId="33" fillId="77" borderId="293" applyNumberFormat="0" applyProtection="0">
      <alignment horizontal="right" vertical="center"/>
    </xf>
    <xf numFmtId="4" fontId="33" fillId="78" borderId="293" applyNumberFormat="0" applyProtection="0">
      <alignment horizontal="right" vertical="center"/>
    </xf>
    <xf numFmtId="4" fontId="33" fillId="79" borderId="293" applyNumberFormat="0" applyProtection="0">
      <alignment horizontal="right" vertical="center"/>
    </xf>
    <xf numFmtId="4" fontId="33" fillId="80" borderId="293" applyNumberFormat="0" applyProtection="0">
      <alignment horizontal="right" vertical="center"/>
    </xf>
    <xf numFmtId="4" fontId="33" fillId="81" borderId="293" applyNumberFormat="0" applyProtection="0">
      <alignment horizontal="right" vertical="center"/>
    </xf>
    <xf numFmtId="4" fontId="33" fillId="82" borderId="293" applyNumberFormat="0" applyProtection="0">
      <alignment horizontal="right" vertical="center"/>
    </xf>
    <xf numFmtId="4" fontId="33" fillId="83" borderId="293" applyNumberFormat="0" applyProtection="0">
      <alignment horizontal="right" vertical="center"/>
    </xf>
    <xf numFmtId="4" fontId="33" fillId="84" borderId="293" applyNumberFormat="0" applyProtection="0">
      <alignment horizontal="right" vertical="center"/>
    </xf>
    <xf numFmtId="4" fontId="185" fillId="141" borderId="293" applyNumberFormat="0" applyProtection="0">
      <alignment horizontal="left" vertical="center" indent="1"/>
    </xf>
    <xf numFmtId="4" fontId="33" fillId="2" borderId="293" applyNumberFormat="0" applyProtection="0">
      <alignment vertical="center"/>
    </xf>
    <xf numFmtId="4" fontId="460" fillId="2" borderId="293" applyNumberFormat="0" applyProtection="0">
      <alignment vertical="center"/>
    </xf>
    <xf numFmtId="4" fontId="33" fillId="2" borderId="293" applyNumberFormat="0" applyProtection="0">
      <alignment horizontal="left" vertical="center" indent="1"/>
    </xf>
    <xf numFmtId="4" fontId="33" fillId="2" borderId="293" applyNumberFormat="0" applyProtection="0">
      <alignment horizontal="left" vertical="center" indent="1"/>
    </xf>
    <xf numFmtId="4" fontId="460" fillId="90" borderId="293" applyNumberFormat="0" applyProtection="0">
      <alignment horizontal="right" vertical="center"/>
    </xf>
    <xf numFmtId="0" fontId="18" fillId="0" borderId="293" applyNumberFormat="0" applyProtection="0">
      <alignment horizontal="left" vertical="center" indent="1"/>
    </xf>
    <xf numFmtId="4" fontId="188" fillId="90" borderId="293" applyNumberFormat="0" applyProtection="0">
      <alignment horizontal="right" vertical="center"/>
    </xf>
    <xf numFmtId="10" fontId="18" fillId="84" borderId="286" applyNumberFormat="0" applyFont="0" applyBorder="0" applyAlignment="0" applyProtection="0">
      <protection locked="0"/>
    </xf>
    <xf numFmtId="0" fontId="223" fillId="97" borderId="293" applyNumberFormat="0" applyAlignment="0" applyProtection="0"/>
    <xf numFmtId="0" fontId="468" fillId="59" borderId="293" applyNumberFormat="0" applyAlignment="0" applyProtection="0"/>
    <xf numFmtId="0" fontId="327" fillId="59" borderId="293" applyNumberFormat="0" applyAlignment="0" applyProtection="0"/>
    <xf numFmtId="0" fontId="224" fillId="97" borderId="347" applyNumberFormat="0" applyAlignment="0" applyProtection="0"/>
    <xf numFmtId="0" fontId="469" fillId="59" borderId="347" applyNumberFormat="0" applyAlignment="0" applyProtection="0"/>
    <xf numFmtId="0" fontId="308" fillId="59" borderId="347" applyNumberFormat="0" applyAlignment="0" applyProtection="0"/>
    <xf numFmtId="4" fontId="21" fillId="0" borderId="367"/>
    <xf numFmtId="0" fontId="232" fillId="44" borderId="347" applyNumberFormat="0" applyAlignment="0" applyProtection="0"/>
    <xf numFmtId="0" fontId="474" fillId="44" borderId="347" applyNumberFormat="0" applyAlignment="0" applyProtection="0"/>
    <xf numFmtId="0" fontId="321" fillId="44" borderId="347" applyNumberFormat="0" applyAlignment="0" applyProtection="0"/>
    <xf numFmtId="0" fontId="234" fillId="0" borderId="372" applyNumberFormat="0" applyFill="0" applyAlignment="0" applyProtection="0"/>
    <xf numFmtId="0" fontId="476" fillId="0" borderId="319" applyNumberFormat="0" applyFill="0" applyAlignment="0" applyProtection="0"/>
    <xf numFmtId="0" fontId="396" fillId="0" borderId="319" applyNumberFormat="0" applyFill="0" applyAlignment="0" applyProtection="0"/>
    <xf numFmtId="0" fontId="110" fillId="66" borderId="351" applyNumberFormat="0" applyFont="0" applyAlignment="0" applyProtection="0"/>
    <xf numFmtId="0" fontId="18" fillId="66" borderId="351" applyNumberFormat="0" applyFont="0" applyAlignment="0" applyProtection="0"/>
    <xf numFmtId="0" fontId="2" fillId="66" borderId="351" applyNumberFormat="0" applyFont="0" applyAlignment="0" applyProtection="0"/>
    <xf numFmtId="0" fontId="483" fillId="59" borderId="347" applyNumberFormat="0" applyAlignment="0" applyProtection="0">
      <alignment vertical="center"/>
    </xf>
    <xf numFmtId="0" fontId="18" fillId="66" borderId="351" applyNumberFormat="0" applyFont="0" applyAlignment="0" applyProtection="0">
      <alignment vertical="center"/>
    </xf>
    <xf numFmtId="0" fontId="489" fillId="0" borderId="319" applyNumberFormat="0" applyFill="0" applyAlignment="0" applyProtection="0">
      <alignment vertical="center"/>
    </xf>
    <xf numFmtId="0" fontId="490" fillId="44" borderId="347" applyNumberFormat="0" applyAlignment="0" applyProtection="0">
      <alignment vertical="center"/>
    </xf>
    <xf numFmtId="0" fontId="496" fillId="59" borderId="293" applyNumberFormat="0" applyAlignment="0" applyProtection="0">
      <alignment vertical="center"/>
    </xf>
    <xf numFmtId="0" fontId="308" fillId="59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08" fillId="97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120" borderId="347" applyNumberFormat="0" applyAlignment="0" applyProtection="0"/>
    <xf numFmtId="0" fontId="308" fillId="59" borderId="347" applyNumberFormat="0" applyAlignment="0" applyProtection="0"/>
    <xf numFmtId="232" fontId="29" fillId="0" borderId="296" applyFill="0" applyProtection="0"/>
    <xf numFmtId="0" fontId="38" fillId="0" borderId="290">
      <alignment horizontal="left" vertical="center"/>
    </xf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105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326" fontId="29" fillId="71" borderId="290"/>
    <xf numFmtId="0" fontId="56" fillId="1" borderId="290" applyNumberFormat="0" applyFont="0" applyAlignment="0">
      <alignment horizontal="center"/>
    </xf>
    <xf numFmtId="0" fontId="224" fillId="97" borderId="347" applyNumberFormat="0" applyAlignment="0" applyProtection="0"/>
    <xf numFmtId="0" fontId="232" fillId="44" borderId="347" applyNumberFormat="0" applyAlignment="0" applyProtection="0"/>
    <xf numFmtId="0" fontId="221" fillId="0" borderId="55" applyNumberFormat="0" applyFill="0" applyAlignment="0" applyProtection="0"/>
    <xf numFmtId="0" fontId="221" fillId="0" borderId="55" applyNumberFormat="0" applyFill="0" applyAlignment="0" applyProtection="0"/>
    <xf numFmtId="0" fontId="466" fillId="0" borderId="55" applyNumberFormat="0" applyFill="0" applyAlignment="0" applyProtection="0"/>
    <xf numFmtId="0" fontId="324" fillId="0" borderId="55" applyNumberFormat="0" applyFill="0" applyAlignment="0" applyProtection="0"/>
    <xf numFmtId="0" fontId="488" fillId="0" borderId="55" applyNumberFormat="0" applyFill="0" applyAlignment="0" applyProtection="0">
      <alignment vertical="center"/>
    </xf>
    <xf numFmtId="0" fontId="143" fillId="0" borderId="59">
      <alignment vertical="center"/>
    </xf>
    <xf numFmtId="0" fontId="38" fillId="0" borderId="4" applyNumberFormat="0" applyAlignment="0" applyProtection="0">
      <alignment horizontal="left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234" fillId="0" borderId="372" applyNumberFormat="0" applyFill="0" applyAlignment="0" applyProtection="0"/>
    <xf numFmtId="0" fontId="38" fillId="0" borderId="4" applyNumberFormat="0" applyAlignment="0" applyProtection="0">
      <alignment horizontal="left" vertical="center"/>
    </xf>
    <xf numFmtId="43" fontId="264" fillId="0" borderId="31"/>
    <xf numFmtId="1" fontId="18" fillId="0" borderId="361" applyNumberFormat="0" applyFill="0" applyAlignment="0" applyProtection="0">
      <alignment horizontal="center" vertical="center"/>
    </xf>
    <xf numFmtId="9" fontId="136" fillId="0" borderId="31" applyNumberFormat="0" applyBorder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102" fillId="0" borderId="32" applyNumberFormat="0" applyFill="0" applyAlignment="0" applyProtection="0"/>
    <xf numFmtId="9" fontId="166" fillId="0" borderId="31" applyNumberFormat="0" applyBorder="0"/>
    <xf numFmtId="0" fontId="38" fillId="0" borderId="4" applyNumberFormat="0" applyAlignment="0" applyProtection="0">
      <alignment horizontal="left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9" fontId="166" fillId="0" borderId="31" applyNumberFormat="0" applyBorder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0" fontId="324" fillId="0" borderId="55" applyNumberFormat="0" applyFill="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102" fillId="0" borderId="32" applyNumberFormat="0" applyFill="0" applyAlignment="0" applyProtection="0"/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9" fontId="166" fillId="0" borderId="31" applyNumberFormat="0" applyBorder="0"/>
    <xf numFmtId="9" fontId="166" fillId="0" borderId="31" applyNumberFormat="0" applyBorder="0"/>
    <xf numFmtId="9" fontId="166" fillId="0" borderId="31" applyNumberFormat="0" applyBorder="0"/>
    <xf numFmtId="9" fontId="166" fillId="0" borderId="31" applyNumberFormat="0" applyBorder="0"/>
    <xf numFmtId="0" fontId="262" fillId="0" borderId="45"/>
    <xf numFmtId="4" fontId="22" fillId="61" borderId="45">
      <protection locked="0"/>
    </xf>
    <xf numFmtId="4" fontId="22" fillId="62" borderId="45"/>
    <xf numFmtId="0" fontId="29" fillId="0" borderId="375" applyNumberFormat="0" applyAlignment="0" applyProtection="0"/>
    <xf numFmtId="0" fontId="38" fillId="0" borderId="4" applyNumberFormat="0" applyAlignment="0" applyProtection="0">
      <alignment horizontal="left" vertical="center"/>
    </xf>
    <xf numFmtId="1" fontId="18" fillId="0" borderId="361" applyNumberFormat="0" applyFill="0" applyAlignment="0" applyProtection="0">
      <alignment horizontal="center" vertical="center"/>
    </xf>
    <xf numFmtId="1" fontId="18" fillId="0" borderId="361" applyNumberFormat="0" applyFill="0" applyAlignment="0" applyProtection="0">
      <alignment horizontal="center" vertical="center"/>
    </xf>
    <xf numFmtId="0" fontId="221" fillId="0" borderId="55" applyNumberFormat="0" applyFill="0" applyAlignment="0" applyProtection="0"/>
    <xf numFmtId="0" fontId="466" fillId="0" borderId="55" applyNumberFormat="0" applyFill="0" applyAlignment="0" applyProtection="0"/>
    <xf numFmtId="0" fontId="324" fillId="0" borderId="55" applyNumberFormat="0" applyFill="0" applyAlignment="0" applyProtection="0"/>
    <xf numFmtId="4" fontId="21" fillId="0" borderId="367"/>
    <xf numFmtId="0" fontId="143" fillId="0" borderId="59">
      <alignment vertical="center"/>
    </xf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08" fillId="59" borderId="347" applyNumberFormat="0" applyAlignment="0" applyProtection="0"/>
    <xf numFmtId="5" fontId="307" fillId="0" borderId="343" applyAlignment="0" applyProtection="0"/>
    <xf numFmtId="4" fontId="185" fillId="72" borderId="352" applyNumberFormat="0" applyProtection="0">
      <alignment vertical="center"/>
    </xf>
    <xf numFmtId="238" fontId="29" fillId="0" borderId="343" applyFill="0" applyProtection="0"/>
    <xf numFmtId="0" fontId="18" fillId="86" borderId="352" applyNumberFormat="0" applyProtection="0">
      <alignment horizontal="left" vertical="center" indent="1"/>
    </xf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39" fillId="0" borderId="356"/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179" fontId="32" fillId="0" borderId="3" applyBorder="0"/>
    <xf numFmtId="0" fontId="30" fillId="66" borderId="351" applyNumberFormat="0" applyFont="0" applyAlignment="0" applyProtection="0"/>
    <xf numFmtId="5" fontId="24" fillId="0" borderId="343" applyAlignment="0" applyProtection="0"/>
    <xf numFmtId="5" fontId="24" fillId="0" borderId="343" applyAlignment="0" applyProtection="0"/>
    <xf numFmtId="0" fontId="205" fillId="0" borderId="354" applyNumberFormat="0" applyFill="0" applyAlignment="0" applyProtection="0"/>
    <xf numFmtId="4" fontId="188" fillId="90" borderId="352" applyNumberFormat="0" applyProtection="0">
      <alignment horizontal="right" vertical="center"/>
    </xf>
    <xf numFmtId="0" fontId="28" fillId="89" borderId="352" applyNumberFormat="0" applyProtection="0">
      <alignment horizontal="center" vertical="top"/>
    </xf>
    <xf numFmtId="0" fontId="18" fillId="0" borderId="352" applyNumberFormat="0" applyProtection="0">
      <alignment horizontal="right" vertical="center"/>
    </xf>
    <xf numFmtId="0" fontId="33" fillId="86" borderId="352" applyNumberFormat="0" applyProtection="0">
      <alignment horizontal="left" vertical="center" indent="1"/>
    </xf>
    <xf numFmtId="0" fontId="33" fillId="86" borderId="352" applyNumberFormat="0" applyProtection="0">
      <alignment vertical="center"/>
    </xf>
    <xf numFmtId="0" fontId="18" fillId="0" borderId="352" applyNumberFormat="0" applyProtection="0">
      <alignment horizontal="left" vertical="center" indent="1"/>
    </xf>
    <xf numFmtId="0" fontId="18" fillId="0" borderId="352" applyNumberFormat="0" applyProtection="0">
      <alignment horizontal="left" vertical="center" indent="1"/>
    </xf>
    <xf numFmtId="0" fontId="18" fillId="0" borderId="352" applyNumberFormat="0" applyProtection="0">
      <alignment horizontal="left" vertical="center" indent="1"/>
    </xf>
    <xf numFmtId="4" fontId="33" fillId="87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4" fontId="33" fillId="79" borderId="352" applyNumberFormat="0" applyProtection="0">
      <alignment horizontal="right" vertical="center"/>
    </xf>
    <xf numFmtId="4" fontId="33" fillId="77" borderId="352" applyNumberFormat="0" applyProtection="0">
      <alignment horizontal="right" vertical="center"/>
    </xf>
    <xf numFmtId="0" fontId="28" fillId="75" borderId="352" applyNumberFormat="0" applyProtection="0">
      <alignment horizontal="left" vertical="top"/>
    </xf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8" fillId="66" borderId="351" applyNumberFormat="0" applyFont="0" applyAlignment="0" applyProtection="0"/>
    <xf numFmtId="0" fontId="102" fillId="0" borderId="32" applyNumberFormat="0" applyFill="0" applyAlignment="0" applyProtection="0"/>
    <xf numFmtId="0" fontId="102" fillId="0" borderId="32" applyNumberFormat="0" applyFill="0" applyAlignment="0" applyProtection="0"/>
    <xf numFmtId="0" fontId="143" fillId="0" borderId="59">
      <alignment vertical="center"/>
    </xf>
    <xf numFmtId="0" fontId="143" fillId="0" borderId="59">
      <alignment vertical="center"/>
    </xf>
    <xf numFmtId="9" fontId="166" fillId="0" borderId="31" applyNumberFormat="0" applyBorder="0"/>
    <xf numFmtId="9" fontId="166" fillId="0" borderId="31" applyNumberFormat="0" applyBorder="0"/>
    <xf numFmtId="9" fontId="166" fillId="0" borderId="31" applyNumberFormat="0" applyBorder="0"/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18" fillId="3" borderId="352" applyNumberFormat="0" applyProtection="0">
      <alignment horizontal="left" vertical="center" indent="1"/>
    </xf>
    <xf numFmtId="0" fontId="18" fillId="3" borderId="352" applyNumberFormat="0" applyProtection="0">
      <alignment horizontal="left" vertical="center" indent="1"/>
    </xf>
    <xf numFmtId="0" fontId="18" fillId="58" borderId="352" applyNumberFormat="0" applyProtection="0">
      <alignment horizontal="left" vertical="center" indent="1"/>
    </xf>
    <xf numFmtId="0" fontId="18" fillId="88" borderId="352" applyNumberFormat="0" applyProtection="0">
      <alignment horizontal="left" vertical="center" indent="1"/>
    </xf>
    <xf numFmtId="0" fontId="18" fillId="88" borderId="352" applyNumberFormat="0" applyProtection="0">
      <alignment horizontal="left" vertical="center" indent="1"/>
    </xf>
    <xf numFmtId="4" fontId="33" fillId="88" borderId="352" applyNumberFormat="0" applyProtection="0">
      <alignment horizontal="left" vertical="center" indent="1"/>
    </xf>
    <xf numFmtId="4" fontId="33" fillId="90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30" fillId="66" borderId="351" applyNumberFormat="0" applyFont="0" applyAlignment="0" applyProtection="0"/>
    <xf numFmtId="0" fontId="327" fillId="59" borderId="352" applyNumberFormat="0" applyAlignment="0" applyProtection="0"/>
    <xf numFmtId="0" fontId="327" fillId="59" borderId="352" applyNumberFormat="0" applyAlignment="0" applyProtection="0"/>
    <xf numFmtId="0" fontId="327" fillId="59" borderId="352" applyNumberFormat="0" applyAlignment="0" applyProtection="0"/>
    <xf numFmtId="0" fontId="327" fillId="59" borderId="352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21" fillId="44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0" fontId="308" fillId="59" borderId="347" applyNumberFormat="0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24" fillId="0" borderId="343" applyAlignment="0" applyProtection="0"/>
    <xf numFmtId="5" fontId="307" fillId="0" borderId="343" applyAlignment="0" applyProtection="0"/>
    <xf numFmtId="5" fontId="307" fillId="0" borderId="343" applyAlignment="0" applyProtection="0"/>
    <xf numFmtId="5" fontId="307" fillId="0" borderId="343" applyAlignment="0" applyProtection="0"/>
    <xf numFmtId="0" fontId="281" fillId="0" borderId="0"/>
    <xf numFmtId="0" fontId="18" fillId="66" borderId="351" applyNumberFormat="0" applyFont="0" applyAlignment="0" applyProtection="0"/>
    <xf numFmtId="0" fontId="234" fillId="0" borderId="354" applyNumberFormat="0" applyFill="0" applyAlignment="0" applyProtection="0"/>
    <xf numFmtId="0" fontId="232" fillId="44" borderId="347" applyNumberFormat="0" applyAlignment="0" applyProtection="0"/>
    <xf numFmtId="0" fontId="224" fillId="59" borderId="347" applyNumberFormat="0" applyAlignment="0" applyProtection="0"/>
    <xf numFmtId="0" fontId="223" fillId="59" borderId="352" applyNumberFormat="0" applyAlignment="0" applyProtection="0"/>
    <xf numFmtId="4" fontId="33" fillId="84" borderId="352" applyNumberFormat="0" applyProtection="0">
      <alignment horizontal="right" vertical="center"/>
    </xf>
    <xf numFmtId="4" fontId="33" fillId="83" borderId="352" applyNumberFormat="0" applyProtection="0">
      <alignment horizontal="right" vertical="center"/>
    </xf>
    <xf numFmtId="4" fontId="33" fillId="82" borderId="352" applyNumberFormat="0" applyProtection="0">
      <alignment horizontal="right" vertical="center"/>
    </xf>
    <xf numFmtId="4" fontId="33" fillId="81" borderId="352" applyNumberFormat="0" applyProtection="0">
      <alignment horizontal="right" vertical="center"/>
    </xf>
    <xf numFmtId="0" fontId="143" fillId="0" borderId="59">
      <alignment vertical="center"/>
    </xf>
    <xf numFmtId="0" fontId="172" fillId="59" borderId="352" applyNumberFormat="0" applyAlignment="0" applyProtection="0"/>
    <xf numFmtId="232" fontId="29" fillId="0" borderId="343" applyFill="0" applyProtection="0"/>
    <xf numFmtId="0" fontId="124" fillId="59" borderId="347" applyNumberFormat="0" applyAlignment="0" applyProtection="0"/>
    <xf numFmtId="0" fontId="124" fillId="59" borderId="347" applyNumberFormat="0" applyAlignment="0" applyProtection="0"/>
    <xf numFmtId="0" fontId="124" fillId="59" borderId="347" applyNumberFormat="0" applyAlignment="0" applyProtection="0"/>
    <xf numFmtId="5" fontId="24" fillId="0" borderId="343" applyAlignment="0" applyProtection="0"/>
    <xf numFmtId="0" fontId="18" fillId="86" borderId="352" applyNumberFormat="0" applyProtection="0">
      <alignment horizontal="left" vertical="center" indent="1"/>
    </xf>
    <xf numFmtId="3" fontId="33" fillId="5" borderId="352" applyProtection="0">
      <alignment horizontal="right" vertical="center"/>
    </xf>
    <xf numFmtId="4" fontId="33" fillId="78" borderId="352" applyNumberFormat="0" applyProtection="0">
      <alignment horizontal="right" vertical="center"/>
    </xf>
    <xf numFmtId="4" fontId="33" fillId="76" borderId="352" applyNumberFormat="0" applyProtection="0">
      <alignment horizontal="right" vertical="center"/>
    </xf>
    <xf numFmtId="4" fontId="185" fillId="73" borderId="352" applyNumberFormat="0" applyProtection="0">
      <alignment horizontal="left" vertical="center"/>
    </xf>
    <xf numFmtId="0" fontId="18" fillId="3" borderId="352" applyNumberFormat="0" applyProtection="0">
      <alignment vertical="center"/>
    </xf>
    <xf numFmtId="0" fontId="161" fillId="44" borderId="347" applyNumberFormat="0" applyAlignment="0" applyProtection="0"/>
    <xf numFmtId="0" fontId="205" fillId="0" borderId="354" applyNumberFormat="0" applyFill="0" applyAlignment="0" applyProtection="0"/>
    <xf numFmtId="5" fontId="24" fillId="0" borderId="343" applyAlignment="0" applyProtection="0"/>
    <xf numFmtId="5" fontId="24" fillId="0" borderId="343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18" fillId="0" borderId="352" applyNumberFormat="0" applyProtection="0">
      <alignment horizontal="left" vertical="center" indent="1"/>
    </xf>
    <xf numFmtId="0" fontId="18" fillId="88" borderId="352" applyNumberFormat="0" applyProtection="0">
      <alignment horizontal="left" vertical="center" indent="1"/>
    </xf>
    <xf numFmtId="4" fontId="33" fillId="80" borderId="352" applyNumberFormat="0" applyProtection="0">
      <alignment horizontal="right" vertical="center"/>
    </xf>
    <xf numFmtId="0" fontId="172" fillId="59" borderId="352" applyNumberFormat="0" applyAlignment="0" applyProtection="0"/>
    <xf numFmtId="0" fontId="172" fillId="59" borderId="352" applyNumberFormat="0" applyAlignment="0" applyProtection="0"/>
    <xf numFmtId="0" fontId="161" fillId="44" borderId="347" applyNumberFormat="0" applyAlignment="0" applyProtection="0"/>
    <xf numFmtId="0" fontId="396" fillId="0" borderId="372" applyNumberFormat="0" applyFill="0" applyAlignment="0" applyProtection="0"/>
    <xf numFmtId="0" fontId="234" fillId="0" borderId="372" applyNumberFormat="0" applyFill="0" applyAlignment="0" applyProtection="0"/>
    <xf numFmtId="9" fontId="166" fillId="0" borderId="31" applyNumberFormat="0" applyBorder="0"/>
    <xf numFmtId="0" fontId="18" fillId="58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18" fillId="86" borderId="352" applyNumberFormat="0" applyProtection="0">
      <alignment horizontal="left" vertical="center" indent="1"/>
    </xf>
    <xf numFmtId="0" fontId="327" fillId="59" borderId="352" applyNumberFormat="0" applyAlignment="0" applyProtection="0"/>
    <xf numFmtId="0" fontId="327" fillId="59" borderId="352" applyNumberForma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30" fillId="66" borderId="351" applyNumberFormat="0" applyFont="0" applyAlignment="0" applyProtection="0"/>
    <xf numFmtId="0" fontId="29" fillId="0" borderId="375" applyNumberFormat="0" applyAlignment="0" applyProtection="0"/>
    <xf numFmtId="277" fontId="36" fillId="68" borderId="353"/>
    <xf numFmtId="278" fontId="36" fillId="0" borderId="353" applyFont="0" applyFill="0" applyBorder="0" applyAlignment="0" applyProtection="0">
      <protection locked="0"/>
    </xf>
    <xf numFmtId="0" fontId="205" fillId="0" borderId="354" applyNumberFormat="0" applyFill="0" applyAlignment="0" applyProtection="0"/>
    <xf numFmtId="0" fontId="33" fillId="86" borderId="352" applyNumberFormat="0" applyProtection="0">
      <alignment horizontal="left" vertical="center" indent="1"/>
    </xf>
    <xf numFmtId="0" fontId="18" fillId="86" borderId="352" applyNumberFormat="0" applyProtection="0">
      <alignment vertical="center"/>
    </xf>
    <xf numFmtId="0" fontId="18" fillId="86" borderId="352" applyNumberFormat="0" applyProtection="0">
      <alignment horizontal="left" vertical="center" indent="1"/>
    </xf>
    <xf numFmtId="0" fontId="18" fillId="3" borderId="352" applyNumberFormat="0" applyProtection="0">
      <alignment horizontal="left" vertical="center" indent="1"/>
    </xf>
    <xf numFmtId="0" fontId="18" fillId="58" borderId="352" applyNumberFormat="0" applyProtection="0">
      <alignment horizontal="left" vertical="center" indent="1"/>
    </xf>
    <xf numFmtId="4" fontId="185" fillId="74" borderId="352" applyNumberFormat="0" applyProtection="0">
      <alignment horizontal="center" vertical="top"/>
    </xf>
    <xf numFmtId="0" fontId="161" fillId="44" borderId="347" applyNumberFormat="0" applyAlignment="0" applyProtection="0"/>
    <xf numFmtId="4" fontId="21" fillId="0" borderId="367"/>
    <xf numFmtId="9" fontId="166" fillId="0" borderId="31" applyNumberFormat="0" applyBorder="0"/>
    <xf numFmtId="0" fontId="234" fillId="0" borderId="372" applyNumberFormat="0" applyFill="0" applyAlignment="0" applyProtection="0"/>
    <xf numFmtId="9" fontId="166" fillId="0" borderId="31" applyNumberFormat="0" applyBorder="0"/>
    <xf numFmtId="179" fontId="32" fillId="0" borderId="3" applyBorder="0"/>
    <xf numFmtId="5" fontId="24" fillId="0" borderId="343" applyAlignment="0" applyProtection="0"/>
    <xf numFmtId="0" fontId="281" fillId="0" borderId="0"/>
    <xf numFmtId="0" fontId="289" fillId="0" borderId="0">
      <alignment horizontal="center"/>
    </xf>
    <xf numFmtId="0" fontId="289" fillId="0" borderId="0">
      <alignment horizontal="center" textRotation="90"/>
    </xf>
    <xf numFmtId="0" fontId="282" fillId="0" borderId="0"/>
    <xf numFmtId="0" fontId="281" fillId="0" borderId="0"/>
    <xf numFmtId="0" fontId="289" fillId="0" borderId="0">
      <alignment horizontal="center"/>
    </xf>
    <xf numFmtId="0" fontId="289" fillId="0" borderId="0">
      <alignment horizontal="center" textRotation="90"/>
    </xf>
    <xf numFmtId="0" fontId="282" fillId="0" borderId="0"/>
    <xf numFmtId="0" fontId="281" fillId="0" borderId="0"/>
    <xf numFmtId="0" fontId="289" fillId="0" borderId="0">
      <alignment horizontal="center"/>
    </xf>
    <xf numFmtId="0" fontId="289" fillId="0" borderId="0">
      <alignment horizontal="center" textRotation="90"/>
    </xf>
    <xf numFmtId="0" fontId="282" fillId="0" borderId="0"/>
    <xf numFmtId="43" fontId="1" fillId="0" borderId="0" applyFont="0" applyFill="0" applyBorder="0" applyAlignment="0" applyProtection="0"/>
    <xf numFmtId="10" fontId="36" fillId="2" borderId="426" applyNumberFormat="0" applyBorder="0" applyAlignment="0" applyProtection="0"/>
    <xf numFmtId="0" fontId="18" fillId="0" borderId="0"/>
    <xf numFmtId="43" fontId="18" fillId="0" borderId="0" applyFill="0" applyBorder="0" applyAlignment="0" applyProtection="0"/>
    <xf numFmtId="0" fontId="172" fillId="59" borderId="433" applyNumberForma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5" fontId="24" fillId="0" borderId="436" applyAlignment="0" applyProtection="0"/>
    <xf numFmtId="44" fontId="264" fillId="0" borderId="425"/>
    <xf numFmtId="0" fontId="165" fillId="0" borderId="426">
      <alignment horizontal="center"/>
    </xf>
    <xf numFmtId="0" fontId="115" fillId="0" borderId="426">
      <alignment horizontal="center"/>
    </xf>
    <xf numFmtId="0" fontId="117" fillId="3" borderId="427">
      <alignment horizontal="centerContinuous" vertical="top"/>
    </xf>
    <xf numFmtId="37" fontId="260" fillId="5" borderId="427" applyBorder="0" applyProtection="0">
      <alignment vertical="center"/>
    </xf>
    <xf numFmtId="0" fontId="161" fillId="44" borderId="428" applyNumberFormat="0" applyAlignment="0" applyProtection="0"/>
    <xf numFmtId="0" fontId="161" fillId="44" borderId="428" applyNumberFormat="0" applyAlignment="0" applyProtection="0"/>
    <xf numFmtId="0" fontId="161" fillId="44" borderId="428" applyNumberFormat="0" applyAlignment="0" applyProtection="0"/>
    <xf numFmtId="0" fontId="159" fillId="64" borderId="431" applyNumberFormat="0" applyFont="0" applyBorder="0" applyAlignment="0">
      <alignment vertical="center"/>
    </xf>
    <xf numFmtId="0" fontId="120" fillId="1" borderId="427">
      <alignment horizontal="left"/>
    </xf>
    <xf numFmtId="243" fontId="155" fillId="0" borderId="427">
      <alignment horizontal="left"/>
    </xf>
    <xf numFmtId="44" fontId="264" fillId="0" borderId="425"/>
    <xf numFmtId="0" fontId="165" fillId="0" borderId="426">
      <alignment horizontal="center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0" fontId="124" fillId="59" borderId="428" applyNumberFormat="0" applyAlignment="0" applyProtection="0"/>
    <xf numFmtId="0" fontId="124" fillId="59" borderId="428" applyNumberFormat="0" applyAlignment="0" applyProtection="0"/>
    <xf numFmtId="0" fontId="124" fillId="59" borderId="428" applyNumberFormat="0" applyAlignment="0" applyProtection="0"/>
    <xf numFmtId="0" fontId="26" fillId="2" borderId="429">
      <alignment horizontal="center" wrapText="1"/>
    </xf>
    <xf numFmtId="0" fontId="161" fillId="44" borderId="428" applyNumberFormat="0" applyAlignment="0" applyProtection="0"/>
    <xf numFmtId="0" fontId="161" fillId="44" borderId="428" applyNumberFormat="0" applyAlignment="0" applyProtection="0"/>
    <xf numFmtId="0" fontId="161" fillId="44" borderId="428" applyNumberFormat="0" applyAlignment="0" applyProtection="0"/>
    <xf numFmtId="10" fontId="36" fillId="2" borderId="426" applyNumberFormat="0" applyBorder="0" applyAlignment="0" applyProtection="0"/>
    <xf numFmtId="0" fontId="159" fillId="64" borderId="431" applyNumberFormat="0" applyFont="0" applyBorder="0" applyAlignment="0">
      <alignment vertical="center"/>
    </xf>
    <xf numFmtId="0" fontId="120" fillId="1" borderId="427">
      <alignment horizontal="left"/>
    </xf>
    <xf numFmtId="243" fontId="155" fillId="0" borderId="427">
      <alignment horizontal="left"/>
    </xf>
    <xf numFmtId="232" fontId="29" fillId="0" borderId="436" applyFill="0" applyProtection="0"/>
    <xf numFmtId="0" fontId="38" fillId="0" borderId="430">
      <alignment horizontal="left" vertical="center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238" fontId="29" fillId="0" borderId="425" applyFill="0" applyProtection="0"/>
    <xf numFmtId="238" fontId="29" fillId="0" borderId="436" applyFill="0" applyProtection="0"/>
    <xf numFmtId="232" fontId="29" fillId="0" borderId="425" applyFill="0" applyProtection="0"/>
    <xf numFmtId="232" fontId="29" fillId="0" borderId="425" applyFill="0" applyProtection="0"/>
    <xf numFmtId="238" fontId="29" fillId="0" borderId="425" applyFill="0" applyProtection="0"/>
    <xf numFmtId="238" fontId="29" fillId="0" borderId="425" applyFill="0" applyProtection="0"/>
    <xf numFmtId="232" fontId="29" fillId="0" borderId="425" applyFill="0" applyProtection="0"/>
    <xf numFmtId="0" fontId="26" fillId="2" borderId="429">
      <alignment horizontal="center" wrapText="1"/>
    </xf>
    <xf numFmtId="0" fontId="124" fillId="59" borderId="428" applyNumberFormat="0" applyAlignment="0" applyProtection="0"/>
    <xf numFmtId="0" fontId="124" fillId="59" borderId="428" applyNumberFormat="0" applyAlignment="0" applyProtection="0"/>
    <xf numFmtId="0" fontId="124" fillId="59" borderId="428" applyNumberFormat="0" applyAlignment="0" applyProtection="0"/>
    <xf numFmtId="43" fontId="264" fillId="0" borderId="436"/>
    <xf numFmtId="0" fontId="38" fillId="0" borderId="430">
      <alignment horizontal="left" vertical="center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243" fontId="155" fillId="0" borderId="427">
      <alignment horizontal="left"/>
    </xf>
    <xf numFmtId="0" fontId="120" fillId="1" borderId="427">
      <alignment horizontal="left"/>
    </xf>
    <xf numFmtId="37" fontId="260" fillId="5" borderId="427" applyBorder="0" applyProtection="0">
      <alignment vertical="center"/>
    </xf>
    <xf numFmtId="0" fontId="159" fillId="64" borderId="431" applyNumberFormat="0" applyFont="0" applyBorder="0" applyAlignment="0">
      <alignment vertical="center"/>
    </xf>
    <xf numFmtId="10" fontId="36" fillId="2" borderId="426" applyNumberFormat="0" applyBorder="0" applyAlignment="0" applyProtection="0"/>
    <xf numFmtId="0" fontId="161" fillId="44" borderId="428" applyNumberFormat="0" applyAlignment="0" applyProtection="0"/>
    <xf numFmtId="0" fontId="161" fillId="44" borderId="428" applyNumberFormat="0" applyAlignment="0" applyProtection="0"/>
    <xf numFmtId="0" fontId="161" fillId="44" borderId="428" applyNumberFormat="0" applyAlignment="0" applyProtection="0"/>
    <xf numFmtId="0" fontId="117" fillId="3" borderId="427">
      <alignment horizontal="centerContinuous" vertical="top"/>
    </xf>
    <xf numFmtId="0" fontId="26" fillId="2" borderId="429">
      <alignment horizontal="center" wrapText="1"/>
    </xf>
    <xf numFmtId="0" fontId="124" fillId="59" borderId="428" applyNumberFormat="0" applyAlignment="0" applyProtection="0"/>
    <xf numFmtId="0" fontId="124" fillId="59" borderId="428" applyNumberFormat="0" applyAlignment="0" applyProtection="0"/>
    <xf numFmtId="0" fontId="115" fillId="0" borderId="426">
      <alignment horizontal="center"/>
    </xf>
    <xf numFmtId="0" fontId="124" fillId="59" borderId="428" applyNumberFormat="0" applyAlignment="0" applyProtection="0"/>
    <xf numFmtId="44" fontId="264" fillId="0" borderId="425"/>
    <xf numFmtId="37" fontId="260" fillId="5" borderId="427" applyBorder="0" applyProtection="0">
      <alignment vertical="center"/>
    </xf>
    <xf numFmtId="0" fontId="117" fillId="3" borderId="427">
      <alignment horizontal="centerContinuous" vertical="top"/>
    </xf>
    <xf numFmtId="0" fontId="115" fillId="0" borderId="426">
      <alignment horizontal="center"/>
    </xf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72" fillId="59" borderId="433" applyNumberFormat="0" applyAlignment="0" applyProtection="0"/>
    <xf numFmtId="0" fontId="172" fillId="59" borderId="433" applyNumberFormat="0" applyAlignment="0" applyProtection="0"/>
    <xf numFmtId="0" fontId="172" fillId="59" borderId="433" applyNumberFormat="0" applyAlignment="0" applyProtection="0"/>
    <xf numFmtId="277" fontId="36" fillId="68" borderId="434"/>
    <xf numFmtId="278" fontId="36" fillId="0" borderId="434" applyFont="0" applyFill="0" applyBorder="0" applyAlignment="0" applyProtection="0">
      <protection locked="0"/>
    </xf>
    <xf numFmtId="4" fontId="185" fillId="72" borderId="433" applyNumberFormat="0" applyProtection="0">
      <alignment vertical="center"/>
    </xf>
    <xf numFmtId="0" fontId="18" fillId="3" borderId="433" applyNumberFormat="0" applyProtection="0">
      <alignment vertical="center"/>
    </xf>
    <xf numFmtId="4" fontId="185" fillId="73" borderId="433" applyNumberFormat="0" applyProtection="0">
      <alignment horizontal="left" vertical="center"/>
    </xf>
    <xf numFmtId="4" fontId="185" fillId="74" borderId="433" applyNumberFormat="0" applyProtection="0">
      <alignment horizontal="center" vertical="top"/>
    </xf>
    <xf numFmtId="0" fontId="28" fillId="75" borderId="433" applyNumberFormat="0" applyProtection="0">
      <alignment horizontal="left" vertical="top"/>
    </xf>
    <xf numFmtId="4" fontId="33" fillId="76" borderId="433" applyNumberFormat="0" applyProtection="0">
      <alignment horizontal="right" vertical="center"/>
    </xf>
    <xf numFmtId="4" fontId="33" fillId="77" borderId="433" applyNumberFormat="0" applyProtection="0">
      <alignment horizontal="right" vertical="center"/>
    </xf>
    <xf numFmtId="4" fontId="33" fillId="78" borderId="433" applyNumberFormat="0" applyProtection="0">
      <alignment horizontal="right" vertical="center"/>
    </xf>
    <xf numFmtId="4" fontId="33" fillId="79" borderId="433" applyNumberFormat="0" applyProtection="0">
      <alignment horizontal="right" vertical="center"/>
    </xf>
    <xf numFmtId="4" fontId="33" fillId="80" borderId="433" applyNumberFormat="0" applyProtection="0">
      <alignment horizontal="right" vertical="center"/>
    </xf>
    <xf numFmtId="4" fontId="33" fillId="81" borderId="433" applyNumberFormat="0" applyProtection="0">
      <alignment horizontal="right" vertical="center"/>
    </xf>
    <xf numFmtId="4" fontId="33" fillId="82" borderId="433" applyNumberFormat="0" applyProtection="0">
      <alignment horizontal="right" vertical="center"/>
    </xf>
    <xf numFmtId="4" fontId="33" fillId="83" borderId="433" applyNumberFormat="0" applyProtection="0">
      <alignment horizontal="right" vertical="center"/>
    </xf>
    <xf numFmtId="4" fontId="33" fillId="84" borderId="433" applyNumberFormat="0" applyProtection="0">
      <alignment horizontal="right" vertical="center"/>
    </xf>
    <xf numFmtId="0" fontId="18" fillId="86" borderId="433" applyNumberFormat="0" applyProtection="0">
      <alignment horizontal="left" vertical="center" indent="1"/>
    </xf>
    <xf numFmtId="4" fontId="33" fillId="87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88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58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3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86" borderId="433" applyNumberFormat="0" applyProtection="0">
      <alignment horizontal="left" vertical="center" indent="1"/>
    </xf>
    <xf numFmtId="0" fontId="33" fillId="86" borderId="433" applyNumberFormat="0" applyProtection="0">
      <alignment vertical="center"/>
    </xf>
    <xf numFmtId="0" fontId="18" fillId="86" borderId="433" applyNumberFormat="0" applyProtection="0">
      <alignment vertical="center"/>
    </xf>
    <xf numFmtId="0" fontId="33" fillId="86" borderId="433" applyNumberFormat="0" applyProtection="0">
      <alignment horizontal="left" vertical="center" indent="1"/>
    </xf>
    <xf numFmtId="0" fontId="33" fillId="86" borderId="433" applyNumberFormat="0" applyProtection="0">
      <alignment horizontal="left" vertical="center" indent="1"/>
    </xf>
    <xf numFmtId="3" fontId="33" fillId="5" borderId="433" applyProtection="0">
      <alignment horizontal="right" vertical="center"/>
    </xf>
    <xf numFmtId="0" fontId="18" fillId="0" borderId="433" applyNumberFormat="0" applyProtection="0">
      <alignment horizontal="right" vertical="center"/>
    </xf>
    <xf numFmtId="0" fontId="18" fillId="86" borderId="433" applyNumberFormat="0" applyProtection="0">
      <alignment horizontal="left" vertical="center" indent="1"/>
    </xf>
    <xf numFmtId="0" fontId="28" fillId="89" borderId="433" applyNumberFormat="0" applyProtection="0">
      <alignment horizontal="center" vertical="top"/>
    </xf>
    <xf numFmtId="4" fontId="188" fillId="90" borderId="433" applyNumberFormat="0" applyProtection="0">
      <alignment horizontal="right" vertical="center"/>
    </xf>
    <xf numFmtId="0" fontId="56" fillId="1" borderId="430" applyNumberFormat="0" applyFont="0" applyAlignment="0">
      <alignment horizontal="center"/>
    </xf>
    <xf numFmtId="12" fontId="191" fillId="0" borderId="426">
      <alignment horizontal="center"/>
    </xf>
    <xf numFmtId="0" fontId="205" fillId="0" borderId="435" applyNumberFormat="0" applyFill="0" applyAlignment="0" applyProtection="0"/>
    <xf numFmtId="0" fontId="205" fillId="0" borderId="435" applyNumberFormat="0" applyFill="0" applyAlignment="0" applyProtection="0"/>
    <xf numFmtId="0" fontId="205" fillId="0" borderId="435" applyNumberFormat="0" applyFill="0" applyAlignment="0" applyProtection="0"/>
    <xf numFmtId="0" fontId="215" fillId="66" borderId="432" applyNumberFormat="0" applyFon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42" fillId="44" borderId="416" applyNumberFormat="0" applyAlignment="0" applyProtection="0">
      <alignment vertical="center"/>
    </xf>
    <xf numFmtId="0" fontId="115" fillId="0" borderId="414">
      <alignment horizontal="center"/>
    </xf>
    <xf numFmtId="0" fontId="117" fillId="3" borderId="415">
      <alignment horizontal="centerContinuous" vertical="top"/>
    </xf>
    <xf numFmtId="37" fontId="260" fillId="5" borderId="415" applyBorder="0" applyProtection="0">
      <alignment vertical="center"/>
    </xf>
    <xf numFmtId="44" fontId="264" fillId="0" borderId="413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26" fillId="2" borderId="417">
      <alignment horizontal="center" wrapText="1"/>
    </xf>
    <xf numFmtId="238" fontId="29" fillId="0" borderId="413" applyFill="0" applyProtection="0"/>
    <xf numFmtId="232" fontId="29" fillId="0" borderId="413" applyFill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43" fontId="155" fillId="0" borderId="415">
      <alignment horizontal="left"/>
    </xf>
    <xf numFmtId="0" fontId="120" fillId="1" borderId="415">
      <alignment horizontal="left"/>
    </xf>
    <xf numFmtId="0" fontId="159" fillId="64" borderId="419" applyNumberFormat="0" applyFont="0" applyBorder="0" applyAlignment="0">
      <alignment vertical="center"/>
    </xf>
    <xf numFmtId="10" fontId="36" fillId="2" borderId="414" applyNumberFormat="0" applyBorder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5" fillId="0" borderId="414">
      <alignment horizontal="center"/>
    </xf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277" fontId="36" fillId="68" borderId="422"/>
    <xf numFmtId="278" fontId="36" fillId="0" borderId="422" applyFont="0" applyFill="0" applyBorder="0" applyAlignment="0" applyProtection="0">
      <protection locked="0"/>
    </xf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0" fontId="28" fillId="75" borderId="421" applyNumberFormat="0" applyProtection="0">
      <alignment horizontal="left" vertical="top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0" fontId="56" fillId="1" borderId="418" applyNumberFormat="0" applyFont="0" applyAlignment="0">
      <alignment horizontal="center"/>
    </xf>
    <xf numFmtId="12" fontId="191" fillId="0" borderId="414">
      <alignment horizont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15" fillId="66" borderId="420" applyNumberFormat="0" applyFont="0" applyAlignment="0" applyProtection="0">
      <alignment vertical="center"/>
    </xf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8" fillId="66" borderId="420" applyNumberFormat="0" applyFont="0" applyAlignment="0" applyProtection="0"/>
    <xf numFmtId="0" fontId="18" fillId="0" borderId="539" applyNumberFormat="0" applyProtection="0">
      <alignment horizontal="left" vertical="center" indent="1"/>
    </xf>
    <xf numFmtId="0" fontId="18" fillId="88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4" fontId="33" fillId="87" borderId="539" applyNumberFormat="0" applyProtection="0">
      <alignment horizontal="left" vertical="center" indent="1"/>
    </xf>
    <xf numFmtId="0" fontId="18" fillId="86" borderId="539" applyNumberFormat="0" applyProtection="0">
      <alignment horizontal="left" vertical="center" indent="1"/>
    </xf>
    <xf numFmtId="4" fontId="33" fillId="84" borderId="539" applyNumberFormat="0" applyProtection="0">
      <alignment horizontal="right" vertical="center"/>
    </xf>
    <xf numFmtId="4" fontId="33" fillId="83" borderId="539" applyNumberFormat="0" applyProtection="0">
      <alignment horizontal="right" vertical="center"/>
    </xf>
    <xf numFmtId="4" fontId="33" fillId="82" borderId="539" applyNumberFormat="0" applyProtection="0">
      <alignment horizontal="right" vertical="center"/>
    </xf>
    <xf numFmtId="4" fontId="33" fillId="81" borderId="539" applyNumberFormat="0" applyProtection="0">
      <alignment horizontal="right" vertical="center"/>
    </xf>
    <xf numFmtId="4" fontId="33" fillId="80" borderId="539" applyNumberFormat="0" applyProtection="0">
      <alignment horizontal="right" vertical="center"/>
    </xf>
    <xf numFmtId="4" fontId="33" fillId="79" borderId="539" applyNumberFormat="0" applyProtection="0">
      <alignment horizontal="right" vertical="center"/>
    </xf>
    <xf numFmtId="4" fontId="33" fillId="78" borderId="539" applyNumberFormat="0" applyProtection="0">
      <alignment horizontal="right" vertical="center"/>
    </xf>
    <xf numFmtId="4" fontId="33" fillId="77" borderId="539" applyNumberFormat="0" applyProtection="0">
      <alignment horizontal="right" vertical="center"/>
    </xf>
    <xf numFmtId="4" fontId="33" fillId="76" borderId="539" applyNumberFormat="0" applyProtection="0">
      <alignment horizontal="right" vertical="center"/>
    </xf>
    <xf numFmtId="0" fontId="28" fillId="75" borderId="539" applyNumberFormat="0" applyProtection="0">
      <alignment horizontal="left" vertical="top"/>
    </xf>
    <xf numFmtId="4" fontId="185" fillId="74" borderId="539" applyNumberFormat="0" applyProtection="0">
      <alignment horizontal="center" vertical="top"/>
    </xf>
    <xf numFmtId="4" fontId="185" fillId="73" borderId="539" applyNumberFormat="0" applyProtection="0">
      <alignment horizontal="left" vertical="center"/>
    </xf>
    <xf numFmtId="4" fontId="185" fillId="72" borderId="539" applyNumberFormat="0" applyProtection="0">
      <alignment vertical="center"/>
    </xf>
    <xf numFmtId="12" fontId="191" fillId="0" borderId="532">
      <alignment horizontal="center"/>
    </xf>
    <xf numFmtId="0" fontId="56" fillId="1" borderId="536" applyNumberFormat="0" applyFont="0" applyAlignment="0">
      <alignment horizontal="center"/>
    </xf>
    <xf numFmtId="4" fontId="188" fillId="90" borderId="539" applyNumberFormat="0" applyProtection="0">
      <alignment horizontal="right" vertical="center"/>
    </xf>
    <xf numFmtId="0" fontId="28" fillId="89" borderId="539" applyNumberFormat="0" applyProtection="0">
      <alignment horizontal="center" vertical="top"/>
    </xf>
    <xf numFmtId="0" fontId="18" fillId="86" borderId="539" applyNumberFormat="0" applyProtection="0">
      <alignment horizontal="left" vertical="center" indent="1"/>
    </xf>
    <xf numFmtId="0" fontId="18" fillId="0" borderId="539" applyNumberFormat="0" applyProtection="0">
      <alignment horizontal="right" vertical="center"/>
    </xf>
    <xf numFmtId="3" fontId="33" fillId="5" borderId="539" applyProtection="0">
      <alignment horizontal="right" vertical="center"/>
    </xf>
    <xf numFmtId="0" fontId="33" fillId="86" borderId="539" applyNumberFormat="0" applyProtection="0">
      <alignment horizontal="left" vertical="center" indent="1"/>
    </xf>
    <xf numFmtId="0" fontId="33" fillId="86" borderId="539" applyNumberFormat="0" applyProtection="0">
      <alignment horizontal="left" vertical="center" indent="1"/>
    </xf>
    <xf numFmtId="0" fontId="18" fillId="86" borderId="539" applyNumberFormat="0" applyProtection="0">
      <alignment vertical="center"/>
    </xf>
    <xf numFmtId="0" fontId="33" fillId="86" borderId="539" applyNumberFormat="0" applyProtection="0">
      <alignment vertical="center"/>
    </xf>
    <xf numFmtId="0" fontId="18" fillId="86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0" fontId="18" fillId="3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0" fontId="18" fillId="58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0" fontId="18" fillId="88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4" fontId="33" fillId="87" borderId="539" applyNumberFormat="0" applyProtection="0">
      <alignment horizontal="left" vertical="center" indent="1"/>
    </xf>
    <xf numFmtId="0" fontId="18" fillId="86" borderId="539" applyNumberFormat="0" applyProtection="0">
      <alignment horizontal="left" vertical="center" indent="1"/>
    </xf>
    <xf numFmtId="4" fontId="33" fillId="84" borderId="539" applyNumberFormat="0" applyProtection="0">
      <alignment horizontal="right" vertical="center"/>
    </xf>
    <xf numFmtId="4" fontId="33" fillId="83" borderId="539" applyNumberFormat="0" applyProtection="0">
      <alignment horizontal="right" vertical="center"/>
    </xf>
    <xf numFmtId="4" fontId="33" fillId="82" borderId="539" applyNumberFormat="0" applyProtection="0">
      <alignment horizontal="right" vertical="center"/>
    </xf>
    <xf numFmtId="4" fontId="33" fillId="81" borderId="539" applyNumberFormat="0" applyProtection="0">
      <alignment horizontal="right" vertical="center"/>
    </xf>
    <xf numFmtId="4" fontId="33" fillId="80" borderId="539" applyNumberFormat="0" applyProtection="0">
      <alignment horizontal="right" vertical="center"/>
    </xf>
    <xf numFmtId="4" fontId="33" fillId="79" borderId="539" applyNumberFormat="0" applyProtection="0">
      <alignment horizontal="right" vertical="center"/>
    </xf>
    <xf numFmtId="4" fontId="33" fillId="78" borderId="539" applyNumberFormat="0" applyProtection="0">
      <alignment horizontal="right" vertical="center"/>
    </xf>
    <xf numFmtId="4" fontId="33" fillId="77" borderId="539" applyNumberFormat="0" applyProtection="0">
      <alignment horizontal="right" vertical="center"/>
    </xf>
    <xf numFmtId="4" fontId="33" fillId="76" borderId="539" applyNumberFormat="0" applyProtection="0">
      <alignment horizontal="right" vertical="center"/>
    </xf>
    <xf numFmtId="0" fontId="28" fillId="75" borderId="539" applyNumberFormat="0" applyProtection="0">
      <alignment horizontal="left" vertical="top"/>
    </xf>
    <xf numFmtId="278" fontId="36" fillId="0" borderId="540" applyFont="0" applyFill="0" applyBorder="0" applyAlignment="0" applyProtection="0">
      <protection locked="0"/>
    </xf>
    <xf numFmtId="277" fontId="36" fillId="68" borderId="540"/>
    <xf numFmtId="4" fontId="185" fillId="74" borderId="539" applyNumberFormat="0" applyProtection="0">
      <alignment horizontal="center" vertical="top"/>
    </xf>
    <xf numFmtId="4" fontId="185" fillId="73" borderId="539" applyNumberFormat="0" applyProtection="0">
      <alignment horizontal="left" vertical="center"/>
    </xf>
    <xf numFmtId="0" fontId="18" fillId="3" borderId="539" applyNumberFormat="0" applyProtection="0">
      <alignment vertical="center"/>
    </xf>
    <xf numFmtId="4" fontId="185" fillId="72" borderId="539" applyNumberFormat="0" applyProtection="0">
      <alignment vertical="center"/>
    </xf>
    <xf numFmtId="0" fontId="172" fillId="59" borderId="539" applyNumberFormat="0" applyAlignment="0" applyProtection="0"/>
    <xf numFmtId="0" fontId="172" fillId="59" borderId="539" applyNumberFormat="0" applyAlignment="0" applyProtection="0"/>
    <xf numFmtId="0" fontId="172" fillId="59" borderId="539" applyNumberForma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278" fontId="36" fillId="0" borderId="540" applyFont="0" applyFill="0" applyBorder="0" applyAlignment="0" applyProtection="0">
      <protection locked="0"/>
    </xf>
    <xf numFmtId="0" fontId="172" fillId="59" borderId="539" applyNumberFormat="0" applyAlignment="0" applyProtection="0"/>
    <xf numFmtId="0" fontId="172" fillId="59" borderId="539" applyNumberFormat="0" applyAlignment="0" applyProtection="0"/>
    <xf numFmtId="0" fontId="172" fillId="59" borderId="539" applyNumberForma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5" fontId="24" fillId="0" borderId="542" applyAlignment="0" applyProtection="0"/>
    <xf numFmtId="44" fontId="264" fillId="0" borderId="531"/>
    <xf numFmtId="0" fontId="165" fillId="0" borderId="532">
      <alignment horizontal="center"/>
    </xf>
    <xf numFmtId="0" fontId="115" fillId="0" borderId="532">
      <alignment horizontal="center"/>
    </xf>
    <xf numFmtId="0" fontId="117" fillId="3" borderId="533">
      <alignment horizontal="centerContinuous" vertical="top"/>
    </xf>
    <xf numFmtId="37" fontId="260" fillId="5" borderId="533" applyBorder="0" applyProtection="0">
      <alignment vertical="center"/>
    </xf>
    <xf numFmtId="0" fontId="161" fillId="44" borderId="534" applyNumberFormat="0" applyAlignment="0" applyProtection="0"/>
    <xf numFmtId="0" fontId="161" fillId="44" borderId="534" applyNumberFormat="0" applyAlignment="0" applyProtection="0"/>
    <xf numFmtId="0" fontId="161" fillId="44" borderId="534" applyNumberFormat="0" applyAlignment="0" applyProtection="0"/>
    <xf numFmtId="10" fontId="36" fillId="2" borderId="532" applyNumberFormat="0" applyBorder="0" applyAlignment="0" applyProtection="0"/>
    <xf numFmtId="0" fontId="159" fillId="64" borderId="537" applyNumberFormat="0" applyFont="0" applyBorder="0" applyAlignment="0">
      <alignment vertical="center"/>
    </xf>
    <xf numFmtId="0" fontId="120" fillId="1" borderId="533">
      <alignment horizontal="left"/>
    </xf>
    <xf numFmtId="243" fontId="155" fillId="0" borderId="533">
      <alignment horizontal="left"/>
    </xf>
    <xf numFmtId="44" fontId="264" fillId="0" borderId="531"/>
    <xf numFmtId="0" fontId="165" fillId="0" borderId="532">
      <alignment horizontal="center"/>
    </xf>
    <xf numFmtId="0" fontId="38" fillId="0" borderId="536">
      <alignment horizontal="left" vertical="center"/>
    </xf>
    <xf numFmtId="0" fontId="38" fillId="0" borderId="536">
      <alignment horizontal="left" vertical="center"/>
    </xf>
    <xf numFmtId="0" fontId="38" fillId="0" borderId="536">
      <alignment horizontal="left" vertical="center"/>
    </xf>
    <xf numFmtId="0" fontId="38" fillId="0" borderId="536">
      <alignment horizontal="left" vertical="center"/>
    </xf>
    <xf numFmtId="0" fontId="124" fillId="59" borderId="534" applyNumberFormat="0" applyAlignment="0" applyProtection="0"/>
    <xf numFmtId="0" fontId="124" fillId="59" borderId="534" applyNumberFormat="0" applyAlignment="0" applyProtection="0"/>
    <xf numFmtId="0" fontId="124" fillId="59" borderId="534" applyNumberFormat="0" applyAlignment="0" applyProtection="0"/>
    <xf numFmtId="0" fontId="26" fillId="2" borderId="535">
      <alignment horizontal="center" wrapText="1"/>
    </xf>
    <xf numFmtId="0" fontId="161" fillId="44" borderId="534" applyNumberFormat="0" applyAlignment="0" applyProtection="0"/>
    <xf numFmtId="0" fontId="161" fillId="44" borderId="534" applyNumberFormat="0" applyAlignment="0" applyProtection="0"/>
    <xf numFmtId="0" fontId="161" fillId="44" borderId="534" applyNumberFormat="0" applyAlignment="0" applyProtection="0"/>
    <xf numFmtId="10" fontId="36" fillId="2" borderId="532" applyNumberFormat="0" applyBorder="0" applyAlignment="0" applyProtection="0"/>
    <xf numFmtId="0" fontId="159" fillId="64" borderId="537" applyNumberFormat="0" applyFont="0" applyBorder="0" applyAlignment="0">
      <alignment vertical="center"/>
    </xf>
    <xf numFmtId="0" fontId="120" fillId="1" borderId="533">
      <alignment horizontal="left"/>
    </xf>
    <xf numFmtId="243" fontId="155" fillId="0" borderId="533">
      <alignment horizontal="left"/>
    </xf>
    <xf numFmtId="232" fontId="29" fillId="0" borderId="542" applyFill="0" applyProtection="0"/>
    <xf numFmtId="0" fontId="38" fillId="0" borderId="536">
      <alignment horizontal="left" vertical="center"/>
    </xf>
    <xf numFmtId="0" fontId="38" fillId="0" borderId="536">
      <alignment horizontal="left" vertical="center"/>
    </xf>
    <xf numFmtId="0" fontId="38" fillId="0" borderId="536">
      <alignment horizontal="left" vertical="center"/>
    </xf>
    <xf numFmtId="0" fontId="38" fillId="0" borderId="536">
      <alignment horizontal="left" vertical="center"/>
    </xf>
    <xf numFmtId="238" fontId="29" fillId="0" borderId="531" applyFill="0" applyProtection="0"/>
    <xf numFmtId="238" fontId="29" fillId="0" borderId="542" applyFill="0" applyProtection="0"/>
    <xf numFmtId="232" fontId="29" fillId="0" borderId="531" applyFill="0" applyProtection="0"/>
    <xf numFmtId="232" fontId="29" fillId="0" borderId="531" applyFill="0" applyProtection="0"/>
    <xf numFmtId="238" fontId="29" fillId="0" borderId="531" applyFill="0" applyProtection="0"/>
    <xf numFmtId="238" fontId="29" fillId="0" borderId="531" applyFill="0" applyProtection="0"/>
    <xf numFmtId="232" fontId="29" fillId="0" borderId="531" applyFill="0" applyProtection="0"/>
    <xf numFmtId="0" fontId="26" fillId="2" borderId="535">
      <alignment horizontal="center" wrapText="1"/>
    </xf>
    <xf numFmtId="0" fontId="161" fillId="44" borderId="534" applyNumberFormat="0" applyAlignment="0" applyProtection="0"/>
    <xf numFmtId="0" fontId="117" fillId="3" borderId="533">
      <alignment horizontal="centerContinuous" vertical="top"/>
    </xf>
    <xf numFmtId="0" fontId="26" fillId="2" borderId="535">
      <alignment horizontal="center" wrapText="1"/>
    </xf>
    <xf numFmtId="0" fontId="124" fillId="59" borderId="534" applyNumberFormat="0" applyAlignment="0" applyProtection="0"/>
    <xf numFmtId="0" fontId="124" fillId="59" borderId="534" applyNumberFormat="0" applyAlignment="0" applyProtection="0"/>
    <xf numFmtId="0" fontId="115" fillId="0" borderId="532">
      <alignment horizontal="center"/>
    </xf>
    <xf numFmtId="0" fontId="124" fillId="59" borderId="534" applyNumberFormat="0" applyAlignment="0" applyProtection="0"/>
    <xf numFmtId="44" fontId="264" fillId="0" borderId="531"/>
    <xf numFmtId="37" fontId="260" fillId="5" borderId="533" applyBorder="0" applyProtection="0">
      <alignment vertical="center"/>
    </xf>
    <xf numFmtId="0" fontId="117" fillId="3" borderId="533">
      <alignment horizontal="centerContinuous" vertical="top"/>
    </xf>
    <xf numFmtId="0" fontId="115" fillId="0" borderId="532">
      <alignment horizontal="center"/>
    </xf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72" fillId="59" borderId="539" applyNumberFormat="0" applyAlignment="0" applyProtection="0"/>
    <xf numFmtId="0" fontId="172" fillId="59" borderId="539" applyNumberFormat="0" applyAlignment="0" applyProtection="0"/>
    <xf numFmtId="0" fontId="172" fillId="59" borderId="539" applyNumberFormat="0" applyAlignment="0" applyProtection="0"/>
    <xf numFmtId="277" fontId="36" fillId="68" borderId="540"/>
    <xf numFmtId="278" fontId="36" fillId="0" borderId="540" applyFont="0" applyFill="0" applyBorder="0" applyAlignment="0" applyProtection="0">
      <protection locked="0"/>
    </xf>
    <xf numFmtId="4" fontId="185" fillId="72" borderId="539" applyNumberFormat="0" applyProtection="0">
      <alignment vertical="center"/>
    </xf>
    <xf numFmtId="0" fontId="18" fillId="3" borderId="539" applyNumberFormat="0" applyProtection="0">
      <alignment vertical="center"/>
    </xf>
    <xf numFmtId="4" fontId="185" fillId="73" borderId="539" applyNumberFormat="0" applyProtection="0">
      <alignment horizontal="left" vertical="center"/>
    </xf>
    <xf numFmtId="4" fontId="185" fillId="74" borderId="539" applyNumberFormat="0" applyProtection="0">
      <alignment horizontal="center" vertical="top"/>
    </xf>
    <xf numFmtId="0" fontId="28" fillId="75" borderId="539" applyNumberFormat="0" applyProtection="0">
      <alignment horizontal="left" vertical="top"/>
    </xf>
    <xf numFmtId="4" fontId="33" fillId="76" borderId="539" applyNumberFormat="0" applyProtection="0">
      <alignment horizontal="right" vertical="center"/>
    </xf>
    <xf numFmtId="4" fontId="33" fillId="77" borderId="539" applyNumberFormat="0" applyProtection="0">
      <alignment horizontal="right" vertical="center"/>
    </xf>
    <xf numFmtId="4" fontId="33" fillId="78" borderId="539" applyNumberFormat="0" applyProtection="0">
      <alignment horizontal="right" vertical="center"/>
    </xf>
    <xf numFmtId="4" fontId="33" fillId="79" borderId="539" applyNumberFormat="0" applyProtection="0">
      <alignment horizontal="right" vertical="center"/>
    </xf>
    <xf numFmtId="4" fontId="33" fillId="80" borderId="539" applyNumberFormat="0" applyProtection="0">
      <alignment horizontal="right" vertical="center"/>
    </xf>
    <xf numFmtId="4" fontId="33" fillId="81" borderId="539" applyNumberFormat="0" applyProtection="0">
      <alignment horizontal="right" vertical="center"/>
    </xf>
    <xf numFmtId="4" fontId="33" fillId="82" borderId="539" applyNumberFormat="0" applyProtection="0">
      <alignment horizontal="right" vertical="center"/>
    </xf>
    <xf numFmtId="0" fontId="56" fillId="1" borderId="536" applyNumberFormat="0" applyFont="0" applyAlignment="0">
      <alignment horizontal="center"/>
    </xf>
    <xf numFmtId="12" fontId="191" fillId="0" borderId="532">
      <alignment horizontal="center"/>
    </xf>
    <xf numFmtId="0" fontId="205" fillId="0" borderId="541" applyNumberFormat="0" applyFill="0" applyAlignment="0" applyProtection="0"/>
    <xf numFmtId="0" fontId="205" fillId="0" borderId="541" applyNumberFormat="0" applyFill="0" applyAlignment="0" applyProtection="0"/>
    <xf numFmtId="0" fontId="205" fillId="0" borderId="541" applyNumberFormat="0" applyFill="0" applyAlignment="0" applyProtection="0"/>
    <xf numFmtId="0" fontId="215" fillId="66" borderId="538" applyNumberFormat="0" applyFont="0" applyAlignment="0" applyProtection="0">
      <alignment vertical="center"/>
    </xf>
    <xf numFmtId="0" fontId="257" fillId="0" borderId="530" applyNumberFormat="0" applyFill="0" applyAlignment="0" applyProtection="0">
      <alignment vertical="center"/>
    </xf>
    <xf numFmtId="0" fontId="253" fillId="59" borderId="523" applyNumberFormat="0" applyAlignment="0" applyProtection="0">
      <alignment vertical="center"/>
    </xf>
    <xf numFmtId="0" fontId="243" fillId="59" borderId="528" applyNumberFormat="0" applyAlignment="0" applyProtection="0">
      <alignment vertical="center"/>
    </xf>
    <xf numFmtId="0" fontId="242" fillId="44" borderId="523" applyNumberFormat="0" applyAlignment="0" applyProtection="0">
      <alignment vertical="center"/>
    </xf>
    <xf numFmtId="0" fontId="115" fillId="0" borderId="521">
      <alignment horizontal="center"/>
    </xf>
    <xf numFmtId="0" fontId="117" fillId="3" borderId="522">
      <alignment horizontal="centerContinuous" vertical="top"/>
    </xf>
    <xf numFmtId="37" fontId="260" fillId="5" borderId="522" applyBorder="0" applyProtection="0">
      <alignment vertical="center"/>
    </xf>
    <xf numFmtId="44" fontId="264" fillId="0" borderId="520"/>
    <xf numFmtId="0" fontId="124" fillId="59" borderId="523" applyNumberFormat="0" applyAlignment="0" applyProtection="0"/>
    <xf numFmtId="0" fontId="124" fillId="59" borderId="523" applyNumberFormat="0" applyAlignment="0" applyProtection="0"/>
    <xf numFmtId="232" fontId="29" fillId="0" borderId="520" applyFill="0" applyProtection="0"/>
    <xf numFmtId="0" fontId="38" fillId="0" borderId="525">
      <alignment horizontal="left" vertical="center"/>
    </xf>
    <xf numFmtId="0" fontId="38" fillId="0" borderId="525">
      <alignment horizontal="left" vertical="center"/>
    </xf>
    <xf numFmtId="0" fontId="38" fillId="0" borderId="525">
      <alignment horizontal="left" vertical="center"/>
    </xf>
    <xf numFmtId="0" fontId="38" fillId="0" borderId="525">
      <alignment horizontal="left" vertical="center"/>
    </xf>
    <xf numFmtId="243" fontId="155" fillId="0" borderId="522">
      <alignment horizontal="left"/>
    </xf>
    <xf numFmtId="0" fontId="120" fillId="1" borderId="522">
      <alignment horizontal="left"/>
    </xf>
    <xf numFmtId="0" fontId="159" fillId="64" borderId="526" applyNumberFormat="0" applyFont="0" applyBorder="0" applyAlignment="0">
      <alignment vertical="center"/>
    </xf>
    <xf numFmtId="10" fontId="36" fillId="2" borderId="521" applyNumberFormat="0" applyBorder="0" applyAlignment="0" applyProtection="0"/>
    <xf numFmtId="0" fontId="161" fillId="44" borderId="523" applyNumberFormat="0" applyAlignment="0" applyProtection="0"/>
    <xf numFmtId="0" fontId="161" fillId="44" borderId="523" applyNumberFormat="0" applyAlignment="0" applyProtection="0"/>
    <xf numFmtId="0" fontId="161" fillId="44" borderId="523" applyNumberFormat="0" applyAlignment="0" applyProtection="0"/>
    <xf numFmtId="0" fontId="165" fillId="0" borderId="521">
      <alignment horizontal="center"/>
    </xf>
    <xf numFmtId="0" fontId="108" fillId="66" borderId="527" applyNumberFormat="0" applyFont="0" applyAlignment="0" applyProtection="0"/>
    <xf numFmtId="0" fontId="108" fillId="66" borderId="527" applyNumberFormat="0" applyFont="0" applyAlignment="0" applyProtection="0"/>
    <xf numFmtId="0" fontId="108" fillId="66" borderId="527" applyNumberFormat="0" applyFont="0" applyAlignment="0" applyProtection="0"/>
    <xf numFmtId="0" fontId="108" fillId="66" borderId="527" applyNumberFormat="0" applyFont="0" applyAlignment="0" applyProtection="0"/>
    <xf numFmtId="0" fontId="108" fillId="66" borderId="527" applyNumberFormat="0" applyFont="0" applyAlignment="0" applyProtection="0"/>
    <xf numFmtId="0" fontId="108" fillId="66" borderId="527" applyNumberFormat="0" applyFont="0" applyAlignment="0" applyProtection="0"/>
    <xf numFmtId="0" fontId="108" fillId="66" borderId="527" applyNumberFormat="0" applyFont="0" applyAlignment="0" applyProtection="0"/>
    <xf numFmtId="0" fontId="172" fillId="59" borderId="528" applyNumberFormat="0" applyAlignment="0" applyProtection="0"/>
    <xf numFmtId="0" fontId="172" fillId="59" borderId="528" applyNumberFormat="0" applyAlignment="0" applyProtection="0"/>
    <xf numFmtId="0" fontId="172" fillId="59" borderId="528" applyNumberFormat="0" applyAlignment="0" applyProtection="0"/>
    <xf numFmtId="277" fontId="36" fillId="68" borderId="529"/>
    <xf numFmtId="278" fontId="36" fillId="0" borderId="529" applyFont="0" applyFill="0" applyBorder="0" applyAlignment="0" applyProtection="0">
      <protection locked="0"/>
    </xf>
    <xf numFmtId="4" fontId="185" fillId="72" borderId="528" applyNumberFormat="0" applyProtection="0">
      <alignment vertical="center"/>
    </xf>
    <xf numFmtId="0" fontId="18" fillId="3" borderId="528" applyNumberFormat="0" applyProtection="0">
      <alignment vertical="center"/>
    </xf>
    <xf numFmtId="4" fontId="185" fillId="73" borderId="528" applyNumberFormat="0" applyProtection="0">
      <alignment horizontal="left" vertical="center"/>
    </xf>
    <xf numFmtId="4" fontId="185" fillId="74" borderId="528" applyNumberFormat="0" applyProtection="0">
      <alignment horizontal="center" vertical="top"/>
    </xf>
    <xf numFmtId="0" fontId="28" fillId="75" borderId="528" applyNumberFormat="0" applyProtection="0">
      <alignment horizontal="left" vertical="top"/>
    </xf>
    <xf numFmtId="4" fontId="33" fillId="76" borderId="528" applyNumberFormat="0" applyProtection="0">
      <alignment horizontal="right" vertical="center"/>
    </xf>
    <xf numFmtId="4" fontId="33" fillId="77" borderId="528" applyNumberFormat="0" applyProtection="0">
      <alignment horizontal="right" vertical="center"/>
    </xf>
    <xf numFmtId="4" fontId="33" fillId="78" borderId="528" applyNumberFormat="0" applyProtection="0">
      <alignment horizontal="right" vertical="center"/>
    </xf>
    <xf numFmtId="4" fontId="33" fillId="79" borderId="528" applyNumberFormat="0" applyProtection="0">
      <alignment horizontal="right" vertical="center"/>
    </xf>
    <xf numFmtId="4" fontId="33" fillId="80" borderId="528" applyNumberFormat="0" applyProtection="0">
      <alignment horizontal="right" vertical="center"/>
    </xf>
    <xf numFmtId="4" fontId="33" fillId="81" borderId="528" applyNumberFormat="0" applyProtection="0">
      <alignment horizontal="right" vertical="center"/>
    </xf>
    <xf numFmtId="4" fontId="33" fillId="82" borderId="528" applyNumberFormat="0" applyProtection="0">
      <alignment horizontal="right" vertical="center"/>
    </xf>
    <xf numFmtId="4" fontId="33" fillId="83" borderId="528" applyNumberFormat="0" applyProtection="0">
      <alignment horizontal="right" vertical="center"/>
    </xf>
    <xf numFmtId="4" fontId="33" fillId="84" borderId="528" applyNumberFormat="0" applyProtection="0">
      <alignment horizontal="right" vertical="center"/>
    </xf>
    <xf numFmtId="0" fontId="18" fillId="86" borderId="528" applyNumberFormat="0" applyProtection="0">
      <alignment horizontal="left" vertical="center" indent="1"/>
    </xf>
    <xf numFmtId="4" fontId="33" fillId="87" borderId="528" applyNumberFormat="0" applyProtection="0">
      <alignment horizontal="left" vertical="center" indent="1"/>
    </xf>
    <xf numFmtId="0" fontId="18" fillId="0" borderId="528" applyNumberFormat="0" applyProtection="0">
      <alignment horizontal="left" vertical="center" indent="1"/>
    </xf>
    <xf numFmtId="0" fontId="18" fillId="88" borderId="528" applyNumberFormat="0" applyProtection="0">
      <alignment horizontal="left" vertical="center" indent="1"/>
    </xf>
    <xf numFmtId="0" fontId="18" fillId="0" borderId="528" applyNumberFormat="0" applyProtection="0">
      <alignment horizontal="left" vertical="center" indent="1"/>
    </xf>
    <xf numFmtId="0" fontId="18" fillId="58" borderId="528" applyNumberFormat="0" applyProtection="0">
      <alignment horizontal="left" vertical="center" indent="1"/>
    </xf>
    <xf numFmtId="0" fontId="18" fillId="0" borderId="528" applyNumberFormat="0" applyProtection="0">
      <alignment horizontal="left" vertical="center" indent="1"/>
    </xf>
    <xf numFmtId="0" fontId="18" fillId="3" borderId="528" applyNumberFormat="0" applyProtection="0">
      <alignment horizontal="left" vertical="center" indent="1"/>
    </xf>
    <xf numFmtId="0" fontId="18" fillId="0" borderId="528" applyNumberFormat="0" applyProtection="0">
      <alignment horizontal="left" vertical="center" indent="1"/>
    </xf>
    <xf numFmtId="0" fontId="18" fillId="86" borderId="528" applyNumberFormat="0" applyProtection="0">
      <alignment horizontal="left" vertical="center" indent="1"/>
    </xf>
    <xf numFmtId="0" fontId="33" fillId="86" borderId="528" applyNumberFormat="0" applyProtection="0">
      <alignment vertical="center"/>
    </xf>
    <xf numFmtId="0" fontId="18" fillId="86" borderId="528" applyNumberFormat="0" applyProtection="0">
      <alignment vertical="center"/>
    </xf>
    <xf numFmtId="0" fontId="33" fillId="86" borderId="528" applyNumberFormat="0" applyProtection="0">
      <alignment horizontal="left" vertical="center" indent="1"/>
    </xf>
    <xf numFmtId="0" fontId="33" fillId="86" borderId="528" applyNumberFormat="0" applyProtection="0">
      <alignment horizontal="left" vertical="center" indent="1"/>
    </xf>
    <xf numFmtId="3" fontId="33" fillId="5" borderId="528" applyProtection="0">
      <alignment horizontal="right" vertical="center"/>
    </xf>
    <xf numFmtId="0" fontId="18" fillId="0" borderId="528" applyNumberFormat="0" applyProtection="0">
      <alignment horizontal="right" vertical="center"/>
    </xf>
    <xf numFmtId="0" fontId="18" fillId="86" borderId="528" applyNumberFormat="0" applyProtection="0">
      <alignment horizontal="left" vertical="center" indent="1"/>
    </xf>
    <xf numFmtId="0" fontId="28" fillId="89" borderId="528" applyNumberFormat="0" applyProtection="0">
      <alignment horizontal="center" vertical="top"/>
    </xf>
    <xf numFmtId="4" fontId="188" fillId="90" borderId="528" applyNumberFormat="0" applyProtection="0">
      <alignment horizontal="right" vertical="center"/>
    </xf>
    <xf numFmtId="0" fontId="56" fillId="1" borderId="525" applyNumberFormat="0" applyFont="0" applyAlignment="0">
      <alignment horizontal="center"/>
    </xf>
    <xf numFmtId="12" fontId="191" fillId="0" borderId="521">
      <alignment horizontal="center"/>
    </xf>
    <xf numFmtId="0" fontId="205" fillId="0" borderId="530" applyNumberFormat="0" applyFill="0" applyAlignment="0" applyProtection="0"/>
    <xf numFmtId="0" fontId="205" fillId="0" borderId="530" applyNumberFormat="0" applyFill="0" applyAlignment="0" applyProtection="0"/>
    <xf numFmtId="0" fontId="205" fillId="0" borderId="530" applyNumberFormat="0" applyFill="0" applyAlignment="0" applyProtection="0"/>
    <xf numFmtId="0" fontId="215" fillId="66" borderId="527" applyNumberFormat="0" applyFont="0" applyAlignment="0" applyProtection="0">
      <alignment vertical="center"/>
    </xf>
    <xf numFmtId="0" fontId="223" fillId="59" borderId="528" applyNumberFormat="0" applyAlignment="0" applyProtection="0"/>
    <xf numFmtId="0" fontId="224" fillId="59" borderId="523" applyNumberFormat="0" applyAlignment="0" applyProtection="0"/>
    <xf numFmtId="0" fontId="232" fillId="44" borderId="523" applyNumberFormat="0" applyAlignment="0" applyProtection="0"/>
    <xf numFmtId="0" fontId="234" fillId="0" borderId="530" applyNumberFormat="0" applyFill="0" applyAlignment="0" applyProtection="0"/>
    <xf numFmtId="0" fontId="18" fillId="66" borderId="527" applyNumberFormat="0" applyFont="0" applyAlignment="0" applyProtection="0"/>
    <xf numFmtId="227" fontId="30" fillId="0" borderId="0" applyFont="0" applyFill="0" applyBorder="0" applyAlignment="0" applyProtection="0"/>
    <xf numFmtId="179" fontId="32" fillId="0" borderId="3" applyBorder="0"/>
    <xf numFmtId="0" fontId="164" fillId="0" borderId="55" applyNumberFormat="0" applyFill="0" applyAlignment="0" applyProtection="0"/>
    <xf numFmtId="14" fontId="28" fillId="63" borderId="6">
      <alignment horizontal="center" vertical="center" wrapText="1"/>
    </xf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8" fillId="0" borderId="0"/>
    <xf numFmtId="0" fontId="18" fillId="66" borderId="468" applyNumberFormat="0" applyFont="0" applyAlignment="0" applyProtection="0"/>
    <xf numFmtId="0" fontId="234" fillId="0" borderId="471" applyNumberFormat="0" applyFill="0" applyAlignment="0" applyProtection="0"/>
    <xf numFmtId="0" fontId="232" fillId="44" borderId="464" applyNumberFormat="0" applyAlignment="0" applyProtection="0"/>
    <xf numFmtId="0" fontId="224" fillId="59" borderId="464" applyNumberFormat="0" applyAlignment="0" applyProtection="0"/>
    <xf numFmtId="0" fontId="223" fillId="59" borderId="469" applyNumberFormat="0" applyAlignment="0" applyProtection="0"/>
    <xf numFmtId="0" fontId="215" fillId="66" borderId="468" applyNumberFormat="0" applyFont="0" applyAlignment="0" applyProtection="0">
      <alignment vertical="center"/>
    </xf>
    <xf numFmtId="0" fontId="205" fillId="0" borderId="471" applyNumberFormat="0" applyFill="0" applyAlignment="0" applyProtection="0"/>
    <xf numFmtId="0" fontId="205" fillId="0" borderId="471" applyNumberFormat="0" applyFill="0" applyAlignment="0" applyProtection="0"/>
    <xf numFmtId="0" fontId="205" fillId="0" borderId="471" applyNumberFormat="0" applyFill="0" applyAlignment="0" applyProtection="0"/>
    <xf numFmtId="12" fontId="191" fillId="0" borderId="462">
      <alignment horizontal="center"/>
    </xf>
    <xf numFmtId="0" fontId="56" fillId="1" borderId="466" applyNumberFormat="0" applyFont="0" applyAlignment="0">
      <alignment horizontal="center"/>
    </xf>
    <xf numFmtId="4" fontId="188" fillId="90" borderId="469" applyNumberFormat="0" applyProtection="0">
      <alignment horizontal="right" vertical="center"/>
    </xf>
    <xf numFmtId="0" fontId="28" fillId="89" borderId="469" applyNumberFormat="0" applyProtection="0">
      <alignment horizontal="center" vertical="top"/>
    </xf>
    <xf numFmtId="0" fontId="18" fillId="86" borderId="469" applyNumberFormat="0" applyProtection="0">
      <alignment horizontal="left" vertical="center" indent="1"/>
    </xf>
    <xf numFmtId="0" fontId="18" fillId="0" borderId="469" applyNumberFormat="0" applyProtection="0">
      <alignment horizontal="right" vertical="center"/>
    </xf>
    <xf numFmtId="3" fontId="33" fillId="5" borderId="469" applyProtection="0">
      <alignment horizontal="right" vertical="center"/>
    </xf>
    <xf numFmtId="0" fontId="33" fillId="86" borderId="469" applyNumberFormat="0" applyProtection="0">
      <alignment horizontal="left" vertical="center" indent="1"/>
    </xf>
    <xf numFmtId="0" fontId="33" fillId="86" borderId="469" applyNumberFormat="0" applyProtection="0">
      <alignment horizontal="left" vertical="center" indent="1"/>
    </xf>
    <xf numFmtId="0" fontId="18" fillId="86" borderId="469" applyNumberFormat="0" applyProtection="0">
      <alignment vertical="center"/>
    </xf>
    <xf numFmtId="0" fontId="33" fillId="86" borderId="469" applyNumberFormat="0" applyProtection="0">
      <alignment vertical="center"/>
    </xf>
    <xf numFmtId="0" fontId="18" fillId="86" borderId="469" applyNumberFormat="0" applyProtection="0">
      <alignment horizontal="left" vertical="center" indent="1"/>
    </xf>
    <xf numFmtId="0" fontId="18" fillId="0" borderId="469" applyNumberFormat="0" applyProtection="0">
      <alignment horizontal="left" vertical="center" indent="1"/>
    </xf>
    <xf numFmtId="0" fontId="18" fillId="3" borderId="469" applyNumberFormat="0" applyProtection="0">
      <alignment horizontal="left" vertical="center" indent="1"/>
    </xf>
    <xf numFmtId="0" fontId="18" fillId="0" borderId="469" applyNumberFormat="0" applyProtection="0">
      <alignment horizontal="left" vertical="center" indent="1"/>
    </xf>
    <xf numFmtId="0" fontId="18" fillId="58" borderId="469" applyNumberFormat="0" applyProtection="0">
      <alignment horizontal="left" vertical="center" indent="1"/>
    </xf>
    <xf numFmtId="0" fontId="18" fillId="0" borderId="469" applyNumberFormat="0" applyProtection="0">
      <alignment horizontal="left" vertical="center" indent="1"/>
    </xf>
    <xf numFmtId="0" fontId="18" fillId="88" borderId="469" applyNumberFormat="0" applyProtection="0">
      <alignment horizontal="left" vertical="center" indent="1"/>
    </xf>
    <xf numFmtId="0" fontId="18" fillId="0" borderId="469" applyNumberFormat="0" applyProtection="0">
      <alignment horizontal="left" vertical="center" indent="1"/>
    </xf>
    <xf numFmtId="4" fontId="33" fillId="87" borderId="469" applyNumberFormat="0" applyProtection="0">
      <alignment horizontal="left" vertical="center" indent="1"/>
    </xf>
    <xf numFmtId="0" fontId="18" fillId="86" borderId="469" applyNumberFormat="0" applyProtection="0">
      <alignment horizontal="left" vertical="center" indent="1"/>
    </xf>
    <xf numFmtId="4" fontId="33" fillId="84" borderId="469" applyNumberFormat="0" applyProtection="0">
      <alignment horizontal="right" vertical="center"/>
    </xf>
    <xf numFmtId="4" fontId="33" fillId="83" borderId="469" applyNumberFormat="0" applyProtection="0">
      <alignment horizontal="right" vertical="center"/>
    </xf>
    <xf numFmtId="4" fontId="33" fillId="82" borderId="469" applyNumberFormat="0" applyProtection="0">
      <alignment horizontal="right" vertical="center"/>
    </xf>
    <xf numFmtId="4" fontId="33" fillId="81" borderId="469" applyNumberFormat="0" applyProtection="0">
      <alignment horizontal="right" vertical="center"/>
    </xf>
    <xf numFmtId="4" fontId="33" fillId="80" borderId="469" applyNumberFormat="0" applyProtection="0">
      <alignment horizontal="right" vertical="center"/>
    </xf>
    <xf numFmtId="4" fontId="33" fillId="79" borderId="469" applyNumberFormat="0" applyProtection="0">
      <alignment horizontal="right" vertical="center"/>
    </xf>
    <xf numFmtId="4" fontId="33" fillId="78" borderId="469" applyNumberFormat="0" applyProtection="0">
      <alignment horizontal="right" vertical="center"/>
    </xf>
    <xf numFmtId="4" fontId="185" fillId="73" borderId="469" applyNumberFormat="0" applyProtection="0">
      <alignment horizontal="left" vertical="center"/>
    </xf>
    <xf numFmtId="0" fontId="172" fillId="59" borderId="469" applyNumberFormat="0" applyAlignment="0" applyProtection="0"/>
    <xf numFmtId="0" fontId="108" fillId="66" borderId="468" applyNumberFormat="0" applyFont="0" applyAlignment="0" applyProtection="0"/>
    <xf numFmtId="0" fontId="165" fillId="0" borderId="462">
      <alignment horizontal="center"/>
    </xf>
    <xf numFmtId="0" fontId="161" fillId="44" borderId="464" applyNumberFormat="0" applyAlignment="0" applyProtection="0"/>
    <xf numFmtId="0" fontId="161" fillId="44" borderId="464" applyNumberFormat="0" applyAlignment="0" applyProtection="0"/>
    <xf numFmtId="0" fontId="161" fillId="44" borderId="464" applyNumberFormat="0" applyAlignment="0" applyProtection="0"/>
    <xf numFmtId="10" fontId="36" fillId="2" borderId="462" applyNumberFormat="0" applyBorder="0" applyAlignment="0" applyProtection="0"/>
    <xf numFmtId="0" fontId="159" fillId="64" borderId="467" applyNumberFormat="0" applyFont="0" applyBorder="0" applyAlignment="0">
      <alignment vertical="center"/>
    </xf>
    <xf numFmtId="0" fontId="120" fillId="1" borderId="463">
      <alignment horizontal="left"/>
    </xf>
    <xf numFmtId="243" fontId="155" fillId="0" borderId="463">
      <alignment horizontal="left"/>
    </xf>
    <xf numFmtId="0" fontId="38" fillId="0" borderId="466">
      <alignment horizontal="left" vertical="center"/>
    </xf>
    <xf numFmtId="0" fontId="38" fillId="0" borderId="466">
      <alignment horizontal="left" vertical="center"/>
    </xf>
    <xf numFmtId="0" fontId="38" fillId="0" borderId="466">
      <alignment horizontal="left" vertical="center"/>
    </xf>
    <xf numFmtId="0" fontId="38" fillId="0" borderId="466">
      <alignment horizontal="left" vertical="center"/>
    </xf>
    <xf numFmtId="232" fontId="29" fillId="0" borderId="461" applyFill="0" applyProtection="0"/>
    <xf numFmtId="44" fontId="264" fillId="0" borderId="461"/>
    <xf numFmtId="0" fontId="115" fillId="0" borderId="462">
      <alignment horizontal="center"/>
    </xf>
    <xf numFmtId="0" fontId="242" fillId="44" borderId="464" applyNumberFormat="0" applyAlignment="0" applyProtection="0">
      <alignment vertical="center"/>
    </xf>
    <xf numFmtId="0" fontId="243" fillId="59" borderId="469" applyNumberFormat="0" applyAlignment="0" applyProtection="0">
      <alignment vertical="center"/>
    </xf>
    <xf numFmtId="0" fontId="253" fillId="59" borderId="464" applyNumberFormat="0" applyAlignment="0" applyProtection="0">
      <alignment vertical="center"/>
    </xf>
    <xf numFmtId="0" fontId="257" fillId="0" borderId="471" applyNumberFormat="0" applyFill="0" applyAlignment="0" applyProtection="0">
      <alignment vertical="center"/>
    </xf>
    <xf numFmtId="0" fontId="215" fillId="66" borderId="479" applyNumberFormat="0" applyFont="0" applyAlignment="0" applyProtection="0">
      <alignment vertical="center"/>
    </xf>
    <xf numFmtId="0" fontId="205" fillId="0" borderId="482" applyNumberFormat="0" applyFill="0" applyAlignment="0" applyProtection="0"/>
    <xf numFmtId="0" fontId="205" fillId="0" borderId="482" applyNumberFormat="0" applyFill="0" applyAlignment="0" applyProtection="0"/>
    <xf numFmtId="0" fontId="205" fillId="0" borderId="482" applyNumberFormat="0" applyFill="0" applyAlignment="0" applyProtection="0"/>
    <xf numFmtId="12" fontId="191" fillId="0" borderId="473">
      <alignment horizontal="center"/>
    </xf>
    <xf numFmtId="0" fontId="56" fillId="1" borderId="477" applyNumberFormat="0" applyFont="0" applyAlignment="0">
      <alignment horizontal="center"/>
    </xf>
    <xf numFmtId="4" fontId="188" fillId="90" borderId="480" applyNumberFormat="0" applyProtection="0">
      <alignment horizontal="right" vertical="center"/>
    </xf>
    <xf numFmtId="0" fontId="28" fillId="89" borderId="480" applyNumberFormat="0" applyProtection="0">
      <alignment horizontal="center" vertical="top"/>
    </xf>
    <xf numFmtId="0" fontId="18" fillId="86" borderId="480" applyNumberFormat="0" applyProtection="0">
      <alignment horizontal="left" vertical="center" indent="1"/>
    </xf>
    <xf numFmtId="0" fontId="18" fillId="0" borderId="480" applyNumberFormat="0" applyProtection="0">
      <alignment horizontal="right" vertical="center"/>
    </xf>
    <xf numFmtId="3" fontId="33" fillId="5" borderId="480" applyProtection="0">
      <alignment horizontal="right" vertical="center"/>
    </xf>
    <xf numFmtId="0" fontId="33" fillId="86" borderId="480" applyNumberFormat="0" applyProtection="0">
      <alignment horizontal="left" vertical="center" indent="1"/>
    </xf>
    <xf numFmtId="0" fontId="33" fillId="86" borderId="480" applyNumberFormat="0" applyProtection="0">
      <alignment horizontal="left" vertical="center" indent="1"/>
    </xf>
    <xf numFmtId="0" fontId="18" fillId="86" borderId="480" applyNumberFormat="0" applyProtection="0">
      <alignment vertical="center"/>
    </xf>
    <xf numFmtId="0" fontId="33" fillId="86" borderId="480" applyNumberFormat="0" applyProtection="0">
      <alignment vertical="center"/>
    </xf>
    <xf numFmtId="0" fontId="18" fillId="86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3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58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88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4" fontId="33" fillId="87" borderId="480" applyNumberFormat="0" applyProtection="0">
      <alignment horizontal="left" vertical="center" indent="1"/>
    </xf>
    <xf numFmtId="0" fontId="18" fillId="86" borderId="480" applyNumberFormat="0" applyProtection="0">
      <alignment horizontal="left" vertical="center" indent="1"/>
    </xf>
    <xf numFmtId="4" fontId="33" fillId="84" borderId="480" applyNumberFormat="0" applyProtection="0">
      <alignment horizontal="right" vertical="center"/>
    </xf>
    <xf numFmtId="4" fontId="33" fillId="83" borderId="480" applyNumberFormat="0" applyProtection="0">
      <alignment horizontal="right" vertical="center"/>
    </xf>
    <xf numFmtId="4" fontId="33" fillId="82" borderId="480" applyNumberFormat="0" applyProtection="0">
      <alignment horizontal="right" vertical="center"/>
    </xf>
    <xf numFmtId="4" fontId="33" fillId="81" borderId="480" applyNumberFormat="0" applyProtection="0">
      <alignment horizontal="right" vertical="center"/>
    </xf>
    <xf numFmtId="4" fontId="33" fillId="80" borderId="480" applyNumberFormat="0" applyProtection="0">
      <alignment horizontal="right" vertical="center"/>
    </xf>
    <xf numFmtId="4" fontId="33" fillId="79" borderId="480" applyNumberFormat="0" applyProtection="0">
      <alignment horizontal="right" vertical="center"/>
    </xf>
    <xf numFmtId="4" fontId="33" fillId="78" borderId="480" applyNumberFormat="0" applyProtection="0">
      <alignment horizontal="right" vertical="center"/>
    </xf>
    <xf numFmtId="4" fontId="33" fillId="77" borderId="480" applyNumberFormat="0" applyProtection="0">
      <alignment horizontal="right" vertical="center"/>
    </xf>
    <xf numFmtId="4" fontId="33" fillId="76" borderId="480" applyNumberFormat="0" applyProtection="0">
      <alignment horizontal="right" vertical="center"/>
    </xf>
    <xf numFmtId="0" fontId="28" fillId="75" borderId="480" applyNumberFormat="0" applyProtection="0">
      <alignment horizontal="left" vertical="top"/>
    </xf>
    <xf numFmtId="4" fontId="185" fillId="74" borderId="480" applyNumberFormat="0" applyProtection="0">
      <alignment horizontal="center" vertical="top"/>
    </xf>
    <xf numFmtId="4" fontId="185" fillId="73" borderId="480" applyNumberFormat="0" applyProtection="0">
      <alignment horizontal="left" vertical="center"/>
    </xf>
    <xf numFmtId="0" fontId="18" fillId="3" borderId="480" applyNumberFormat="0" applyProtection="0">
      <alignment vertical="center"/>
    </xf>
    <xf numFmtId="4" fontId="185" fillId="72" borderId="480" applyNumberFormat="0" applyProtection="0">
      <alignment vertical="center"/>
    </xf>
    <xf numFmtId="277" fontId="36" fillId="68" borderId="481"/>
    <xf numFmtId="0" fontId="172" fillId="59" borderId="480" applyNumberFormat="0" applyAlignment="0" applyProtection="0"/>
    <xf numFmtId="0" fontId="172" fillId="59" borderId="480" applyNumberForma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15" fillId="0" borderId="473">
      <alignment horizontal="center"/>
    </xf>
    <xf numFmtId="0" fontId="117" fillId="3" borderId="474">
      <alignment horizontal="centerContinuous" vertical="top"/>
    </xf>
    <xf numFmtId="37" fontId="260" fillId="5" borderId="474" applyBorder="0" applyProtection="0">
      <alignment vertical="center"/>
    </xf>
    <xf numFmtId="44" fontId="264" fillId="0" borderId="472"/>
    <xf numFmtId="0" fontId="124" fillId="59" borderId="475" applyNumberFormat="0" applyAlignment="0" applyProtection="0"/>
    <xf numFmtId="0" fontId="115" fillId="0" borderId="473">
      <alignment horizontal="center"/>
    </xf>
    <xf numFmtId="0" fontId="124" fillId="59" borderId="475" applyNumberFormat="0" applyAlignment="0" applyProtection="0"/>
    <xf numFmtId="0" fontId="124" fillId="59" borderId="475" applyNumberFormat="0" applyAlignment="0" applyProtection="0"/>
    <xf numFmtId="0" fontId="26" fillId="2" borderId="476">
      <alignment horizontal="center" wrapText="1"/>
    </xf>
    <xf numFmtId="0" fontId="117" fillId="3" borderId="474">
      <alignment horizontal="centerContinuous" vertical="top"/>
    </xf>
    <xf numFmtId="0" fontId="161" fillId="44" borderId="475" applyNumberFormat="0" applyAlignment="0" applyProtection="0"/>
    <xf numFmtId="0" fontId="161" fillId="44" borderId="475" applyNumberFormat="0" applyAlignment="0" applyProtection="0"/>
    <xf numFmtId="0" fontId="161" fillId="44" borderId="475" applyNumberFormat="0" applyAlignment="0" applyProtection="0"/>
    <xf numFmtId="10" fontId="36" fillId="2" borderId="473" applyNumberFormat="0" applyBorder="0" applyAlignment="0" applyProtection="0"/>
    <xf numFmtId="0" fontId="159" fillId="64" borderId="478" applyNumberFormat="0" applyFont="0" applyBorder="0" applyAlignment="0">
      <alignment vertical="center"/>
    </xf>
    <xf numFmtId="37" fontId="260" fillId="5" borderId="474" applyBorder="0" applyProtection="0">
      <alignment vertical="center"/>
    </xf>
    <xf numFmtId="0" fontId="120" fillId="1" borderId="474">
      <alignment horizontal="left"/>
    </xf>
    <xf numFmtId="243" fontId="155" fillId="0" borderId="474">
      <alignment horizontal="left"/>
    </xf>
    <xf numFmtId="0" fontId="38" fillId="0" borderId="477">
      <alignment horizontal="left" vertical="center"/>
    </xf>
    <xf numFmtId="0" fontId="38" fillId="0" borderId="477">
      <alignment horizontal="left" vertical="center"/>
    </xf>
    <xf numFmtId="0" fontId="38" fillId="0" borderId="477">
      <alignment horizontal="left" vertical="center"/>
    </xf>
    <xf numFmtId="0" fontId="38" fillId="0" borderId="477">
      <alignment horizontal="left" vertical="center"/>
    </xf>
    <xf numFmtId="43" fontId="264" fillId="0" borderId="483"/>
    <xf numFmtId="0" fontId="124" fillId="59" borderId="475" applyNumberFormat="0" applyAlignment="0" applyProtection="0"/>
    <xf numFmtId="0" fontId="124" fillId="59" borderId="475" applyNumberFormat="0" applyAlignment="0" applyProtection="0"/>
    <xf numFmtId="0" fontId="124" fillId="59" borderId="475" applyNumberFormat="0" applyAlignment="0" applyProtection="0"/>
    <xf numFmtId="0" fontId="26" fillId="2" borderId="476">
      <alignment horizontal="center" wrapText="1"/>
    </xf>
    <xf numFmtId="232" fontId="29" fillId="0" borderId="472" applyFill="0" applyProtection="0"/>
    <xf numFmtId="238" fontId="29" fillId="0" borderId="472" applyFill="0" applyProtection="0"/>
    <xf numFmtId="238" fontId="29" fillId="0" borderId="472" applyFill="0" applyProtection="0"/>
    <xf numFmtId="232" fontId="29" fillId="0" borderId="472" applyFill="0" applyProtection="0"/>
    <xf numFmtId="232" fontId="29" fillId="0" borderId="472" applyFill="0" applyProtection="0"/>
    <xf numFmtId="238" fontId="29" fillId="0" borderId="483" applyFill="0" applyProtection="0"/>
    <xf numFmtId="238" fontId="29" fillId="0" borderId="472" applyFill="0" applyProtection="0"/>
    <xf numFmtId="0" fontId="38" fillId="0" borderId="477">
      <alignment horizontal="left" vertical="center"/>
    </xf>
    <xf numFmtId="0" fontId="38" fillId="0" borderId="477">
      <alignment horizontal="left" vertical="center"/>
    </xf>
    <xf numFmtId="0" fontId="38" fillId="0" borderId="477">
      <alignment horizontal="left" vertical="center"/>
    </xf>
    <xf numFmtId="0" fontId="38" fillId="0" borderId="477">
      <alignment horizontal="left" vertical="center"/>
    </xf>
    <xf numFmtId="232" fontId="29" fillId="0" borderId="483" applyFill="0" applyProtection="0"/>
    <xf numFmtId="243" fontId="155" fillId="0" borderId="474">
      <alignment horizontal="left"/>
    </xf>
    <xf numFmtId="0" fontId="120" fillId="1" borderId="474">
      <alignment horizontal="left"/>
    </xf>
    <xf numFmtId="0" fontId="159" fillId="64" borderId="478" applyNumberFormat="0" applyFont="0" applyBorder="0" applyAlignment="0">
      <alignment vertical="center"/>
    </xf>
    <xf numFmtId="10" fontId="36" fillId="2" borderId="473" applyNumberFormat="0" applyBorder="0" applyAlignment="0" applyProtection="0"/>
    <xf numFmtId="0" fontId="161" fillId="44" borderId="475" applyNumberFormat="0" applyAlignment="0" applyProtection="0"/>
    <xf numFmtId="0" fontId="161" fillId="44" borderId="475" applyNumberFormat="0" applyAlignment="0" applyProtection="0"/>
    <xf numFmtId="0" fontId="161" fillId="44" borderId="475" applyNumberFormat="0" applyAlignment="0" applyProtection="0"/>
    <xf numFmtId="0" fontId="26" fillId="2" borderId="476">
      <alignment horizontal="center" wrapText="1"/>
    </xf>
    <xf numFmtId="0" fontId="124" fillId="59" borderId="475" applyNumberFormat="0" applyAlignment="0" applyProtection="0"/>
    <xf numFmtId="0" fontId="124" fillId="59" borderId="475" applyNumberFormat="0" applyAlignment="0" applyProtection="0"/>
    <xf numFmtId="0" fontId="165" fillId="0" borderId="473">
      <alignment horizontal="center"/>
    </xf>
    <xf numFmtId="243" fontId="155" fillId="0" borderId="474">
      <alignment horizontal="left"/>
    </xf>
    <xf numFmtId="0" fontId="120" fillId="1" borderId="474">
      <alignment horizontal="left"/>
    </xf>
    <xf numFmtId="0" fontId="159" fillId="64" borderId="478" applyNumberFormat="0" applyFont="0" applyBorder="0" applyAlignment="0">
      <alignment vertical="center"/>
    </xf>
    <xf numFmtId="10" fontId="36" fillId="2" borderId="473" applyNumberFormat="0" applyBorder="0" applyAlignment="0" applyProtection="0"/>
    <xf numFmtId="0" fontId="161" fillId="44" borderId="475" applyNumberFormat="0" applyAlignment="0" applyProtection="0"/>
    <xf numFmtId="0" fontId="161" fillId="44" borderId="475" applyNumberFormat="0" applyAlignment="0" applyProtection="0"/>
    <xf numFmtId="0" fontId="161" fillId="44" borderId="475" applyNumberFormat="0" applyAlignment="0" applyProtection="0"/>
    <xf numFmtId="37" fontId="260" fillId="5" borderId="474" applyBorder="0" applyProtection="0">
      <alignment vertical="center"/>
    </xf>
    <xf numFmtId="0" fontId="117" fillId="3" borderId="474">
      <alignment horizontal="centerContinuous" vertical="top"/>
    </xf>
    <xf numFmtId="0" fontId="115" fillId="0" borderId="473">
      <alignment horizontal="center"/>
    </xf>
    <xf numFmtId="0" fontId="165" fillId="0" borderId="473">
      <alignment horizontal="center"/>
    </xf>
    <xf numFmtId="44" fontId="264" fillId="0" borderId="472"/>
    <xf numFmtId="5" fontId="24" fillId="0" borderId="483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72" fillId="59" borderId="480" applyNumberFormat="0" applyAlignment="0" applyProtection="0"/>
    <xf numFmtId="0" fontId="172" fillId="59" borderId="480" applyNumberFormat="0" applyAlignment="0" applyProtection="0"/>
    <xf numFmtId="0" fontId="172" fillId="59" borderId="480" applyNumberFormat="0" applyAlignment="0" applyProtection="0"/>
    <xf numFmtId="278" fontId="36" fillId="0" borderId="481" applyFont="0" applyFill="0" applyBorder="0" applyAlignment="0" applyProtection="0">
      <protection locked="0"/>
    </xf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72" fillId="59" borderId="480" applyNumberFormat="0" applyAlignment="0" applyProtection="0"/>
    <xf numFmtId="0" fontId="172" fillId="59" borderId="480" applyNumberFormat="0" applyAlignment="0" applyProtection="0"/>
    <xf numFmtId="0" fontId="172" fillId="59" borderId="480" applyNumberFormat="0" applyAlignment="0" applyProtection="0"/>
    <xf numFmtId="4" fontId="185" fillId="72" borderId="480" applyNumberFormat="0" applyProtection="0">
      <alignment vertical="center"/>
    </xf>
    <xf numFmtId="0" fontId="18" fillId="3" borderId="480" applyNumberFormat="0" applyProtection="0">
      <alignment vertical="center"/>
    </xf>
    <xf numFmtId="4" fontId="185" fillId="73" borderId="480" applyNumberFormat="0" applyProtection="0">
      <alignment horizontal="left" vertical="center"/>
    </xf>
    <xf numFmtId="4" fontId="185" fillId="74" borderId="480" applyNumberFormat="0" applyProtection="0">
      <alignment horizontal="center" vertical="top"/>
    </xf>
    <xf numFmtId="277" fontId="36" fillId="68" borderId="481"/>
    <xf numFmtId="278" fontId="36" fillId="0" borderId="481" applyFont="0" applyFill="0" applyBorder="0" applyAlignment="0" applyProtection="0">
      <protection locked="0"/>
    </xf>
    <xf numFmtId="0" fontId="216" fillId="0" borderId="55" applyNumberFormat="0" applyFill="0" applyAlignment="0" applyProtection="0">
      <alignment vertical="center"/>
    </xf>
    <xf numFmtId="0" fontId="28" fillId="75" borderId="480" applyNumberFormat="0" applyProtection="0">
      <alignment horizontal="left" vertical="top"/>
    </xf>
    <xf numFmtId="4" fontId="33" fillId="76" borderId="480" applyNumberFormat="0" applyProtection="0">
      <alignment horizontal="right" vertical="center"/>
    </xf>
    <xf numFmtId="4" fontId="33" fillId="77" borderId="480" applyNumberFormat="0" applyProtection="0">
      <alignment horizontal="right" vertical="center"/>
    </xf>
    <xf numFmtId="4" fontId="33" fillId="78" borderId="480" applyNumberFormat="0" applyProtection="0">
      <alignment horizontal="right" vertical="center"/>
    </xf>
    <xf numFmtId="4" fontId="33" fillId="79" borderId="480" applyNumberFormat="0" applyProtection="0">
      <alignment horizontal="right" vertical="center"/>
    </xf>
    <xf numFmtId="4" fontId="33" fillId="80" borderId="480" applyNumberFormat="0" applyProtection="0">
      <alignment horizontal="right" vertical="center"/>
    </xf>
    <xf numFmtId="4" fontId="33" fillId="81" borderId="480" applyNumberFormat="0" applyProtection="0">
      <alignment horizontal="right" vertical="center"/>
    </xf>
    <xf numFmtId="4" fontId="33" fillId="82" borderId="480" applyNumberFormat="0" applyProtection="0">
      <alignment horizontal="right" vertical="center"/>
    </xf>
    <xf numFmtId="4" fontId="33" fillId="83" borderId="480" applyNumberFormat="0" applyProtection="0">
      <alignment horizontal="right" vertical="center"/>
    </xf>
    <xf numFmtId="4" fontId="33" fillId="84" borderId="480" applyNumberFormat="0" applyProtection="0">
      <alignment horizontal="right" vertical="center"/>
    </xf>
    <xf numFmtId="0" fontId="18" fillId="86" borderId="480" applyNumberFormat="0" applyProtection="0">
      <alignment horizontal="left" vertical="center" indent="1"/>
    </xf>
    <xf numFmtId="4" fontId="33" fillId="87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88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58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3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86" borderId="480" applyNumberFormat="0" applyProtection="0">
      <alignment horizontal="left" vertical="center" indent="1"/>
    </xf>
    <xf numFmtId="0" fontId="33" fillId="86" borderId="480" applyNumberFormat="0" applyProtection="0">
      <alignment vertical="center"/>
    </xf>
    <xf numFmtId="0" fontId="18" fillId="86" borderId="480" applyNumberFormat="0" applyProtection="0">
      <alignment vertical="center"/>
    </xf>
    <xf numFmtId="0" fontId="33" fillId="86" borderId="480" applyNumberFormat="0" applyProtection="0">
      <alignment horizontal="left" vertical="center" indent="1"/>
    </xf>
    <xf numFmtId="0" fontId="33" fillId="86" borderId="480" applyNumberFormat="0" applyProtection="0">
      <alignment horizontal="left" vertical="center" indent="1"/>
    </xf>
    <xf numFmtId="3" fontId="33" fillId="5" borderId="480" applyProtection="0">
      <alignment horizontal="right" vertical="center"/>
    </xf>
    <xf numFmtId="0" fontId="18" fillId="0" borderId="480" applyNumberFormat="0" applyProtection="0">
      <alignment horizontal="right" vertical="center"/>
    </xf>
    <xf numFmtId="0" fontId="18" fillId="86" borderId="480" applyNumberFormat="0" applyProtection="0">
      <alignment horizontal="left" vertical="center" indent="1"/>
    </xf>
    <xf numFmtId="0" fontId="28" fillId="89" borderId="480" applyNumberFormat="0" applyProtection="0">
      <alignment horizontal="center" vertical="top"/>
    </xf>
    <xf numFmtId="4" fontId="188" fillId="90" borderId="480" applyNumberFormat="0" applyProtection="0">
      <alignment horizontal="right" vertical="center"/>
    </xf>
    <xf numFmtId="0" fontId="56" fillId="1" borderId="477" applyNumberFormat="0" applyFont="0" applyAlignment="0">
      <alignment horizontal="center"/>
    </xf>
    <xf numFmtId="12" fontId="191" fillId="0" borderId="473">
      <alignment horizontal="center"/>
    </xf>
    <xf numFmtId="4" fontId="185" fillId="72" borderId="480" applyNumberFormat="0" applyProtection="0">
      <alignment vertical="center"/>
    </xf>
    <xf numFmtId="0" fontId="18" fillId="3" borderId="480" applyNumberFormat="0" applyProtection="0">
      <alignment vertical="center"/>
    </xf>
    <xf numFmtId="0" fontId="221" fillId="0" borderId="55" applyNumberFormat="0" applyFill="0" applyAlignment="0" applyProtection="0"/>
    <xf numFmtId="4" fontId="185" fillId="73" borderId="480" applyNumberFormat="0" applyProtection="0">
      <alignment horizontal="left" vertical="center"/>
    </xf>
    <xf numFmtId="4" fontId="185" fillId="74" borderId="480" applyNumberFormat="0" applyProtection="0">
      <alignment horizontal="center" vertical="top"/>
    </xf>
    <xf numFmtId="0" fontId="28" fillId="75" borderId="480" applyNumberFormat="0" applyProtection="0">
      <alignment horizontal="left" vertical="top"/>
    </xf>
    <xf numFmtId="4" fontId="33" fillId="76" borderId="480" applyNumberFormat="0" applyProtection="0">
      <alignment horizontal="right" vertical="center"/>
    </xf>
    <xf numFmtId="4" fontId="33" fillId="77" borderId="480" applyNumberFormat="0" applyProtection="0">
      <alignment horizontal="right" vertical="center"/>
    </xf>
    <xf numFmtId="4" fontId="33" fillId="78" borderId="480" applyNumberFormat="0" applyProtection="0">
      <alignment horizontal="right" vertical="center"/>
    </xf>
    <xf numFmtId="4" fontId="33" fillId="79" borderId="480" applyNumberFormat="0" applyProtection="0">
      <alignment horizontal="right" vertical="center"/>
    </xf>
    <xf numFmtId="4" fontId="33" fillId="80" borderId="480" applyNumberFormat="0" applyProtection="0">
      <alignment horizontal="right" vertical="center"/>
    </xf>
    <xf numFmtId="4" fontId="33" fillId="81" borderId="480" applyNumberFormat="0" applyProtection="0">
      <alignment horizontal="right" vertical="center"/>
    </xf>
    <xf numFmtId="4" fontId="33" fillId="82" borderId="480" applyNumberFormat="0" applyProtection="0">
      <alignment horizontal="right" vertical="center"/>
    </xf>
    <xf numFmtId="4" fontId="33" fillId="83" borderId="480" applyNumberFormat="0" applyProtection="0">
      <alignment horizontal="right" vertical="center"/>
    </xf>
    <xf numFmtId="4" fontId="33" fillId="84" borderId="480" applyNumberFormat="0" applyProtection="0">
      <alignment horizontal="right" vertical="center"/>
    </xf>
    <xf numFmtId="0" fontId="18" fillId="86" borderId="480" applyNumberFormat="0" applyProtection="0">
      <alignment horizontal="left" vertical="center" indent="1"/>
    </xf>
    <xf numFmtId="4" fontId="33" fillId="87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88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58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3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86" borderId="480" applyNumberFormat="0" applyProtection="0">
      <alignment horizontal="left" vertical="center" indent="1"/>
    </xf>
    <xf numFmtId="0" fontId="33" fillId="86" borderId="480" applyNumberFormat="0" applyProtection="0">
      <alignment vertical="center"/>
    </xf>
    <xf numFmtId="0" fontId="18" fillId="86" borderId="480" applyNumberFormat="0" applyProtection="0">
      <alignment vertical="center"/>
    </xf>
    <xf numFmtId="0" fontId="33" fillId="86" borderId="480" applyNumberFormat="0" applyProtection="0">
      <alignment horizontal="left" vertical="center" indent="1"/>
    </xf>
    <xf numFmtId="0" fontId="33" fillId="86" borderId="480" applyNumberFormat="0" applyProtection="0">
      <alignment horizontal="left" vertical="center" indent="1"/>
    </xf>
    <xf numFmtId="3" fontId="33" fillId="5" borderId="480" applyProtection="0">
      <alignment horizontal="right" vertical="center"/>
    </xf>
    <xf numFmtId="0" fontId="18" fillId="0" borderId="480" applyNumberFormat="0" applyProtection="0">
      <alignment horizontal="right" vertical="center"/>
    </xf>
    <xf numFmtId="0" fontId="18" fillId="86" borderId="480" applyNumberFormat="0" applyProtection="0">
      <alignment horizontal="left" vertical="center" indent="1"/>
    </xf>
    <xf numFmtId="0" fontId="28" fillId="89" borderId="480" applyNumberFormat="0" applyProtection="0">
      <alignment horizontal="center" vertical="top"/>
    </xf>
    <xf numFmtId="4" fontId="188" fillId="90" borderId="480" applyNumberFormat="0" applyProtection="0">
      <alignment horizontal="right" vertical="center"/>
    </xf>
    <xf numFmtId="0" fontId="56" fillId="1" borderId="477" applyNumberFormat="0" applyFont="0" applyAlignment="0">
      <alignment horizontal="center"/>
    </xf>
    <xf numFmtId="12" fontId="191" fillId="0" borderId="473">
      <alignment horizontal="center"/>
    </xf>
    <xf numFmtId="0" fontId="205" fillId="0" borderId="482" applyNumberFormat="0" applyFill="0" applyAlignment="0" applyProtection="0"/>
    <xf numFmtId="0" fontId="205" fillId="0" borderId="482" applyNumberFormat="0" applyFill="0" applyAlignment="0" applyProtection="0"/>
    <xf numFmtId="0" fontId="205" fillId="0" borderId="482" applyNumberFormat="0" applyFill="0" applyAlignment="0" applyProtection="0"/>
    <xf numFmtId="0" fontId="205" fillId="0" borderId="482" applyNumberFormat="0" applyFill="0" applyAlignment="0" applyProtection="0"/>
    <xf numFmtId="0" fontId="205" fillId="0" borderId="482" applyNumberFormat="0" applyFill="0" applyAlignment="0" applyProtection="0"/>
    <xf numFmtId="0" fontId="205" fillId="0" borderId="482" applyNumberFormat="0" applyFill="0" applyAlignment="0" applyProtection="0"/>
    <xf numFmtId="0" fontId="215" fillId="66" borderId="479" applyNumberFormat="0" applyFont="0" applyAlignment="0" applyProtection="0">
      <alignment vertical="center"/>
    </xf>
    <xf numFmtId="0" fontId="215" fillId="66" borderId="479" applyNumberFormat="0" applyFont="0" applyAlignment="0" applyProtection="0">
      <alignment vertical="center"/>
    </xf>
    <xf numFmtId="0" fontId="223" fillId="59" borderId="480" applyNumberFormat="0" applyAlignment="0" applyProtection="0"/>
    <xf numFmtId="0" fontId="224" fillId="59" borderId="475" applyNumberFormat="0" applyAlignment="0" applyProtection="0"/>
    <xf numFmtId="0" fontId="223" fillId="59" borderId="480" applyNumberFormat="0" applyAlignment="0" applyProtection="0"/>
    <xf numFmtId="0" fontId="224" fillId="59" borderId="475" applyNumberFormat="0" applyAlignment="0" applyProtection="0"/>
    <xf numFmtId="0" fontId="232" fillId="44" borderId="475" applyNumberFormat="0" applyAlignment="0" applyProtection="0"/>
    <xf numFmtId="0" fontId="234" fillId="0" borderId="482" applyNumberFormat="0" applyFill="0" applyAlignment="0" applyProtection="0"/>
    <xf numFmtId="0" fontId="232" fillId="44" borderId="475" applyNumberFormat="0" applyAlignment="0" applyProtection="0"/>
    <xf numFmtId="0" fontId="234" fillId="0" borderId="482" applyNumberFormat="0" applyFill="0" applyAlignment="0" applyProtection="0"/>
    <xf numFmtId="0" fontId="18" fillId="66" borderId="479" applyNumberFormat="0" applyFont="0" applyAlignment="0" applyProtection="0"/>
    <xf numFmtId="0" fontId="18" fillId="66" borderId="479" applyNumberFormat="0" applyFont="0" applyAlignment="0" applyProtection="0"/>
    <xf numFmtId="0" fontId="242" fillId="44" borderId="475" applyNumberFormat="0" applyAlignment="0" applyProtection="0">
      <alignment vertical="center"/>
    </xf>
    <xf numFmtId="0" fontId="243" fillId="59" borderId="480" applyNumberFormat="0" applyAlignment="0" applyProtection="0">
      <alignment vertical="center"/>
    </xf>
    <xf numFmtId="0" fontId="242" fillId="44" borderId="475" applyNumberFormat="0" applyAlignment="0" applyProtection="0">
      <alignment vertical="center"/>
    </xf>
    <xf numFmtId="0" fontId="243" fillId="59" borderId="480" applyNumberFormat="0" applyAlignment="0" applyProtection="0">
      <alignment vertical="center"/>
    </xf>
    <xf numFmtId="0" fontId="253" fillId="59" borderId="475" applyNumberFormat="0" applyAlignment="0" applyProtection="0">
      <alignment vertical="center"/>
    </xf>
    <xf numFmtId="0" fontId="257" fillId="0" borderId="482" applyNumberFormat="0" applyFill="0" applyAlignment="0" applyProtection="0">
      <alignment vertical="center"/>
    </xf>
    <xf numFmtId="0" fontId="253" fillId="59" borderId="475" applyNumberFormat="0" applyAlignment="0" applyProtection="0">
      <alignment vertical="center"/>
    </xf>
    <xf numFmtId="0" fontId="223" fillId="59" borderId="480" applyNumberFormat="0" applyAlignment="0" applyProtection="0"/>
    <xf numFmtId="0" fontId="224" fillId="59" borderId="475" applyNumberFormat="0" applyAlignment="0" applyProtection="0"/>
    <xf numFmtId="0" fontId="232" fillId="44" borderId="475" applyNumberFormat="0" applyAlignment="0" applyProtection="0"/>
    <xf numFmtId="0" fontId="234" fillId="0" borderId="482" applyNumberFormat="0" applyFill="0" applyAlignment="0" applyProtection="0"/>
    <xf numFmtId="0" fontId="18" fillId="66" borderId="479" applyNumberFormat="0" applyFont="0" applyAlignment="0" applyProtection="0"/>
    <xf numFmtId="0" fontId="165" fillId="0" borderId="473">
      <alignment horizontal="center"/>
    </xf>
    <xf numFmtId="0" fontId="18" fillId="66" borderId="479" applyNumberFormat="0" applyFont="0" applyAlignment="0" applyProtection="0"/>
    <xf numFmtId="0" fontId="234" fillId="0" borderId="482" applyNumberFormat="0" applyFill="0" applyAlignment="0" applyProtection="0"/>
    <xf numFmtId="0" fontId="232" fillId="44" borderId="475" applyNumberFormat="0" applyAlignment="0" applyProtection="0"/>
    <xf numFmtId="0" fontId="224" fillId="59" borderId="475" applyNumberFormat="0" applyAlignment="0" applyProtection="0"/>
    <xf numFmtId="0" fontId="223" fillId="59" borderId="480" applyNumberFormat="0" applyAlignment="0" applyProtection="0"/>
    <xf numFmtId="0" fontId="215" fillId="66" borderId="479" applyNumberFormat="0" applyFont="0" applyAlignment="0" applyProtection="0">
      <alignment vertical="center"/>
    </xf>
    <xf numFmtId="0" fontId="205" fillId="0" borderId="482" applyNumberFormat="0" applyFill="0" applyAlignment="0" applyProtection="0"/>
    <xf numFmtId="0" fontId="205" fillId="0" borderId="482" applyNumberFormat="0" applyFill="0" applyAlignment="0" applyProtection="0"/>
    <xf numFmtId="0" fontId="205" fillId="0" borderId="482" applyNumberFormat="0" applyFill="0" applyAlignment="0" applyProtection="0"/>
    <xf numFmtId="12" fontId="191" fillId="0" borderId="473">
      <alignment horizontal="center"/>
    </xf>
    <xf numFmtId="0" fontId="56" fillId="1" borderId="477" applyNumberFormat="0" applyFont="0" applyAlignment="0">
      <alignment horizontal="center"/>
    </xf>
    <xf numFmtId="4" fontId="188" fillId="90" borderId="480" applyNumberFormat="0" applyProtection="0">
      <alignment horizontal="right" vertical="center"/>
    </xf>
    <xf numFmtId="0" fontId="28" fillId="89" borderId="480" applyNumberFormat="0" applyProtection="0">
      <alignment horizontal="center" vertical="top"/>
    </xf>
    <xf numFmtId="0" fontId="18" fillId="0" borderId="480" applyNumberFormat="0" applyProtection="0">
      <alignment horizontal="right" vertical="center"/>
    </xf>
    <xf numFmtId="3" fontId="33" fillId="5" borderId="480" applyProtection="0">
      <alignment horizontal="right" vertical="center"/>
    </xf>
    <xf numFmtId="0" fontId="33" fillId="86" borderId="480" applyNumberFormat="0" applyProtection="0">
      <alignment horizontal="left" vertical="center" indent="1"/>
    </xf>
    <xf numFmtId="0" fontId="33" fillId="86" borderId="480" applyNumberFormat="0" applyProtection="0">
      <alignment horizontal="left" vertical="center" indent="1"/>
    </xf>
    <xf numFmtId="0" fontId="18" fillId="86" borderId="480" applyNumberFormat="0" applyProtection="0">
      <alignment vertical="center"/>
    </xf>
    <xf numFmtId="0" fontId="33" fillId="86" borderId="480" applyNumberFormat="0" applyProtection="0">
      <alignment vertical="center"/>
    </xf>
    <xf numFmtId="0" fontId="18" fillId="86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3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58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0" fontId="18" fillId="88" borderId="480" applyNumberFormat="0" applyProtection="0">
      <alignment horizontal="left" vertical="center" indent="1"/>
    </xf>
    <xf numFmtId="0" fontId="18" fillId="0" borderId="480" applyNumberFormat="0" applyProtection="0">
      <alignment horizontal="left" vertical="center" indent="1"/>
    </xf>
    <xf numFmtId="4" fontId="33" fillId="87" borderId="480" applyNumberFormat="0" applyProtection="0">
      <alignment horizontal="left" vertical="center" indent="1"/>
    </xf>
    <xf numFmtId="0" fontId="18" fillId="86" borderId="480" applyNumberFormat="0" applyProtection="0">
      <alignment horizontal="left" vertical="center" indent="1"/>
    </xf>
    <xf numFmtId="4" fontId="33" fillId="84" borderId="480" applyNumberFormat="0" applyProtection="0">
      <alignment horizontal="right" vertical="center"/>
    </xf>
    <xf numFmtId="0" fontId="18" fillId="86" borderId="480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18" fillId="66" borderId="385" applyNumberFormat="0" applyFont="0" applyAlignment="0" applyProtection="0"/>
    <xf numFmtId="0" fontId="234" fillId="0" borderId="388" applyNumberFormat="0" applyFill="0" applyAlignment="0" applyProtection="0"/>
    <xf numFmtId="0" fontId="232" fillId="44" borderId="381" applyNumberFormat="0" applyAlignment="0" applyProtection="0"/>
    <xf numFmtId="0" fontId="224" fillId="59" borderId="381" applyNumberFormat="0" applyAlignment="0" applyProtection="0"/>
    <xf numFmtId="0" fontId="223" fillId="59" borderId="386" applyNumberFormat="0" applyAlignment="0" applyProtection="0"/>
    <xf numFmtId="0" fontId="215" fillId="66" borderId="385" applyNumberFormat="0" applyFont="0" applyAlignment="0" applyProtection="0">
      <alignment vertical="center"/>
    </xf>
    <xf numFmtId="0" fontId="205" fillId="0" borderId="388" applyNumberFormat="0" applyFill="0" applyAlignment="0" applyProtection="0"/>
    <xf numFmtId="0" fontId="205" fillId="0" borderId="388" applyNumberFormat="0" applyFill="0" applyAlignment="0" applyProtection="0"/>
    <xf numFmtId="0" fontId="205" fillId="0" borderId="388" applyNumberFormat="0" applyFill="0" applyAlignment="0" applyProtection="0"/>
    <xf numFmtId="12" fontId="191" fillId="0" borderId="379">
      <alignment horizontal="center"/>
    </xf>
    <xf numFmtId="0" fontId="56" fillId="1" borderId="383" applyNumberFormat="0" applyFont="0" applyAlignment="0">
      <alignment horizontal="center"/>
    </xf>
    <xf numFmtId="4" fontId="188" fillId="90" borderId="386" applyNumberFormat="0" applyProtection="0">
      <alignment horizontal="right" vertical="center"/>
    </xf>
    <xf numFmtId="0" fontId="28" fillId="89" borderId="386" applyNumberFormat="0" applyProtection="0">
      <alignment horizontal="center" vertical="top"/>
    </xf>
    <xf numFmtId="0" fontId="18" fillId="86" borderId="386" applyNumberFormat="0" applyProtection="0">
      <alignment horizontal="left" vertical="center" indent="1"/>
    </xf>
    <xf numFmtId="0" fontId="18" fillId="0" borderId="386" applyNumberFormat="0" applyProtection="0">
      <alignment horizontal="right" vertical="center"/>
    </xf>
    <xf numFmtId="3" fontId="33" fillId="5" borderId="386" applyProtection="0">
      <alignment horizontal="right" vertical="center"/>
    </xf>
    <xf numFmtId="0" fontId="33" fillId="86" borderId="386" applyNumberFormat="0" applyProtection="0">
      <alignment horizontal="left" vertical="center" indent="1"/>
    </xf>
    <xf numFmtId="0" fontId="33" fillId="86" borderId="386" applyNumberFormat="0" applyProtection="0">
      <alignment horizontal="left" vertical="center" indent="1"/>
    </xf>
    <xf numFmtId="0" fontId="18" fillId="86" borderId="386" applyNumberFormat="0" applyProtection="0">
      <alignment vertical="center"/>
    </xf>
    <xf numFmtId="0" fontId="33" fillId="86" borderId="386" applyNumberFormat="0" applyProtection="0">
      <alignment vertical="center"/>
    </xf>
    <xf numFmtId="0" fontId="18" fillId="86" borderId="386" applyNumberFormat="0" applyProtection="0">
      <alignment horizontal="left" vertical="center" indent="1"/>
    </xf>
    <xf numFmtId="0" fontId="18" fillId="0" borderId="386" applyNumberFormat="0" applyProtection="0">
      <alignment horizontal="left" vertical="center" indent="1"/>
    </xf>
    <xf numFmtId="0" fontId="18" fillId="3" borderId="386" applyNumberFormat="0" applyProtection="0">
      <alignment horizontal="left" vertical="center" indent="1"/>
    </xf>
    <xf numFmtId="0" fontId="18" fillId="0" borderId="386" applyNumberFormat="0" applyProtection="0">
      <alignment horizontal="left" vertical="center" indent="1"/>
    </xf>
    <xf numFmtId="0" fontId="18" fillId="58" borderId="386" applyNumberFormat="0" applyProtection="0">
      <alignment horizontal="left" vertical="center" indent="1"/>
    </xf>
    <xf numFmtId="0" fontId="18" fillId="0" borderId="386" applyNumberFormat="0" applyProtection="0">
      <alignment horizontal="left" vertical="center" indent="1"/>
    </xf>
    <xf numFmtId="0" fontId="18" fillId="88" borderId="386" applyNumberFormat="0" applyProtection="0">
      <alignment horizontal="left" vertical="center" indent="1"/>
    </xf>
    <xf numFmtId="0" fontId="18" fillId="0" borderId="386" applyNumberFormat="0" applyProtection="0">
      <alignment horizontal="left" vertical="center" indent="1"/>
    </xf>
    <xf numFmtId="4" fontId="33" fillId="87" borderId="386" applyNumberFormat="0" applyProtection="0">
      <alignment horizontal="left" vertical="center" indent="1"/>
    </xf>
    <xf numFmtId="0" fontId="18" fillId="86" borderId="386" applyNumberFormat="0" applyProtection="0">
      <alignment horizontal="left" vertical="center" indent="1"/>
    </xf>
    <xf numFmtId="4" fontId="33" fillId="84" borderId="386" applyNumberFormat="0" applyProtection="0">
      <alignment horizontal="right" vertical="center"/>
    </xf>
    <xf numFmtId="4" fontId="33" fillId="83" borderId="386" applyNumberFormat="0" applyProtection="0">
      <alignment horizontal="right" vertical="center"/>
    </xf>
    <xf numFmtId="4" fontId="33" fillId="82" borderId="386" applyNumberFormat="0" applyProtection="0">
      <alignment horizontal="right" vertical="center"/>
    </xf>
    <xf numFmtId="4" fontId="33" fillId="81" borderId="386" applyNumberFormat="0" applyProtection="0">
      <alignment horizontal="right" vertical="center"/>
    </xf>
    <xf numFmtId="4" fontId="33" fillId="80" borderId="386" applyNumberFormat="0" applyProtection="0">
      <alignment horizontal="right" vertical="center"/>
    </xf>
    <xf numFmtId="4" fontId="33" fillId="79" borderId="386" applyNumberFormat="0" applyProtection="0">
      <alignment horizontal="right" vertical="center"/>
    </xf>
    <xf numFmtId="4" fontId="33" fillId="78" borderId="386" applyNumberFormat="0" applyProtection="0">
      <alignment horizontal="right" vertical="center"/>
    </xf>
    <xf numFmtId="4" fontId="33" fillId="77" borderId="386" applyNumberFormat="0" applyProtection="0">
      <alignment horizontal="right" vertical="center"/>
    </xf>
    <xf numFmtId="4" fontId="33" fillId="76" borderId="386" applyNumberFormat="0" applyProtection="0">
      <alignment horizontal="right" vertical="center"/>
    </xf>
    <xf numFmtId="0" fontId="28" fillId="75" borderId="386" applyNumberFormat="0" applyProtection="0">
      <alignment horizontal="left" vertical="top"/>
    </xf>
    <xf numFmtId="4" fontId="185" fillId="74" borderId="386" applyNumberFormat="0" applyProtection="0">
      <alignment horizontal="center" vertical="top"/>
    </xf>
    <xf numFmtId="4" fontId="185" fillId="73" borderId="386" applyNumberFormat="0" applyProtection="0">
      <alignment horizontal="left" vertical="center"/>
    </xf>
    <xf numFmtId="0" fontId="18" fillId="3" borderId="386" applyNumberFormat="0" applyProtection="0">
      <alignment vertical="center"/>
    </xf>
    <xf numFmtId="4" fontId="185" fillId="72" borderId="386" applyNumberFormat="0" applyProtection="0">
      <alignment vertical="center"/>
    </xf>
    <xf numFmtId="278" fontId="36" fillId="0" borderId="387" applyFont="0" applyFill="0" applyBorder="0" applyAlignment="0" applyProtection="0">
      <protection locked="0"/>
    </xf>
    <xf numFmtId="277" fontId="36" fillId="68" borderId="387"/>
    <xf numFmtId="0" fontId="172" fillId="59" borderId="386" applyNumberFormat="0" applyAlignment="0" applyProtection="0"/>
    <xf numFmtId="0" fontId="172" fillId="59" borderId="386" applyNumberFormat="0" applyAlignment="0" applyProtection="0"/>
    <xf numFmtId="0" fontId="172" fillId="59" borderId="386" applyNumberFormat="0" applyAlignment="0" applyProtection="0"/>
    <xf numFmtId="0" fontId="108" fillId="66" borderId="385" applyNumberFormat="0" applyFont="0" applyAlignment="0" applyProtection="0"/>
    <xf numFmtId="0" fontId="108" fillId="66" borderId="385" applyNumberFormat="0" applyFont="0" applyAlignment="0" applyProtection="0"/>
    <xf numFmtId="0" fontId="108" fillId="66" borderId="385" applyNumberFormat="0" applyFont="0" applyAlignment="0" applyProtection="0"/>
    <xf numFmtId="0" fontId="108" fillId="66" borderId="385" applyNumberFormat="0" applyFont="0" applyAlignment="0" applyProtection="0"/>
    <xf numFmtId="0" fontId="108" fillId="66" borderId="385" applyNumberFormat="0" applyFont="0" applyAlignment="0" applyProtection="0"/>
    <xf numFmtId="0" fontId="108" fillId="66" borderId="385" applyNumberFormat="0" applyFont="0" applyAlignment="0" applyProtection="0"/>
    <xf numFmtId="0" fontId="108" fillId="66" borderId="385" applyNumberFormat="0" applyFont="0" applyAlignment="0" applyProtection="0"/>
    <xf numFmtId="0" fontId="165" fillId="0" borderId="379">
      <alignment horizontal="center"/>
    </xf>
    <xf numFmtId="0" fontId="161" fillId="44" borderId="381" applyNumberFormat="0" applyAlignment="0" applyProtection="0"/>
    <xf numFmtId="0" fontId="161" fillId="44" borderId="381" applyNumberFormat="0" applyAlignment="0" applyProtection="0"/>
    <xf numFmtId="0" fontId="161" fillId="44" borderId="381" applyNumberFormat="0" applyAlignment="0" applyProtection="0"/>
    <xf numFmtId="10" fontId="36" fillId="2" borderId="379" applyNumberFormat="0" applyBorder="0" applyAlignment="0" applyProtection="0"/>
    <xf numFmtId="0" fontId="159" fillId="64" borderId="384" applyNumberFormat="0" applyFont="0" applyBorder="0" applyAlignment="0">
      <alignment vertical="center"/>
    </xf>
    <xf numFmtId="0" fontId="120" fillId="1" borderId="380">
      <alignment horizontal="left"/>
    </xf>
    <xf numFmtId="243" fontId="155" fillId="0" borderId="380">
      <alignment horizontal="left"/>
    </xf>
    <xf numFmtId="0" fontId="38" fillId="0" borderId="383">
      <alignment horizontal="left" vertical="center"/>
    </xf>
    <xf numFmtId="0" fontId="38" fillId="0" borderId="383">
      <alignment horizontal="left" vertical="center"/>
    </xf>
    <xf numFmtId="0" fontId="38" fillId="0" borderId="383">
      <alignment horizontal="left" vertical="center"/>
    </xf>
    <xf numFmtId="0" fontId="38" fillId="0" borderId="383">
      <alignment horizontal="left" vertical="center"/>
    </xf>
    <xf numFmtId="232" fontId="29" fillId="0" borderId="378" applyFill="0" applyProtection="0"/>
    <xf numFmtId="238" fontId="29" fillId="0" borderId="378" applyFill="0" applyProtection="0"/>
    <xf numFmtId="0" fontId="26" fillId="2" borderId="382">
      <alignment horizontal="center" wrapText="1"/>
    </xf>
    <xf numFmtId="0" fontId="124" fillId="59" borderId="381" applyNumberFormat="0" applyAlignment="0" applyProtection="0"/>
    <xf numFmtId="0" fontId="124" fillId="59" borderId="381" applyNumberFormat="0" applyAlignment="0" applyProtection="0"/>
    <xf numFmtId="0" fontId="124" fillId="59" borderId="381" applyNumberFormat="0" applyAlignment="0" applyProtection="0"/>
    <xf numFmtId="44" fontId="264" fillId="0" borderId="378"/>
    <xf numFmtId="37" fontId="260" fillId="5" borderId="380" applyBorder="0" applyProtection="0">
      <alignment vertical="center"/>
    </xf>
    <xf numFmtId="0" fontId="117" fillId="3" borderId="380">
      <alignment horizontal="centerContinuous" vertical="top"/>
    </xf>
    <xf numFmtId="0" fontId="115" fillId="0" borderId="379">
      <alignment horizontal="center"/>
    </xf>
    <xf numFmtId="0" fontId="216" fillId="0" borderId="55" applyNumberFormat="0" applyFill="0" applyAlignment="0" applyProtection="0">
      <alignment vertical="center"/>
    </xf>
    <xf numFmtId="0" fontId="242" fillId="44" borderId="381" applyNumberFormat="0" applyAlignment="0" applyProtection="0">
      <alignment vertical="center"/>
    </xf>
    <xf numFmtId="0" fontId="243" fillId="59" borderId="386" applyNumberFormat="0" applyAlignment="0" applyProtection="0">
      <alignment vertical="center"/>
    </xf>
    <xf numFmtId="0" fontId="253" fillId="59" borderId="381" applyNumberFormat="0" applyAlignment="0" applyProtection="0">
      <alignment vertical="center"/>
    </xf>
    <xf numFmtId="0" fontId="257" fillId="0" borderId="388" applyNumberFormat="0" applyFill="0" applyAlignment="0" applyProtection="0">
      <alignment vertical="center"/>
    </xf>
    <xf numFmtId="0" fontId="215" fillId="66" borderId="396" applyNumberFormat="0" applyFont="0" applyAlignment="0" applyProtection="0">
      <alignment vertical="center"/>
    </xf>
    <xf numFmtId="0" fontId="205" fillId="0" borderId="399" applyNumberFormat="0" applyFill="0" applyAlignment="0" applyProtection="0"/>
    <xf numFmtId="0" fontId="205" fillId="0" borderId="399" applyNumberFormat="0" applyFill="0" applyAlignment="0" applyProtection="0"/>
    <xf numFmtId="0" fontId="205" fillId="0" borderId="399" applyNumberFormat="0" applyFill="0" applyAlignment="0" applyProtection="0"/>
    <xf numFmtId="12" fontId="191" fillId="0" borderId="390">
      <alignment horizontal="center"/>
    </xf>
    <xf numFmtId="0" fontId="56" fillId="1" borderId="394" applyNumberFormat="0" applyFont="0" applyAlignment="0">
      <alignment horizontal="center"/>
    </xf>
    <xf numFmtId="4" fontId="188" fillId="90" borderId="397" applyNumberFormat="0" applyProtection="0">
      <alignment horizontal="right" vertical="center"/>
    </xf>
    <xf numFmtId="0" fontId="28" fillId="89" borderId="397" applyNumberFormat="0" applyProtection="0">
      <alignment horizontal="center" vertical="top"/>
    </xf>
    <xf numFmtId="0" fontId="18" fillId="86" borderId="397" applyNumberFormat="0" applyProtection="0">
      <alignment horizontal="left" vertical="center" indent="1"/>
    </xf>
    <xf numFmtId="0" fontId="18" fillId="0" borderId="397" applyNumberFormat="0" applyProtection="0">
      <alignment horizontal="right" vertical="center"/>
    </xf>
    <xf numFmtId="3" fontId="33" fillId="5" borderId="397" applyProtection="0">
      <alignment horizontal="right" vertical="center"/>
    </xf>
    <xf numFmtId="0" fontId="33" fillId="86" borderId="397" applyNumberFormat="0" applyProtection="0">
      <alignment horizontal="left" vertical="center" indent="1"/>
    </xf>
    <xf numFmtId="0" fontId="33" fillId="86" borderId="397" applyNumberFormat="0" applyProtection="0">
      <alignment horizontal="left" vertical="center" indent="1"/>
    </xf>
    <xf numFmtId="0" fontId="18" fillId="86" borderId="397" applyNumberFormat="0" applyProtection="0">
      <alignment vertical="center"/>
    </xf>
    <xf numFmtId="0" fontId="33" fillId="86" borderId="397" applyNumberFormat="0" applyProtection="0">
      <alignment vertical="center"/>
    </xf>
    <xf numFmtId="0" fontId="18" fillId="86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3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58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88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4" fontId="33" fillId="87" borderId="397" applyNumberFormat="0" applyProtection="0">
      <alignment horizontal="left" vertical="center" indent="1"/>
    </xf>
    <xf numFmtId="0" fontId="18" fillId="86" borderId="397" applyNumberFormat="0" applyProtection="0">
      <alignment horizontal="left" vertical="center" indent="1"/>
    </xf>
    <xf numFmtId="4" fontId="33" fillId="84" borderId="397" applyNumberFormat="0" applyProtection="0">
      <alignment horizontal="right" vertical="center"/>
    </xf>
    <xf numFmtId="4" fontId="33" fillId="83" borderId="397" applyNumberFormat="0" applyProtection="0">
      <alignment horizontal="right" vertical="center"/>
    </xf>
    <xf numFmtId="4" fontId="33" fillId="82" borderId="397" applyNumberFormat="0" applyProtection="0">
      <alignment horizontal="right" vertical="center"/>
    </xf>
    <xf numFmtId="4" fontId="33" fillId="81" borderId="397" applyNumberFormat="0" applyProtection="0">
      <alignment horizontal="right" vertical="center"/>
    </xf>
    <xf numFmtId="4" fontId="33" fillId="80" borderId="397" applyNumberFormat="0" applyProtection="0">
      <alignment horizontal="right" vertical="center"/>
    </xf>
    <xf numFmtId="4" fontId="33" fillId="79" borderId="397" applyNumberFormat="0" applyProtection="0">
      <alignment horizontal="right" vertical="center"/>
    </xf>
    <xf numFmtId="4" fontId="33" fillId="78" borderId="397" applyNumberFormat="0" applyProtection="0">
      <alignment horizontal="right" vertical="center"/>
    </xf>
    <xf numFmtId="4" fontId="33" fillId="77" borderId="397" applyNumberFormat="0" applyProtection="0">
      <alignment horizontal="right" vertical="center"/>
    </xf>
    <xf numFmtId="4" fontId="33" fillId="76" borderId="397" applyNumberFormat="0" applyProtection="0">
      <alignment horizontal="right" vertical="center"/>
    </xf>
    <xf numFmtId="0" fontId="28" fillId="75" borderId="397" applyNumberFormat="0" applyProtection="0">
      <alignment horizontal="left" vertical="top"/>
    </xf>
    <xf numFmtId="4" fontId="185" fillId="74" borderId="397" applyNumberFormat="0" applyProtection="0">
      <alignment horizontal="center" vertical="top"/>
    </xf>
    <xf numFmtId="4" fontId="185" fillId="73" borderId="397" applyNumberFormat="0" applyProtection="0">
      <alignment horizontal="left" vertical="center"/>
    </xf>
    <xf numFmtId="0" fontId="18" fillId="3" borderId="397" applyNumberFormat="0" applyProtection="0">
      <alignment vertical="center"/>
    </xf>
    <xf numFmtId="4" fontId="185" fillId="72" borderId="397" applyNumberFormat="0" applyProtection="0">
      <alignment vertical="center"/>
    </xf>
    <xf numFmtId="278" fontId="36" fillId="0" borderId="398" applyFont="0" applyFill="0" applyBorder="0" applyAlignment="0" applyProtection="0">
      <protection locked="0"/>
    </xf>
    <xf numFmtId="277" fontId="36" fillId="68" borderId="398"/>
    <xf numFmtId="0" fontId="172" fillId="59" borderId="397" applyNumberFormat="0" applyAlignment="0" applyProtection="0"/>
    <xf numFmtId="0" fontId="172" fillId="59" borderId="397" applyNumberFormat="0" applyAlignment="0" applyProtection="0"/>
    <xf numFmtId="0" fontId="172" fillId="59" borderId="397" applyNumberForma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15" fillId="0" borderId="390">
      <alignment horizontal="center"/>
    </xf>
    <xf numFmtId="0" fontId="117" fillId="3" borderId="391">
      <alignment horizontal="centerContinuous" vertical="top"/>
    </xf>
    <xf numFmtId="37" fontId="260" fillId="5" borderId="391" applyBorder="0" applyProtection="0">
      <alignment vertical="center"/>
    </xf>
    <xf numFmtId="44" fontId="264" fillId="0" borderId="389"/>
    <xf numFmtId="0" fontId="124" fillId="59" borderId="392" applyNumberFormat="0" applyAlignment="0" applyProtection="0"/>
    <xf numFmtId="0" fontId="115" fillId="0" borderId="390">
      <alignment horizontal="center"/>
    </xf>
    <xf numFmtId="0" fontId="124" fillId="59" borderId="392" applyNumberFormat="0" applyAlignment="0" applyProtection="0"/>
    <xf numFmtId="0" fontId="124" fillId="59" borderId="392" applyNumberFormat="0" applyAlignment="0" applyProtection="0"/>
    <xf numFmtId="0" fontId="26" fillId="2" borderId="393">
      <alignment horizontal="center" wrapText="1"/>
    </xf>
    <xf numFmtId="0" fontId="117" fillId="3" borderId="391">
      <alignment horizontal="centerContinuous" vertical="top"/>
    </xf>
    <xf numFmtId="0" fontId="161" fillId="44" borderId="392" applyNumberFormat="0" applyAlignment="0" applyProtection="0"/>
    <xf numFmtId="0" fontId="161" fillId="44" borderId="392" applyNumberFormat="0" applyAlignment="0" applyProtection="0"/>
    <xf numFmtId="0" fontId="161" fillId="44" borderId="392" applyNumberFormat="0" applyAlignment="0" applyProtection="0"/>
    <xf numFmtId="10" fontId="36" fillId="2" borderId="390" applyNumberFormat="0" applyBorder="0" applyAlignment="0" applyProtection="0"/>
    <xf numFmtId="0" fontId="159" fillId="64" borderId="395" applyNumberFormat="0" applyFont="0" applyBorder="0" applyAlignment="0">
      <alignment vertical="center"/>
    </xf>
    <xf numFmtId="37" fontId="260" fillId="5" borderId="391" applyBorder="0" applyProtection="0">
      <alignment vertical="center"/>
    </xf>
    <xf numFmtId="0" fontId="120" fillId="1" borderId="391">
      <alignment horizontal="left"/>
    </xf>
    <xf numFmtId="243" fontId="155" fillId="0" borderId="391">
      <alignment horizontal="left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43" fontId="264" fillId="0" borderId="400"/>
    <xf numFmtId="0" fontId="124" fillId="59" borderId="392" applyNumberFormat="0" applyAlignment="0" applyProtection="0"/>
    <xf numFmtId="0" fontId="124" fillId="59" borderId="392" applyNumberFormat="0" applyAlignment="0" applyProtection="0"/>
    <xf numFmtId="0" fontId="124" fillId="59" borderId="392" applyNumberFormat="0" applyAlignment="0" applyProtection="0"/>
    <xf numFmtId="0" fontId="26" fillId="2" borderId="393">
      <alignment horizontal="center" wrapText="1"/>
    </xf>
    <xf numFmtId="232" fontId="29" fillId="0" borderId="389" applyFill="0" applyProtection="0"/>
    <xf numFmtId="238" fontId="29" fillId="0" borderId="389" applyFill="0" applyProtection="0"/>
    <xf numFmtId="0" fontId="221" fillId="0" borderId="55" applyNumberFormat="0" applyFill="0" applyAlignment="0" applyProtection="0"/>
    <xf numFmtId="238" fontId="29" fillId="0" borderId="389" applyFill="0" applyProtection="0"/>
    <xf numFmtId="232" fontId="29" fillId="0" borderId="389" applyFill="0" applyProtection="0"/>
    <xf numFmtId="232" fontId="29" fillId="0" borderId="389" applyFill="0" applyProtection="0"/>
    <xf numFmtId="238" fontId="29" fillId="0" borderId="400" applyFill="0" applyProtection="0"/>
    <xf numFmtId="238" fontId="29" fillId="0" borderId="389" applyFill="0" applyProtection="0"/>
    <xf numFmtId="0" fontId="38" fillId="0" borderId="394">
      <alignment horizontal="left" vertical="center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232" fontId="29" fillId="0" borderId="400" applyFill="0" applyProtection="0"/>
    <xf numFmtId="243" fontId="155" fillId="0" borderId="391">
      <alignment horizontal="left"/>
    </xf>
    <xf numFmtId="0" fontId="120" fillId="1" borderId="391">
      <alignment horizontal="left"/>
    </xf>
    <xf numFmtId="0" fontId="159" fillId="64" borderId="395" applyNumberFormat="0" applyFont="0" applyBorder="0" applyAlignment="0">
      <alignment vertical="center"/>
    </xf>
    <xf numFmtId="10" fontId="36" fillId="2" borderId="390" applyNumberFormat="0" applyBorder="0" applyAlignment="0" applyProtection="0"/>
    <xf numFmtId="0" fontId="161" fillId="44" borderId="392" applyNumberFormat="0" applyAlignment="0" applyProtection="0"/>
    <xf numFmtId="0" fontId="161" fillId="44" borderId="392" applyNumberFormat="0" applyAlignment="0" applyProtection="0"/>
    <xf numFmtId="0" fontId="161" fillId="44" borderId="392" applyNumberFormat="0" applyAlignment="0" applyProtection="0"/>
    <xf numFmtId="0" fontId="26" fillId="2" borderId="393">
      <alignment horizontal="center" wrapText="1"/>
    </xf>
    <xf numFmtId="0" fontId="124" fillId="59" borderId="392" applyNumberFormat="0" applyAlignment="0" applyProtection="0"/>
    <xf numFmtId="0" fontId="124" fillId="59" borderId="392" applyNumberFormat="0" applyAlignment="0" applyProtection="0"/>
    <xf numFmtId="0" fontId="124" fillId="59" borderId="392" applyNumberFormat="0" applyAlignment="0" applyProtection="0"/>
    <xf numFmtId="0" fontId="38" fillId="0" borderId="394">
      <alignment horizontal="left" vertical="center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0" fontId="165" fillId="0" borderId="390">
      <alignment horizontal="center"/>
    </xf>
    <xf numFmtId="44" fontId="264" fillId="0" borderId="389"/>
    <xf numFmtId="243" fontId="155" fillId="0" borderId="391">
      <alignment horizontal="left"/>
    </xf>
    <xf numFmtId="0" fontId="120" fillId="1" borderId="391">
      <alignment horizontal="left"/>
    </xf>
    <xf numFmtId="0" fontId="159" fillId="64" borderId="395" applyNumberFormat="0" applyFont="0" applyBorder="0" applyAlignment="0">
      <alignment vertical="center"/>
    </xf>
    <xf numFmtId="10" fontId="36" fillId="2" borderId="390" applyNumberFormat="0" applyBorder="0" applyAlignment="0" applyProtection="0"/>
    <xf numFmtId="0" fontId="161" fillId="44" borderId="392" applyNumberFormat="0" applyAlignment="0" applyProtection="0"/>
    <xf numFmtId="0" fontId="161" fillId="44" borderId="392" applyNumberFormat="0" applyAlignment="0" applyProtection="0"/>
    <xf numFmtId="0" fontId="161" fillId="44" borderId="392" applyNumberFormat="0" applyAlignment="0" applyProtection="0"/>
    <xf numFmtId="37" fontId="260" fillId="5" borderId="391" applyBorder="0" applyProtection="0">
      <alignment vertical="center"/>
    </xf>
    <xf numFmtId="0" fontId="117" fillId="3" borderId="391">
      <alignment horizontal="centerContinuous" vertical="top"/>
    </xf>
    <xf numFmtId="0" fontId="115" fillId="0" borderId="390">
      <alignment horizontal="center"/>
    </xf>
    <xf numFmtId="0" fontId="165" fillId="0" borderId="390">
      <alignment horizontal="center"/>
    </xf>
    <xf numFmtId="44" fontId="264" fillId="0" borderId="389"/>
    <xf numFmtId="5" fontId="24" fillId="0" borderId="40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72" fillId="59" borderId="397" applyNumberFormat="0" applyAlignment="0" applyProtection="0"/>
    <xf numFmtId="0" fontId="172" fillId="59" borderId="397" applyNumberFormat="0" applyAlignment="0" applyProtection="0"/>
    <xf numFmtId="0" fontId="172" fillId="59" borderId="397" applyNumberFormat="0" applyAlignment="0" applyProtection="0"/>
    <xf numFmtId="278" fontId="36" fillId="0" borderId="398" applyFont="0" applyFill="0" applyBorder="0" applyAlignment="0" applyProtection="0">
      <protection locked="0"/>
    </xf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72" fillId="59" borderId="397" applyNumberFormat="0" applyAlignment="0" applyProtection="0"/>
    <xf numFmtId="0" fontId="172" fillId="59" borderId="397" applyNumberFormat="0" applyAlignment="0" applyProtection="0"/>
    <xf numFmtId="0" fontId="172" fillId="59" borderId="397" applyNumberFormat="0" applyAlignment="0" applyProtection="0"/>
    <xf numFmtId="4" fontId="185" fillId="72" borderId="397" applyNumberFormat="0" applyProtection="0">
      <alignment vertical="center"/>
    </xf>
    <xf numFmtId="0" fontId="18" fillId="3" borderId="397" applyNumberFormat="0" applyProtection="0">
      <alignment vertical="center"/>
    </xf>
    <xf numFmtId="4" fontId="185" fillId="73" borderId="397" applyNumberFormat="0" applyProtection="0">
      <alignment horizontal="left" vertical="center"/>
    </xf>
    <xf numFmtId="4" fontId="185" fillId="74" borderId="397" applyNumberFormat="0" applyProtection="0">
      <alignment horizontal="center" vertical="top"/>
    </xf>
    <xf numFmtId="277" fontId="36" fillId="68" borderId="398"/>
    <xf numFmtId="278" fontId="36" fillId="0" borderId="398" applyFont="0" applyFill="0" applyBorder="0" applyAlignment="0" applyProtection="0">
      <protection locked="0"/>
    </xf>
    <xf numFmtId="0" fontId="28" fillId="75" borderId="397" applyNumberFormat="0" applyProtection="0">
      <alignment horizontal="left" vertical="top"/>
    </xf>
    <xf numFmtId="4" fontId="33" fillId="76" borderId="397" applyNumberFormat="0" applyProtection="0">
      <alignment horizontal="right" vertical="center"/>
    </xf>
    <xf numFmtId="4" fontId="33" fillId="77" borderId="397" applyNumberFormat="0" applyProtection="0">
      <alignment horizontal="right" vertical="center"/>
    </xf>
    <xf numFmtId="4" fontId="33" fillId="78" borderId="397" applyNumberFormat="0" applyProtection="0">
      <alignment horizontal="right" vertical="center"/>
    </xf>
    <xf numFmtId="4" fontId="33" fillId="79" borderId="397" applyNumberFormat="0" applyProtection="0">
      <alignment horizontal="right" vertical="center"/>
    </xf>
    <xf numFmtId="4" fontId="33" fillId="80" borderId="397" applyNumberFormat="0" applyProtection="0">
      <alignment horizontal="right" vertical="center"/>
    </xf>
    <xf numFmtId="4" fontId="33" fillId="81" borderId="397" applyNumberFormat="0" applyProtection="0">
      <alignment horizontal="right" vertical="center"/>
    </xf>
    <xf numFmtId="4" fontId="33" fillId="82" borderId="397" applyNumberFormat="0" applyProtection="0">
      <alignment horizontal="right" vertical="center"/>
    </xf>
    <xf numFmtId="4" fontId="33" fillId="83" borderId="397" applyNumberFormat="0" applyProtection="0">
      <alignment horizontal="right" vertical="center"/>
    </xf>
    <xf numFmtId="4" fontId="33" fillId="84" borderId="397" applyNumberFormat="0" applyProtection="0">
      <alignment horizontal="right" vertical="center"/>
    </xf>
    <xf numFmtId="0" fontId="18" fillId="86" borderId="397" applyNumberFormat="0" applyProtection="0">
      <alignment horizontal="left" vertical="center" indent="1"/>
    </xf>
    <xf numFmtId="4" fontId="33" fillId="87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88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58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3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86" borderId="397" applyNumberFormat="0" applyProtection="0">
      <alignment horizontal="left" vertical="center" indent="1"/>
    </xf>
    <xf numFmtId="0" fontId="33" fillId="86" borderId="397" applyNumberFormat="0" applyProtection="0">
      <alignment vertical="center"/>
    </xf>
    <xf numFmtId="0" fontId="18" fillId="86" borderId="397" applyNumberFormat="0" applyProtection="0">
      <alignment vertical="center"/>
    </xf>
    <xf numFmtId="0" fontId="33" fillId="86" borderId="397" applyNumberFormat="0" applyProtection="0">
      <alignment horizontal="left" vertical="center" indent="1"/>
    </xf>
    <xf numFmtId="0" fontId="33" fillId="86" borderId="397" applyNumberFormat="0" applyProtection="0">
      <alignment horizontal="left" vertical="center" indent="1"/>
    </xf>
    <xf numFmtId="3" fontId="33" fillId="5" borderId="397" applyProtection="0">
      <alignment horizontal="right" vertical="center"/>
    </xf>
    <xf numFmtId="0" fontId="18" fillId="0" borderId="397" applyNumberFormat="0" applyProtection="0">
      <alignment horizontal="right" vertical="center"/>
    </xf>
    <xf numFmtId="0" fontId="18" fillId="86" borderId="397" applyNumberFormat="0" applyProtection="0">
      <alignment horizontal="left" vertical="center" indent="1"/>
    </xf>
    <xf numFmtId="0" fontId="28" fillId="89" borderId="397" applyNumberFormat="0" applyProtection="0">
      <alignment horizontal="center" vertical="top"/>
    </xf>
    <xf numFmtId="4" fontId="188" fillId="90" borderId="397" applyNumberFormat="0" applyProtection="0">
      <alignment horizontal="right" vertical="center"/>
    </xf>
    <xf numFmtId="0" fontId="56" fillId="1" borderId="394" applyNumberFormat="0" applyFont="0" applyAlignment="0">
      <alignment horizontal="center"/>
    </xf>
    <xf numFmtId="12" fontId="191" fillId="0" borderId="390">
      <alignment horizontal="center"/>
    </xf>
    <xf numFmtId="4" fontId="185" fillId="72" borderId="397" applyNumberFormat="0" applyProtection="0">
      <alignment vertical="center"/>
    </xf>
    <xf numFmtId="0" fontId="18" fillId="3" borderId="397" applyNumberFormat="0" applyProtection="0">
      <alignment vertical="center"/>
    </xf>
    <xf numFmtId="4" fontId="185" fillId="73" borderId="397" applyNumberFormat="0" applyProtection="0">
      <alignment horizontal="left" vertical="center"/>
    </xf>
    <xf numFmtId="4" fontId="185" fillId="74" borderId="397" applyNumberFormat="0" applyProtection="0">
      <alignment horizontal="center" vertical="top"/>
    </xf>
    <xf numFmtId="0" fontId="28" fillId="75" borderId="397" applyNumberFormat="0" applyProtection="0">
      <alignment horizontal="left" vertical="top"/>
    </xf>
    <xf numFmtId="4" fontId="33" fillId="76" borderId="397" applyNumberFormat="0" applyProtection="0">
      <alignment horizontal="right" vertical="center"/>
    </xf>
    <xf numFmtId="4" fontId="33" fillId="77" borderId="397" applyNumberFormat="0" applyProtection="0">
      <alignment horizontal="right" vertical="center"/>
    </xf>
    <xf numFmtId="4" fontId="33" fillId="78" borderId="397" applyNumberFormat="0" applyProtection="0">
      <alignment horizontal="right" vertical="center"/>
    </xf>
    <xf numFmtId="4" fontId="33" fillId="79" borderId="397" applyNumberFormat="0" applyProtection="0">
      <alignment horizontal="right" vertical="center"/>
    </xf>
    <xf numFmtId="4" fontId="33" fillId="80" borderId="397" applyNumberFormat="0" applyProtection="0">
      <alignment horizontal="right" vertical="center"/>
    </xf>
    <xf numFmtId="4" fontId="33" fillId="81" borderId="397" applyNumberFormat="0" applyProtection="0">
      <alignment horizontal="right" vertical="center"/>
    </xf>
    <xf numFmtId="4" fontId="33" fillId="82" borderId="397" applyNumberFormat="0" applyProtection="0">
      <alignment horizontal="right" vertical="center"/>
    </xf>
    <xf numFmtId="4" fontId="33" fillId="83" borderId="397" applyNumberFormat="0" applyProtection="0">
      <alignment horizontal="right" vertical="center"/>
    </xf>
    <xf numFmtId="4" fontId="33" fillId="84" borderId="397" applyNumberFormat="0" applyProtection="0">
      <alignment horizontal="right" vertical="center"/>
    </xf>
    <xf numFmtId="0" fontId="18" fillId="86" borderId="397" applyNumberFormat="0" applyProtection="0">
      <alignment horizontal="left" vertical="center" indent="1"/>
    </xf>
    <xf numFmtId="4" fontId="33" fillId="87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88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58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3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86" borderId="397" applyNumberFormat="0" applyProtection="0">
      <alignment horizontal="left" vertical="center" indent="1"/>
    </xf>
    <xf numFmtId="0" fontId="33" fillId="86" borderId="397" applyNumberFormat="0" applyProtection="0">
      <alignment vertical="center"/>
    </xf>
    <xf numFmtId="0" fontId="18" fillId="86" borderId="397" applyNumberFormat="0" applyProtection="0">
      <alignment vertical="center"/>
    </xf>
    <xf numFmtId="0" fontId="33" fillId="86" borderId="397" applyNumberFormat="0" applyProtection="0">
      <alignment horizontal="left" vertical="center" indent="1"/>
    </xf>
    <xf numFmtId="0" fontId="33" fillId="86" borderId="397" applyNumberFormat="0" applyProtection="0">
      <alignment horizontal="left" vertical="center" indent="1"/>
    </xf>
    <xf numFmtId="3" fontId="33" fillId="5" borderId="397" applyProtection="0">
      <alignment horizontal="right" vertical="center"/>
    </xf>
    <xf numFmtId="0" fontId="18" fillId="0" borderId="397" applyNumberFormat="0" applyProtection="0">
      <alignment horizontal="right" vertical="center"/>
    </xf>
    <xf numFmtId="0" fontId="18" fillId="86" borderId="397" applyNumberFormat="0" applyProtection="0">
      <alignment horizontal="left" vertical="center" indent="1"/>
    </xf>
    <xf numFmtId="0" fontId="28" fillId="89" borderId="397" applyNumberFormat="0" applyProtection="0">
      <alignment horizontal="center" vertical="top"/>
    </xf>
    <xf numFmtId="4" fontId="188" fillId="90" borderId="397" applyNumberFormat="0" applyProtection="0">
      <alignment horizontal="right" vertical="center"/>
    </xf>
    <xf numFmtId="0" fontId="56" fillId="1" borderId="394" applyNumberFormat="0" applyFont="0" applyAlignment="0">
      <alignment horizontal="center"/>
    </xf>
    <xf numFmtId="12" fontId="191" fillId="0" borderId="390">
      <alignment horizontal="center"/>
    </xf>
    <xf numFmtId="0" fontId="205" fillId="0" borderId="399" applyNumberFormat="0" applyFill="0" applyAlignment="0" applyProtection="0"/>
    <xf numFmtId="0" fontId="205" fillId="0" borderId="399" applyNumberFormat="0" applyFill="0" applyAlignment="0" applyProtection="0"/>
    <xf numFmtId="0" fontId="205" fillId="0" borderId="399" applyNumberFormat="0" applyFill="0" applyAlignment="0" applyProtection="0"/>
    <xf numFmtId="0" fontId="205" fillId="0" borderId="399" applyNumberFormat="0" applyFill="0" applyAlignment="0" applyProtection="0"/>
    <xf numFmtId="0" fontId="205" fillId="0" borderId="399" applyNumberFormat="0" applyFill="0" applyAlignment="0" applyProtection="0"/>
    <xf numFmtId="0" fontId="205" fillId="0" borderId="399" applyNumberFormat="0" applyFill="0" applyAlignment="0" applyProtection="0"/>
    <xf numFmtId="0" fontId="215" fillId="66" borderId="396" applyNumberFormat="0" applyFont="0" applyAlignment="0" applyProtection="0">
      <alignment vertical="center"/>
    </xf>
    <xf numFmtId="0" fontId="215" fillId="66" borderId="396" applyNumberFormat="0" applyFont="0" applyAlignment="0" applyProtection="0">
      <alignment vertical="center"/>
    </xf>
    <xf numFmtId="0" fontId="223" fillId="59" borderId="397" applyNumberFormat="0" applyAlignment="0" applyProtection="0"/>
    <xf numFmtId="0" fontId="224" fillId="59" borderId="392" applyNumberFormat="0" applyAlignment="0" applyProtection="0"/>
    <xf numFmtId="0" fontId="223" fillId="59" borderId="397" applyNumberFormat="0" applyAlignment="0" applyProtection="0"/>
    <xf numFmtId="0" fontId="224" fillId="59" borderId="392" applyNumberFormat="0" applyAlignment="0" applyProtection="0"/>
    <xf numFmtId="0" fontId="232" fillId="44" borderId="392" applyNumberFormat="0" applyAlignment="0" applyProtection="0"/>
    <xf numFmtId="0" fontId="234" fillId="0" borderId="399" applyNumberFormat="0" applyFill="0" applyAlignment="0" applyProtection="0"/>
    <xf numFmtId="0" fontId="232" fillId="44" borderId="392" applyNumberFormat="0" applyAlignment="0" applyProtection="0"/>
    <xf numFmtId="0" fontId="234" fillId="0" borderId="399" applyNumberFormat="0" applyFill="0" applyAlignment="0" applyProtection="0"/>
    <xf numFmtId="0" fontId="18" fillId="66" borderId="396" applyNumberFormat="0" applyFont="0" applyAlignment="0" applyProtection="0"/>
    <xf numFmtId="0" fontId="18" fillId="66" borderId="396" applyNumberFormat="0" applyFont="0" applyAlignment="0" applyProtection="0"/>
    <xf numFmtId="0" fontId="242" fillId="44" borderId="392" applyNumberFormat="0" applyAlignment="0" applyProtection="0">
      <alignment vertical="center"/>
    </xf>
    <xf numFmtId="0" fontId="243" fillId="59" borderId="397" applyNumberFormat="0" applyAlignment="0" applyProtection="0">
      <alignment vertical="center"/>
    </xf>
    <xf numFmtId="0" fontId="242" fillId="44" borderId="392" applyNumberFormat="0" applyAlignment="0" applyProtection="0">
      <alignment vertical="center"/>
    </xf>
    <xf numFmtId="0" fontId="243" fillId="59" borderId="397" applyNumberFormat="0" applyAlignment="0" applyProtection="0">
      <alignment vertical="center"/>
    </xf>
    <xf numFmtId="0" fontId="253" fillId="59" borderId="392" applyNumberFormat="0" applyAlignment="0" applyProtection="0">
      <alignment vertical="center"/>
    </xf>
    <xf numFmtId="0" fontId="257" fillId="0" borderId="399" applyNumberFormat="0" applyFill="0" applyAlignment="0" applyProtection="0">
      <alignment vertical="center"/>
    </xf>
    <xf numFmtId="0" fontId="253" fillId="59" borderId="392" applyNumberFormat="0" applyAlignment="0" applyProtection="0">
      <alignment vertical="center"/>
    </xf>
    <xf numFmtId="0" fontId="257" fillId="0" borderId="399" applyNumberFormat="0" applyFill="0" applyAlignment="0" applyProtection="0">
      <alignment vertical="center"/>
    </xf>
    <xf numFmtId="277" fontId="36" fillId="68" borderId="398"/>
    <xf numFmtId="0" fontId="223" fillId="59" borderId="397" applyNumberFormat="0" applyAlignment="0" applyProtection="0"/>
    <xf numFmtId="0" fontId="224" fillId="59" borderId="392" applyNumberFormat="0" applyAlignment="0" applyProtection="0"/>
    <xf numFmtId="0" fontId="232" fillId="44" borderId="392" applyNumberFormat="0" applyAlignment="0" applyProtection="0"/>
    <xf numFmtId="0" fontId="234" fillId="0" borderId="399" applyNumberFormat="0" applyFill="0" applyAlignment="0" applyProtection="0"/>
    <xf numFmtId="0" fontId="18" fillId="66" borderId="396" applyNumberFormat="0" applyFont="0" applyAlignment="0" applyProtection="0"/>
    <xf numFmtId="0" fontId="165" fillId="0" borderId="390">
      <alignment horizontal="center"/>
    </xf>
    <xf numFmtId="0" fontId="18" fillId="66" borderId="396" applyNumberFormat="0" applyFont="0" applyAlignment="0" applyProtection="0"/>
    <xf numFmtId="0" fontId="234" fillId="0" borderId="399" applyNumberFormat="0" applyFill="0" applyAlignment="0" applyProtection="0"/>
    <xf numFmtId="0" fontId="232" fillId="44" borderId="392" applyNumberFormat="0" applyAlignment="0" applyProtection="0"/>
    <xf numFmtId="0" fontId="224" fillId="59" borderId="392" applyNumberFormat="0" applyAlignment="0" applyProtection="0"/>
    <xf numFmtId="0" fontId="223" fillId="59" borderId="397" applyNumberFormat="0" applyAlignment="0" applyProtection="0"/>
    <xf numFmtId="0" fontId="215" fillId="66" borderId="396" applyNumberFormat="0" applyFont="0" applyAlignment="0" applyProtection="0">
      <alignment vertical="center"/>
    </xf>
    <xf numFmtId="0" fontId="205" fillId="0" borderId="399" applyNumberFormat="0" applyFill="0" applyAlignment="0" applyProtection="0"/>
    <xf numFmtId="0" fontId="205" fillId="0" borderId="399" applyNumberFormat="0" applyFill="0" applyAlignment="0" applyProtection="0"/>
    <xf numFmtId="0" fontId="205" fillId="0" borderId="399" applyNumberFormat="0" applyFill="0" applyAlignment="0" applyProtection="0"/>
    <xf numFmtId="12" fontId="191" fillId="0" borderId="390">
      <alignment horizontal="center"/>
    </xf>
    <xf numFmtId="0" fontId="56" fillId="1" borderId="394" applyNumberFormat="0" applyFont="0" applyAlignment="0">
      <alignment horizontal="center"/>
    </xf>
    <xf numFmtId="4" fontId="188" fillId="90" borderId="397" applyNumberFormat="0" applyProtection="0">
      <alignment horizontal="right" vertical="center"/>
    </xf>
    <xf numFmtId="0" fontId="28" fillId="89" borderId="397" applyNumberFormat="0" applyProtection="0">
      <alignment horizontal="center" vertical="top"/>
    </xf>
    <xf numFmtId="0" fontId="18" fillId="86" borderId="397" applyNumberFormat="0" applyProtection="0">
      <alignment horizontal="left" vertical="center" indent="1"/>
    </xf>
    <xf numFmtId="0" fontId="18" fillId="0" borderId="397" applyNumberFormat="0" applyProtection="0">
      <alignment horizontal="right" vertical="center"/>
    </xf>
    <xf numFmtId="3" fontId="33" fillId="5" borderId="397" applyProtection="0">
      <alignment horizontal="right" vertical="center"/>
    </xf>
    <xf numFmtId="0" fontId="33" fillId="86" borderId="397" applyNumberFormat="0" applyProtection="0">
      <alignment horizontal="left" vertical="center" indent="1"/>
    </xf>
    <xf numFmtId="0" fontId="33" fillId="86" borderId="397" applyNumberFormat="0" applyProtection="0">
      <alignment horizontal="left" vertical="center" indent="1"/>
    </xf>
    <xf numFmtId="0" fontId="18" fillId="86" borderId="397" applyNumberFormat="0" applyProtection="0">
      <alignment vertical="center"/>
    </xf>
    <xf numFmtId="0" fontId="33" fillId="86" borderId="397" applyNumberFormat="0" applyProtection="0">
      <alignment vertical="center"/>
    </xf>
    <xf numFmtId="0" fontId="18" fillId="86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3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58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0" fontId="18" fillId="88" borderId="397" applyNumberFormat="0" applyProtection="0">
      <alignment horizontal="left" vertical="center" indent="1"/>
    </xf>
    <xf numFmtId="0" fontId="18" fillId="0" borderId="397" applyNumberFormat="0" applyProtection="0">
      <alignment horizontal="left" vertical="center" indent="1"/>
    </xf>
    <xf numFmtId="4" fontId="33" fillId="87" borderId="397" applyNumberFormat="0" applyProtection="0">
      <alignment horizontal="left" vertical="center" indent="1"/>
    </xf>
    <xf numFmtId="0" fontId="18" fillId="86" borderId="397" applyNumberFormat="0" applyProtection="0">
      <alignment horizontal="left" vertical="center" indent="1"/>
    </xf>
    <xf numFmtId="4" fontId="33" fillId="84" borderId="397" applyNumberFormat="0" applyProtection="0">
      <alignment horizontal="right" vertical="center"/>
    </xf>
    <xf numFmtId="4" fontId="33" fillId="83" borderId="397" applyNumberFormat="0" applyProtection="0">
      <alignment horizontal="right" vertical="center"/>
    </xf>
    <xf numFmtId="4" fontId="33" fillId="82" borderId="397" applyNumberFormat="0" applyProtection="0">
      <alignment horizontal="right" vertical="center"/>
    </xf>
    <xf numFmtId="4" fontId="33" fillId="81" borderId="397" applyNumberFormat="0" applyProtection="0">
      <alignment horizontal="right" vertical="center"/>
    </xf>
    <xf numFmtId="4" fontId="33" fillId="80" borderId="397" applyNumberFormat="0" applyProtection="0">
      <alignment horizontal="right" vertical="center"/>
    </xf>
    <xf numFmtId="4" fontId="33" fillId="79" borderId="397" applyNumberFormat="0" applyProtection="0">
      <alignment horizontal="right" vertical="center"/>
    </xf>
    <xf numFmtId="4" fontId="33" fillId="78" borderId="397" applyNumberFormat="0" applyProtection="0">
      <alignment horizontal="right" vertical="center"/>
    </xf>
    <xf numFmtId="4" fontId="33" fillId="77" borderId="397" applyNumberFormat="0" applyProtection="0">
      <alignment horizontal="right" vertical="center"/>
    </xf>
    <xf numFmtId="4" fontId="33" fillId="76" borderId="397" applyNumberFormat="0" applyProtection="0">
      <alignment horizontal="right" vertical="center"/>
    </xf>
    <xf numFmtId="0" fontId="28" fillId="75" borderId="397" applyNumberFormat="0" applyProtection="0">
      <alignment horizontal="left" vertical="top"/>
    </xf>
    <xf numFmtId="4" fontId="185" fillId="74" borderId="397" applyNumberFormat="0" applyProtection="0">
      <alignment horizontal="center" vertical="top"/>
    </xf>
    <xf numFmtId="4" fontId="185" fillId="73" borderId="397" applyNumberFormat="0" applyProtection="0">
      <alignment horizontal="left" vertical="center"/>
    </xf>
    <xf numFmtId="0" fontId="18" fillId="3" borderId="397" applyNumberFormat="0" applyProtection="0">
      <alignment vertical="center"/>
    </xf>
    <xf numFmtId="4" fontId="185" fillId="72" borderId="397" applyNumberFormat="0" applyProtection="0">
      <alignment vertical="center"/>
    </xf>
    <xf numFmtId="278" fontId="36" fillId="0" borderId="398" applyFont="0" applyFill="0" applyBorder="0" applyAlignment="0" applyProtection="0">
      <protection locked="0"/>
    </xf>
    <xf numFmtId="277" fontId="36" fillId="68" borderId="398"/>
    <xf numFmtId="0" fontId="172" fillId="59" borderId="397" applyNumberFormat="0" applyAlignment="0" applyProtection="0"/>
    <xf numFmtId="0" fontId="172" fillId="59" borderId="397" applyNumberFormat="0" applyAlignment="0" applyProtection="0"/>
    <xf numFmtId="0" fontId="172" fillId="59" borderId="397" applyNumberForma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08" fillId="66" borderId="396" applyNumberFormat="0" applyFont="0" applyAlignment="0" applyProtection="0"/>
    <xf numFmtId="0" fontId="165" fillId="0" borderId="390">
      <alignment horizontal="center"/>
    </xf>
    <xf numFmtId="0" fontId="161" fillId="44" borderId="392" applyNumberFormat="0" applyAlignment="0" applyProtection="0"/>
    <xf numFmtId="0" fontId="161" fillId="44" borderId="392" applyNumberFormat="0" applyAlignment="0" applyProtection="0"/>
    <xf numFmtId="0" fontId="161" fillId="44" borderId="392" applyNumberFormat="0" applyAlignment="0" applyProtection="0"/>
    <xf numFmtId="10" fontId="36" fillId="2" borderId="390" applyNumberFormat="0" applyBorder="0" applyAlignment="0" applyProtection="0"/>
    <xf numFmtId="0" fontId="159" fillId="64" borderId="395" applyNumberFormat="0" applyFont="0" applyBorder="0" applyAlignment="0">
      <alignment vertical="center"/>
    </xf>
    <xf numFmtId="0" fontId="120" fillId="1" borderId="391">
      <alignment horizontal="left"/>
    </xf>
    <xf numFmtId="243" fontId="155" fillId="0" borderId="391">
      <alignment horizontal="left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0" fontId="38" fillId="0" borderId="394">
      <alignment horizontal="left" vertical="center"/>
    </xf>
    <xf numFmtId="232" fontId="29" fillId="0" borderId="389" applyFill="0" applyProtection="0"/>
    <xf numFmtId="238" fontId="29" fillId="0" borderId="389" applyFill="0" applyProtection="0"/>
    <xf numFmtId="0" fontId="26" fillId="2" borderId="393">
      <alignment horizontal="center" wrapText="1"/>
    </xf>
    <xf numFmtId="0" fontId="124" fillId="59" borderId="392" applyNumberFormat="0" applyAlignment="0" applyProtection="0"/>
    <xf numFmtId="0" fontId="124" fillId="59" borderId="392" applyNumberFormat="0" applyAlignment="0" applyProtection="0"/>
    <xf numFmtId="0" fontId="124" fillId="59" borderId="392" applyNumberFormat="0" applyAlignment="0" applyProtection="0"/>
    <xf numFmtId="44" fontId="264" fillId="0" borderId="389"/>
    <xf numFmtId="37" fontId="260" fillId="5" borderId="391" applyBorder="0" applyProtection="0">
      <alignment vertical="center"/>
    </xf>
    <xf numFmtId="0" fontId="117" fillId="3" borderId="391">
      <alignment horizontal="centerContinuous" vertical="top"/>
    </xf>
    <xf numFmtId="0" fontId="115" fillId="0" borderId="390">
      <alignment horizontal="center"/>
    </xf>
    <xf numFmtId="0" fontId="242" fillId="44" borderId="392" applyNumberFormat="0" applyAlignment="0" applyProtection="0">
      <alignment vertical="center"/>
    </xf>
    <xf numFmtId="0" fontId="243" fillId="59" borderId="397" applyNumberFormat="0" applyAlignment="0" applyProtection="0">
      <alignment vertical="center"/>
    </xf>
    <xf numFmtId="0" fontId="253" fillId="59" borderId="392" applyNumberFormat="0" applyAlignment="0" applyProtection="0">
      <alignment vertical="center"/>
    </xf>
    <xf numFmtId="0" fontId="257" fillId="0" borderId="399" applyNumberFormat="0" applyFill="0" applyAlignment="0" applyProtection="0">
      <alignment vertical="center"/>
    </xf>
    <xf numFmtId="0" fontId="242" fillId="44" borderId="392" applyNumberFormat="0" applyAlignment="0" applyProtection="0">
      <alignment vertical="center"/>
    </xf>
    <xf numFmtId="0" fontId="243" fillId="59" borderId="397" applyNumberFormat="0" applyAlignment="0" applyProtection="0">
      <alignment vertical="center"/>
    </xf>
    <xf numFmtId="0" fontId="253" fillId="59" borderId="392" applyNumberFormat="0" applyAlignment="0" applyProtection="0">
      <alignment vertical="center"/>
    </xf>
    <xf numFmtId="0" fontId="124" fillId="59" borderId="464" applyNumberFormat="0" applyAlignment="0" applyProtection="0"/>
    <xf numFmtId="0" fontId="26" fillId="2" borderId="465">
      <alignment horizontal="center" wrapText="1"/>
    </xf>
    <xf numFmtId="238" fontId="29" fillId="0" borderId="461" applyFill="0" applyProtection="0"/>
    <xf numFmtId="0" fontId="257" fillId="0" borderId="399" applyNumberFormat="0" applyFill="0" applyAlignment="0" applyProtection="0">
      <alignment vertic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5" fillId="0" borderId="402">
      <alignment horizont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01" applyFill="0" applyProtection="0"/>
    <xf numFmtId="238" fontId="29" fillId="0" borderId="401" applyFill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44" fontId="264" fillId="0" borderId="401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32" fillId="44" borderId="404" applyNumberFormat="0" applyAlignment="0" applyProtection="0"/>
    <xf numFmtId="0" fontId="205" fillId="0" borderId="411" applyNumberFormat="0" applyFill="0" applyAlignment="0" applyProtection="0"/>
    <xf numFmtId="0" fontId="108" fillId="66" borderId="408" applyNumberFormat="0" applyFont="0" applyAlignment="0" applyProtection="0"/>
    <xf numFmtId="0" fontId="224" fillId="59" borderId="404" applyNumberFormat="0" applyAlignment="0" applyProtection="0"/>
    <xf numFmtId="10" fontId="36" fillId="2" borderId="156" applyNumberFormat="0" applyBorder="0" applyAlignment="0" applyProtection="0"/>
    <xf numFmtId="0" fontId="159" fillId="64" borderId="407" applyNumberFormat="0" applyFont="0" applyBorder="0" applyAlignment="0">
      <alignment vertical="center"/>
    </xf>
    <xf numFmtId="14" fontId="28" fillId="63" borderId="6">
      <alignment horizontal="center" vertical="center" wrapText="1"/>
    </xf>
    <xf numFmtId="0" fontId="38" fillId="0" borderId="406">
      <alignment horizontal="left" vertical="center"/>
    </xf>
    <xf numFmtId="3" fontId="33" fillId="5" borderId="409" applyProtection="0">
      <alignment horizontal="right" vertical="center"/>
    </xf>
    <xf numFmtId="238" fontId="29" fillId="0" borderId="412" applyFill="0" applyProtection="0"/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38" fillId="0" borderId="406">
      <alignment horizontal="left" vertical="center"/>
    </xf>
    <xf numFmtId="0" fontId="18" fillId="86" borderId="409" applyNumberFormat="0" applyProtection="0">
      <alignment vertical="center"/>
    </xf>
    <xf numFmtId="0" fontId="124" fillId="59" borderId="404" applyNumberFormat="0" applyAlignment="0" applyProtection="0"/>
    <xf numFmtId="4" fontId="188" fillId="90" borderId="409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4" fontId="185" fillId="72" borderId="409" applyNumberFormat="0" applyProtection="0">
      <alignment vertical="center"/>
    </xf>
    <xf numFmtId="0" fontId="108" fillId="66" borderId="408" applyNumberFormat="0" applyFont="0" applyAlignment="0" applyProtection="0"/>
    <xf numFmtId="0" fontId="161" fillId="44" borderId="404" applyNumberFormat="0" applyAlignment="0" applyProtection="0"/>
    <xf numFmtId="0" fontId="18" fillId="3" borderId="409" applyNumberFormat="0" applyProtection="0">
      <alignment horizontal="left" vertical="center" indent="1"/>
    </xf>
    <xf numFmtId="0" fontId="164" fillId="0" borderId="55" applyNumberFormat="0" applyFill="0" applyAlignment="0" applyProtection="0"/>
    <xf numFmtId="12" fontId="191" fillId="0" borderId="156">
      <alignment horizontal="center"/>
    </xf>
    <xf numFmtId="0" fontId="172" fillId="59" borderId="409" applyNumberFormat="0" applyAlignment="0" applyProtection="0"/>
    <xf numFmtId="0" fontId="18" fillId="0" borderId="409" applyNumberFormat="0" applyProtection="0">
      <alignment horizontal="right" vertical="center"/>
    </xf>
    <xf numFmtId="0" fontId="108" fillId="66" borderId="468" applyNumberFormat="0" applyFont="0" applyAlignment="0" applyProtection="0"/>
    <xf numFmtId="0" fontId="257" fillId="0" borderId="482" applyNumberFormat="0" applyFill="0" applyAlignment="0" applyProtection="0">
      <alignment vertical="center"/>
    </xf>
    <xf numFmtId="0" fontId="172" fillId="59" borderId="409" applyNumberFormat="0" applyAlignment="0" applyProtection="0"/>
    <xf numFmtId="278" fontId="36" fillId="0" borderId="481" applyFont="0" applyFill="0" applyBorder="0" applyAlignment="0" applyProtection="0">
      <protection locked="0"/>
    </xf>
    <xf numFmtId="0" fontId="108" fillId="66" borderId="468" applyNumberFormat="0" applyFont="0" applyAlignment="0" applyProtection="0"/>
    <xf numFmtId="4" fontId="33" fillId="80" borderId="421" applyNumberFormat="0" applyProtection="0">
      <alignment horizontal="right" vertical="center"/>
    </xf>
    <xf numFmtId="0" fontId="26" fillId="2" borderId="524">
      <alignment horizontal="center" wrapText="1"/>
    </xf>
    <xf numFmtId="0" fontId="115" fillId="0" borderId="156">
      <alignment horizontal="center"/>
    </xf>
    <xf numFmtId="0" fontId="172" fillId="59" borderId="469" applyNumberFormat="0" applyAlignment="0" applyProtection="0"/>
    <xf numFmtId="0" fontId="18" fillId="3" borderId="469" applyNumberFormat="0" applyProtection="0">
      <alignment vertical="center"/>
    </xf>
    <xf numFmtId="4" fontId="33" fillId="77" borderId="469" applyNumberFormat="0" applyProtection="0">
      <alignment horizontal="right" vertical="center"/>
    </xf>
    <xf numFmtId="0" fontId="164" fillId="0" borderId="55" applyNumberFormat="0" applyFill="0" applyAlignment="0" applyProtection="0"/>
    <xf numFmtId="4" fontId="33" fillId="78" borderId="409" applyNumberFormat="0" applyProtection="0">
      <alignment horizontal="right" vertical="center"/>
    </xf>
    <xf numFmtId="0" fontId="28" fillId="75" borderId="469" applyNumberFormat="0" applyProtection="0">
      <alignment horizontal="left" vertical="top"/>
    </xf>
    <xf numFmtId="0" fontId="18" fillId="66" borderId="408" applyNumberFormat="0" applyFont="0" applyAlignment="0" applyProtection="0"/>
    <xf numFmtId="4" fontId="185" fillId="73" borderId="409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406">
      <alignment horizontal="left" vertical="center"/>
    </xf>
    <xf numFmtId="238" fontId="29" fillId="0" borderId="520" applyFill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0" fontId="38" fillId="0" borderId="406">
      <alignment horizontal="left" vertical="center"/>
    </xf>
    <xf numFmtId="0" fontId="56" fillId="1" borderId="406" applyNumberFormat="0" applyFont="0" applyAlignment="0">
      <alignment horizontal="center"/>
    </xf>
    <xf numFmtId="0" fontId="161" fillId="44" borderId="404" applyNumberFormat="0" applyAlignment="0" applyProtection="0"/>
    <xf numFmtId="4" fontId="188" fillId="9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0" fontId="172" fillId="59" borderId="469" applyNumberFormat="0" applyAlignment="0" applyProtection="0"/>
    <xf numFmtId="4" fontId="185" fillId="72" borderId="469" applyNumberFormat="0" applyProtection="0">
      <alignment vertical="center"/>
    </xf>
    <xf numFmtId="4" fontId="33" fillId="76" borderId="469" applyNumberFormat="0" applyProtection="0">
      <alignment horizontal="right" vertical="center"/>
    </xf>
    <xf numFmtId="0" fontId="234" fillId="0" borderId="411" applyNumberFormat="0" applyFill="0" applyAlignment="0" applyProtection="0"/>
    <xf numFmtId="0" fontId="56" fillId="1" borderId="406" applyNumberFormat="0" applyFont="0" applyAlignment="0">
      <alignment horizontal="center"/>
    </xf>
    <xf numFmtId="0" fontId="28" fillId="89" borderId="409" applyNumberFormat="0" applyProtection="0">
      <alignment horizontal="center" vertical="top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0" fontId="38" fillId="0" borderId="290">
      <alignment horizontal="left" vertical="center"/>
    </xf>
    <xf numFmtId="277" fontId="36" fillId="68" borderId="481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221" fillId="0" borderId="55" applyNumberFormat="0" applyFill="0" applyAlignment="0" applyProtection="0"/>
    <xf numFmtId="238" fontId="29" fillId="0" borderId="412" applyFill="0" applyProtection="0"/>
    <xf numFmtId="0" fontId="108" fillId="66" borderId="468" applyNumberFormat="0" applyFont="0" applyAlignment="0" applyProtection="0"/>
    <xf numFmtId="0" fontId="161" fillId="44" borderId="404" applyNumberFormat="0" applyAlignment="0" applyProtection="0"/>
    <xf numFmtId="0" fontId="120" fillId="1" borderId="157">
      <alignment horizontal="left"/>
    </xf>
    <xf numFmtId="232" fontId="29" fillId="0" borderId="412" applyFill="0" applyProtection="0"/>
    <xf numFmtId="0" fontId="38" fillId="0" borderId="406">
      <alignment horizontal="left" vertical="center"/>
    </xf>
    <xf numFmtId="0" fontId="38" fillId="0" borderId="406">
      <alignment horizontal="left" vertical="center"/>
    </xf>
    <xf numFmtId="37" fontId="260" fillId="5" borderId="157" applyBorder="0" applyProtection="0">
      <alignment vertical="center"/>
    </xf>
    <xf numFmtId="0" fontId="124" fillId="59" borderId="404" applyNumberFormat="0" applyAlignment="0" applyProtection="0"/>
    <xf numFmtId="0" fontId="108" fillId="66" borderId="408" applyNumberFormat="0" applyFont="0" applyAlignment="0" applyProtection="0"/>
    <xf numFmtId="0" fontId="124" fillId="59" borderId="404" applyNumberFormat="0" applyAlignment="0" applyProtection="0"/>
    <xf numFmtId="238" fontId="29" fillId="0" borderId="412" applyFill="0" applyProtection="0"/>
    <xf numFmtId="4" fontId="185" fillId="74" borderId="469" applyNumberFormat="0" applyProtection="0">
      <alignment horizontal="center" vertical="top"/>
    </xf>
    <xf numFmtId="0" fontId="117" fillId="3" borderId="157">
      <alignment horizontal="centerContinuous" vertical="top"/>
    </xf>
    <xf numFmtId="0" fontId="38" fillId="0" borderId="406">
      <alignment horizontal="left" vertical="center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5" fontId="24" fillId="0" borderId="412" applyAlignment="0" applyProtection="0"/>
    <xf numFmtId="0" fontId="108" fillId="66" borderId="468" applyNumberFormat="0" applyFont="0" applyAlignment="0" applyProtection="0"/>
    <xf numFmtId="4" fontId="33" fillId="78" borderId="421" applyNumberFormat="0" applyProtection="0">
      <alignment horizontal="right" vertical="center"/>
    </xf>
    <xf numFmtId="4" fontId="185" fillId="74" borderId="409" applyNumberFormat="0" applyProtection="0">
      <alignment horizontal="center" vertical="top"/>
    </xf>
    <xf numFmtId="0" fontId="18" fillId="3" borderId="409" applyNumberFormat="0" applyProtection="0">
      <alignment vertical="center"/>
    </xf>
    <xf numFmtId="0" fontId="164" fillId="0" borderId="55" applyNumberFormat="0" applyFill="0" applyAlignment="0" applyProtection="0"/>
    <xf numFmtId="0" fontId="108" fillId="66" borderId="468" applyNumberFormat="0" applyFont="0" applyAlignment="0" applyProtection="0"/>
    <xf numFmtId="0" fontId="18" fillId="58" borderId="409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407" applyNumberFormat="0" applyFont="0" applyBorder="0" applyAlignment="0">
      <alignment vertical="center"/>
    </xf>
    <xf numFmtId="4" fontId="33" fillId="87" borderId="409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4" fontId="33" fillId="79" borderId="421" applyNumberFormat="0" applyProtection="0">
      <alignment horizontal="right" vertical="center"/>
    </xf>
    <xf numFmtId="0" fontId="215" fillId="66" borderId="408" applyNumberFormat="0" applyFont="0" applyAlignment="0" applyProtection="0">
      <alignment vertical="center"/>
    </xf>
    <xf numFmtId="232" fontId="29" fillId="0" borderId="412" applyFill="0" applyProtection="0"/>
    <xf numFmtId="0" fontId="108" fillId="66" borderId="408" applyNumberFormat="0" applyFont="0" applyAlignment="0" applyProtection="0"/>
    <xf numFmtId="4" fontId="33" fillId="77" borderId="421" applyNumberFormat="0" applyProtection="0">
      <alignment horizontal="right" vertical="center"/>
    </xf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61" fillId="44" borderId="404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409" applyNumberFormat="0" applyProtection="0">
      <alignment horizontal="left" vertical="center" indent="1"/>
    </xf>
    <xf numFmtId="0" fontId="172" fillId="59" borderId="480" applyNumberFormat="0" applyAlignment="0" applyProtection="0"/>
    <xf numFmtId="0" fontId="108" fillId="66" borderId="468" applyNumberFormat="0" applyFont="0" applyAlignment="0" applyProtection="0"/>
    <xf numFmtId="4" fontId="185" fillId="72" borderId="409" applyNumberFormat="0" applyProtection="0">
      <alignment vertical="center"/>
    </xf>
    <xf numFmtId="0" fontId="18" fillId="3" borderId="409" applyNumberFormat="0" applyProtection="0">
      <alignment vertical="center"/>
    </xf>
    <xf numFmtId="4" fontId="185" fillId="73" borderId="409" applyNumberFormat="0" applyProtection="0">
      <alignment horizontal="left" vertical="center"/>
    </xf>
    <xf numFmtId="4" fontId="185" fillId="74" borderId="409" applyNumberFormat="0" applyProtection="0">
      <alignment horizontal="center" vertical="top"/>
    </xf>
    <xf numFmtId="0" fontId="28" fillId="75" borderId="409" applyNumberFormat="0" applyProtection="0">
      <alignment horizontal="left" vertical="top"/>
    </xf>
    <xf numFmtId="4" fontId="33" fillId="76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3" fontId="33" fillId="5" borderId="409" applyProtection="0">
      <alignment horizontal="right" vertical="center"/>
    </xf>
    <xf numFmtId="0" fontId="18" fillId="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28" fillId="89" borderId="409" applyNumberFormat="0" applyProtection="0">
      <alignment horizontal="center" vertical="top"/>
    </xf>
    <xf numFmtId="4" fontId="188" fillId="90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0" fontId="257" fillId="0" borderId="411" applyNumberFormat="0" applyFill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108" fillId="66" borderId="408" applyNumberFormat="0" applyFont="0" applyAlignment="0" applyProtection="0"/>
    <xf numFmtId="0" fontId="243" fillId="59" borderId="409" applyNumberFormat="0" applyAlignment="0" applyProtection="0">
      <alignment vertical="center"/>
    </xf>
    <xf numFmtId="0" fontId="33" fillId="86" borderId="409" applyNumberFormat="0" applyProtection="0">
      <alignment vertical="center"/>
    </xf>
    <xf numFmtId="0" fontId="124" fillId="59" borderId="404" applyNumberFormat="0" applyAlignment="0" applyProtection="0"/>
    <xf numFmtId="0" fontId="28" fillId="89" borderId="409" applyNumberFormat="0" applyProtection="0">
      <alignment horizontal="center" vertical="top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0" fontId="159" fillId="64" borderId="407" applyNumberFormat="0" applyFont="0" applyBorder="0" applyAlignment="0">
      <alignment vertical="center"/>
    </xf>
    <xf numFmtId="4" fontId="33" fillId="76" borderId="409" applyNumberFormat="0" applyProtection="0">
      <alignment horizontal="right" vertical="center"/>
    </xf>
    <xf numFmtId="0" fontId="38" fillId="0" borderId="290">
      <alignment horizontal="left" vertical="center"/>
    </xf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215" fillId="66" borderId="408" applyNumberFormat="0" applyFont="0" applyAlignment="0" applyProtection="0">
      <alignment vertical="center"/>
    </xf>
    <xf numFmtId="0" fontId="161" fillId="44" borderId="404" applyNumberFormat="0" applyAlignment="0" applyProtection="0"/>
    <xf numFmtId="243" fontId="155" fillId="0" borderId="157">
      <alignment horizontal="left"/>
    </xf>
    <xf numFmtId="0" fontId="223" fillId="59" borderId="409" applyNumberFormat="0" applyAlignment="0" applyProtection="0"/>
    <xf numFmtId="0" fontId="224" fillId="59" borderId="404" applyNumberFormat="0" applyAlignment="0" applyProtection="0"/>
    <xf numFmtId="0" fontId="18" fillId="86" borderId="409" applyNumberFormat="0" applyProtection="0">
      <alignment horizontal="left" vertical="center" indent="1"/>
    </xf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124" fillId="59" borderId="404" applyNumberFormat="0" applyAlignment="0" applyProtection="0"/>
    <xf numFmtId="0" fontId="18" fillId="66" borderId="408" applyNumberFormat="0" applyFont="0" applyAlignment="0" applyProtection="0"/>
    <xf numFmtId="0" fontId="205" fillId="0" borderId="411" applyNumberFormat="0" applyFill="0" applyAlignment="0" applyProtection="0"/>
    <xf numFmtId="0" fontId="124" fillId="59" borderId="523" applyNumberFormat="0" applyAlignment="0" applyProtection="0"/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21" fillId="0" borderId="55" applyNumberFormat="0" applyFill="0" applyAlignment="0" applyProtection="0"/>
    <xf numFmtId="4" fontId="33" fillId="76" borderId="421" applyNumberFormat="0" applyProtection="0">
      <alignment horizontal="right" vertical="center"/>
    </xf>
    <xf numFmtId="4" fontId="185" fillId="74" borderId="421" applyNumberFormat="0" applyProtection="0">
      <alignment horizontal="center" vertical="top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76" borderId="409" applyNumberFormat="0" applyProtection="0">
      <alignment horizontal="right" vertical="center"/>
    </xf>
    <xf numFmtId="179" fontId="32" fillId="0" borderId="3" applyBorder="0"/>
    <xf numFmtId="277" fontId="36" fillId="68" borderId="470"/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5" fontId="24" fillId="0" borderId="412" applyAlignment="0" applyProtection="0"/>
    <xf numFmtId="0" fontId="223" fillId="59" borderId="409" applyNumberFormat="0" applyAlignment="0" applyProtection="0"/>
    <xf numFmtId="0" fontId="38" fillId="0" borderId="406">
      <alignment horizontal="left" vertical="center"/>
    </xf>
    <xf numFmtId="0" fontId="164" fillId="0" borderId="55" applyNumberFormat="0" applyFill="0" applyAlignment="0" applyProtection="0"/>
    <xf numFmtId="0" fontId="165" fillId="0" borderId="156">
      <alignment horizontal="center"/>
    </xf>
    <xf numFmtId="0" fontId="224" fillId="59" borderId="404" applyNumberFormat="0" applyAlignment="0" applyProtection="0"/>
    <xf numFmtId="0" fontId="232" fillId="44" borderId="404" applyNumberFormat="0" applyAlignment="0" applyProtection="0"/>
    <xf numFmtId="0" fontId="164" fillId="0" borderId="55" applyNumberFormat="0" applyFill="0" applyAlignment="0" applyProtection="0"/>
    <xf numFmtId="277" fontId="36" fillId="68" borderId="410"/>
    <xf numFmtId="0" fontId="18" fillId="0" borderId="409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409" applyNumberFormat="0" applyAlignment="0" applyProtection="0"/>
    <xf numFmtId="4" fontId="33" fillId="77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0" fontId="234" fillId="0" borderId="411" applyNumberFormat="0" applyFill="0" applyAlignment="0" applyProtection="0"/>
    <xf numFmtId="0" fontId="18" fillId="0" borderId="409" applyNumberFormat="0" applyProtection="0">
      <alignment horizontal="left" vertical="center" indent="1"/>
    </xf>
    <xf numFmtId="0" fontId="215" fillId="66" borderId="408" applyNumberFormat="0" applyFont="0" applyAlignment="0" applyProtection="0">
      <alignment vertical="center"/>
    </xf>
    <xf numFmtId="4" fontId="33" fillId="79" borderId="409" applyNumberFormat="0" applyProtection="0">
      <alignment horizontal="right" vertical="center"/>
    </xf>
    <xf numFmtId="179" fontId="32" fillId="0" borderId="3" applyBorder="0"/>
    <xf numFmtId="0" fontId="18" fillId="0" borderId="409" applyNumberFormat="0" applyProtection="0">
      <alignment horizontal="left" vertical="center" indent="1"/>
    </xf>
    <xf numFmtId="0" fontId="242" fillId="44" borderId="404" applyNumberFormat="0" applyAlignment="0" applyProtection="0">
      <alignment vertical="center"/>
    </xf>
    <xf numFmtId="5" fontId="24" fillId="0" borderId="412" applyAlignment="0" applyProtection="0"/>
    <xf numFmtId="4" fontId="33" fillId="77" borderId="409" applyNumberFormat="0" applyProtection="0">
      <alignment horizontal="right" vertical="center"/>
    </xf>
    <xf numFmtId="278" fontId="36" fillId="0" borderId="470" applyFont="0" applyFill="0" applyBorder="0" applyAlignment="0" applyProtection="0">
      <protection locked="0"/>
    </xf>
    <xf numFmtId="0" fontId="18" fillId="66" borderId="408" applyNumberFormat="0" applyFont="0" applyAlignment="0" applyProtection="0"/>
    <xf numFmtId="0" fontId="18" fillId="86" borderId="409" applyNumberFormat="0" applyProtection="0">
      <alignment horizontal="left" vertical="center" indent="1"/>
    </xf>
    <xf numFmtId="0" fontId="28" fillId="75" borderId="409" applyNumberFormat="0" applyProtection="0">
      <alignment horizontal="left" vertical="top"/>
    </xf>
    <xf numFmtId="0" fontId="33" fillId="86" borderId="409" applyNumberFormat="0" applyProtection="0">
      <alignment horizontal="left" vertical="center" indent="1"/>
    </xf>
    <xf numFmtId="0" fontId="205" fillId="0" borderId="411" applyNumberFormat="0" applyFill="0" applyAlignment="0" applyProtection="0"/>
    <xf numFmtId="0" fontId="108" fillId="66" borderId="408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4" fontId="33" fillId="82" borderId="409" applyNumberFormat="0" applyProtection="0">
      <alignment horizontal="right" vertical="center"/>
    </xf>
    <xf numFmtId="0" fontId="108" fillId="66" borderId="408" applyNumberFormat="0" applyFont="0" applyAlignment="0" applyProtection="0"/>
    <xf numFmtId="0" fontId="124" fillId="59" borderId="404" applyNumberFormat="0" applyAlignment="0" applyProtection="0"/>
    <xf numFmtId="0" fontId="161" fillId="44" borderId="404" applyNumberFormat="0" applyAlignment="0" applyProtection="0"/>
    <xf numFmtId="0" fontId="205" fillId="0" borderId="411" applyNumberFormat="0" applyFill="0" applyAlignment="0" applyProtection="0"/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5" fillId="0" borderId="402">
      <alignment horizont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01" applyFill="0" applyProtection="0"/>
    <xf numFmtId="238" fontId="29" fillId="0" borderId="401" applyFill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44" fontId="264" fillId="0" borderId="401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15" fillId="0" borderId="402">
      <alignment horizontal="center"/>
    </xf>
    <xf numFmtId="0" fontId="117" fillId="3" borderId="403">
      <alignment horizontal="centerContinuous" vertical="top"/>
    </xf>
    <xf numFmtId="37" fontId="260" fillId="5" borderId="403" applyBorder="0" applyProtection="0">
      <alignment vertical="center"/>
    </xf>
    <xf numFmtId="44" fontId="264" fillId="0" borderId="401"/>
    <xf numFmtId="0" fontId="124" fillId="59" borderId="404" applyNumberFormat="0" applyAlignment="0" applyProtection="0"/>
    <xf numFmtId="0" fontId="115" fillId="0" borderId="402">
      <alignment horizontal="center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26" fillId="2" borderId="405">
      <alignment horizontal="center" wrapText="1"/>
    </xf>
    <xf numFmtId="0" fontId="117" fillId="3" borderId="403">
      <alignment horizontal="centerContinuous" vertical="top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37" fontId="260" fillId="5" borderId="403" applyBorder="0" applyProtection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43" fontId="264" fillId="0" borderId="412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26" fillId="2" borderId="405">
      <alignment horizontal="center" wrapText="1"/>
    </xf>
    <xf numFmtId="232" fontId="29" fillId="0" borderId="401" applyFill="0" applyProtection="0"/>
    <xf numFmtId="238" fontId="29" fillId="0" borderId="401" applyFill="0" applyProtection="0"/>
    <xf numFmtId="238" fontId="29" fillId="0" borderId="401" applyFill="0" applyProtection="0"/>
    <xf numFmtId="232" fontId="29" fillId="0" borderId="401" applyFill="0" applyProtection="0"/>
    <xf numFmtId="232" fontId="29" fillId="0" borderId="401" applyFill="0" applyProtection="0"/>
    <xf numFmtId="238" fontId="29" fillId="0" borderId="412" applyFill="0" applyProtection="0"/>
    <xf numFmtId="238" fontId="29" fillId="0" borderId="401" applyFill="0" applyProtection="0"/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12" applyFill="0" applyProtection="0"/>
    <xf numFmtId="243" fontId="155" fillId="0" borderId="403">
      <alignment horizontal="left"/>
    </xf>
    <xf numFmtId="0" fontId="120" fillId="1" borderId="403">
      <alignment horizontal="left"/>
    </xf>
    <xf numFmtId="0" fontId="159" fillId="64" borderId="407" applyNumberFormat="0" applyFont="0" applyBorder="0" applyAlignment="0">
      <alignment vertical="center"/>
    </xf>
    <xf numFmtId="10" fontId="36" fillId="2" borderId="402" applyNumberFormat="0" applyBorder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165" fillId="0" borderId="402">
      <alignment horizontal="center"/>
    </xf>
    <xf numFmtId="44" fontId="264" fillId="0" borderId="401"/>
    <xf numFmtId="243" fontId="155" fillId="0" borderId="403">
      <alignment horizontal="left"/>
    </xf>
    <xf numFmtId="0" fontId="120" fillId="1" borderId="403">
      <alignment horizontal="left"/>
    </xf>
    <xf numFmtId="0" fontId="159" fillId="64" borderId="407" applyNumberFormat="0" applyFont="0" applyBorder="0" applyAlignment="0">
      <alignment vertical="center"/>
    </xf>
    <xf numFmtId="10" fontId="36" fillId="2" borderId="402" applyNumberFormat="0" applyBorder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165" fillId="0" borderId="402">
      <alignment horizontal="center"/>
    </xf>
    <xf numFmtId="44" fontId="264" fillId="0" borderId="401"/>
    <xf numFmtId="5" fontId="24" fillId="0" borderId="412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278" fontId="36" fillId="0" borderId="410" applyFont="0" applyFill="0" applyBorder="0" applyAlignment="0" applyProtection="0">
      <protection locked="0"/>
    </xf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4" fontId="185" fillId="72" borderId="409" applyNumberFormat="0" applyProtection="0">
      <alignment vertical="center"/>
    </xf>
    <xf numFmtId="0" fontId="18" fillId="3" borderId="409" applyNumberFormat="0" applyProtection="0">
      <alignment vertical="center"/>
    </xf>
    <xf numFmtId="4" fontId="185" fillId="73" borderId="409" applyNumberFormat="0" applyProtection="0">
      <alignment horizontal="left" vertical="center"/>
    </xf>
    <xf numFmtId="4" fontId="185" fillId="74" borderId="409" applyNumberFormat="0" applyProtection="0">
      <alignment horizontal="center" vertical="top"/>
    </xf>
    <xf numFmtId="277" fontId="36" fillId="68" borderId="410"/>
    <xf numFmtId="278" fontId="36" fillId="0" borderId="410" applyFont="0" applyFill="0" applyBorder="0" applyAlignment="0" applyProtection="0">
      <protection locked="0"/>
    </xf>
    <xf numFmtId="0" fontId="28" fillId="75" borderId="409" applyNumberFormat="0" applyProtection="0">
      <alignment horizontal="left" vertical="top"/>
    </xf>
    <xf numFmtId="4" fontId="33" fillId="76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3" fontId="33" fillId="5" borderId="409" applyProtection="0">
      <alignment horizontal="right" vertical="center"/>
    </xf>
    <xf numFmtId="0" fontId="18" fillId="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28" fillId="89" borderId="409" applyNumberFormat="0" applyProtection="0">
      <alignment horizontal="center" vertical="top"/>
    </xf>
    <xf numFmtId="4" fontId="188" fillId="90" borderId="409" applyNumberFormat="0" applyProtection="0">
      <alignment horizontal="right" vertical="center"/>
    </xf>
    <xf numFmtId="0" fontId="56" fillId="1" borderId="406" applyNumberFormat="0" applyFont="0" applyAlignment="0">
      <alignment horizontal="center"/>
    </xf>
    <xf numFmtId="12" fontId="191" fillId="0" borderId="402">
      <alignment horizontal="center"/>
    </xf>
    <xf numFmtId="4" fontId="185" fillId="72" borderId="409" applyNumberFormat="0" applyProtection="0">
      <alignment vertical="center"/>
    </xf>
    <xf numFmtId="0" fontId="18" fillId="3" borderId="409" applyNumberFormat="0" applyProtection="0">
      <alignment vertical="center"/>
    </xf>
    <xf numFmtId="4" fontId="185" fillId="73" borderId="409" applyNumberFormat="0" applyProtection="0">
      <alignment horizontal="left" vertical="center"/>
    </xf>
    <xf numFmtId="4" fontId="185" fillId="74" borderId="409" applyNumberFormat="0" applyProtection="0">
      <alignment horizontal="center" vertical="top"/>
    </xf>
    <xf numFmtId="0" fontId="28" fillId="75" borderId="409" applyNumberFormat="0" applyProtection="0">
      <alignment horizontal="left" vertical="top"/>
    </xf>
    <xf numFmtId="4" fontId="33" fillId="76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3" fontId="33" fillId="5" borderId="409" applyProtection="0">
      <alignment horizontal="right" vertical="center"/>
    </xf>
    <xf numFmtId="0" fontId="18" fillId="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28" fillId="89" borderId="409" applyNumberFormat="0" applyProtection="0">
      <alignment horizontal="center" vertical="top"/>
    </xf>
    <xf numFmtId="4" fontId="188" fillId="90" borderId="409" applyNumberFormat="0" applyProtection="0">
      <alignment horizontal="right" vertical="center"/>
    </xf>
    <xf numFmtId="0" fontId="56" fillId="1" borderId="406" applyNumberFormat="0" applyFont="0" applyAlignment="0">
      <alignment horizontal="center"/>
    </xf>
    <xf numFmtId="12" fontId="191" fillId="0" borderId="402">
      <alignment horizont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15" fillId="66" borderId="408" applyNumberFormat="0" applyFont="0" applyAlignment="0" applyProtection="0">
      <alignment vertical="center"/>
    </xf>
    <xf numFmtId="0" fontId="215" fillId="66" borderId="408" applyNumberFormat="0" applyFont="0" applyAlignment="0" applyProtection="0">
      <alignment vertical="center"/>
    </xf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18" fillId="66" borderId="408" applyNumberFormat="0" applyFont="0" applyAlignment="0" applyProtection="0"/>
    <xf numFmtId="0" fontId="18" fillId="66" borderId="408" applyNumberFormat="0" applyFont="0" applyAlignment="0" applyProtection="0"/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277" fontId="36" fillId="68" borderId="410"/>
    <xf numFmtId="232" fontId="29" fillId="0" borderId="412" applyFill="0" applyProtection="0"/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18" fillId="66" borderId="408" applyNumberFormat="0" applyFont="0" applyAlignment="0" applyProtection="0"/>
    <xf numFmtId="0" fontId="165" fillId="0" borderId="402">
      <alignment horizont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5" fillId="0" borderId="402">
      <alignment horizont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01" applyFill="0" applyProtection="0"/>
    <xf numFmtId="238" fontId="29" fillId="0" borderId="401" applyFill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44" fontId="264" fillId="0" borderId="401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5" fillId="0" borderId="402">
      <alignment horizont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01" applyFill="0" applyProtection="0"/>
    <xf numFmtId="238" fontId="29" fillId="0" borderId="401" applyFill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44" fontId="264" fillId="0" borderId="401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124" fillId="59" borderId="464" applyNumberFormat="0" applyAlignment="0" applyProtection="0"/>
    <xf numFmtId="37" fontId="260" fillId="5" borderId="463" applyBorder="0" applyProtection="0">
      <alignment vertical="center"/>
    </xf>
    <xf numFmtId="0" fontId="124" fillId="59" borderId="464" applyNumberFormat="0" applyAlignment="0" applyProtection="0"/>
    <xf numFmtId="0" fontId="117" fillId="3" borderId="463">
      <alignment horizontal="centerContinuous" vertical="top"/>
    </xf>
    <xf numFmtId="0" fontId="504" fillId="0" borderId="0" applyNumberFormat="0" applyFill="0" applyBorder="0" applyAlignment="0" applyProtection="0">
      <alignment vertical="top"/>
      <protection locked="0"/>
    </xf>
    <xf numFmtId="0" fontId="281" fillId="0" borderId="0"/>
    <xf numFmtId="0" fontId="18" fillId="0" borderId="421" applyNumberFormat="0" applyProtection="0">
      <alignment horizontal="left" vertical="center" indent="1"/>
    </xf>
    <xf numFmtId="4" fontId="185" fillId="72" borderId="421" applyNumberFormat="0" applyProtection="0">
      <alignment vertical="center"/>
    </xf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278" fontId="36" fillId="0" borderId="422" applyFont="0" applyFill="0" applyBorder="0" applyAlignment="0" applyProtection="0">
      <protection locked="0"/>
    </xf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5" fontId="24" fillId="0" borderId="424" applyAlignment="0" applyProtection="0"/>
    <xf numFmtId="44" fontId="264" fillId="0" borderId="413"/>
    <xf numFmtId="0" fontId="165" fillId="0" borderId="414">
      <alignment horizontal="center"/>
    </xf>
    <xf numFmtId="0" fontId="115" fillId="0" borderId="414">
      <alignment horizontal="center"/>
    </xf>
    <xf numFmtId="0" fontId="117" fillId="3" borderId="415">
      <alignment horizontal="centerContinuous" vertical="top"/>
    </xf>
    <xf numFmtId="37" fontId="260" fillId="5" borderId="415" applyBorder="0" applyProtection="0">
      <alignment vertic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44" fontId="264" fillId="0" borderId="413"/>
    <xf numFmtId="0" fontId="165" fillId="0" borderId="414">
      <alignment horizont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26" fillId="2" borderId="417">
      <alignment horizontal="center" wrapText="1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232" fontId="29" fillId="0" borderId="424" applyFill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8" fontId="29" fillId="0" borderId="413" applyFill="0" applyProtection="0"/>
    <xf numFmtId="238" fontId="29" fillId="0" borderId="424" applyFill="0" applyProtection="0"/>
    <xf numFmtId="232" fontId="29" fillId="0" borderId="413" applyFill="0" applyProtection="0"/>
    <xf numFmtId="232" fontId="29" fillId="0" borderId="413" applyFill="0" applyProtection="0"/>
    <xf numFmtId="238" fontId="29" fillId="0" borderId="413" applyFill="0" applyProtection="0"/>
    <xf numFmtId="238" fontId="29" fillId="0" borderId="413" applyFill="0" applyProtection="0"/>
    <xf numFmtId="232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3" fontId="264" fillId="0" borderId="424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43" fontId="155" fillId="0" borderId="415">
      <alignment horizontal="left"/>
    </xf>
    <xf numFmtId="0" fontId="120" fillId="1" borderId="415">
      <alignment horizontal="left"/>
    </xf>
    <xf numFmtId="37" fontId="260" fillId="5" borderId="415" applyBorder="0" applyProtection="0">
      <alignment vertical="center"/>
    </xf>
    <xf numFmtId="0" fontId="159" fillId="64" borderId="419" applyNumberFormat="0" applyFont="0" applyBorder="0" applyAlignment="0">
      <alignment vertical="center"/>
    </xf>
    <xf numFmtId="10" fontId="36" fillId="2" borderId="414" applyNumberFormat="0" applyBorder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17" fillId="3" borderId="415">
      <alignment horizontal="centerContinuous" vertical="top"/>
    </xf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15" fillId="0" borderId="414">
      <alignment horizontal="center"/>
    </xf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277" fontId="36" fillId="68" borderId="422"/>
    <xf numFmtId="278" fontId="36" fillId="0" borderId="422" applyFont="0" applyFill="0" applyBorder="0" applyAlignment="0" applyProtection="0">
      <protection locked="0"/>
    </xf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0" fontId="56" fillId="1" borderId="418" applyNumberFormat="0" applyFont="0" applyAlignment="0">
      <alignment horizontal="center"/>
    </xf>
    <xf numFmtId="12" fontId="191" fillId="0" borderId="414">
      <alignment horizont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57" fillId="0" borderId="411" applyNumberFormat="0" applyFill="0" applyAlignment="0" applyProtection="0">
      <alignment vertical="center"/>
    </xf>
    <xf numFmtId="0" fontId="115" fillId="0" borderId="402">
      <alignment horizontal="center"/>
    </xf>
    <xf numFmtId="0" fontId="117" fillId="3" borderId="403">
      <alignment horizontal="centerContinuous" vertical="top"/>
    </xf>
    <xf numFmtId="37" fontId="260" fillId="5" borderId="403" applyBorder="0" applyProtection="0">
      <alignment vertical="center"/>
    </xf>
    <xf numFmtId="44" fontId="264" fillId="0" borderId="401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26" fillId="2" borderId="405">
      <alignment horizontal="center" wrapText="1"/>
    </xf>
    <xf numFmtId="238" fontId="29" fillId="0" borderId="401" applyFill="0" applyProtection="0"/>
    <xf numFmtId="232" fontId="29" fillId="0" borderId="401" applyFill="0" applyProtection="0"/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43" fontId="155" fillId="0" borderId="403">
      <alignment horizontal="left"/>
    </xf>
    <xf numFmtId="0" fontId="120" fillId="1" borderId="403">
      <alignment horizontal="left"/>
    </xf>
    <xf numFmtId="0" fontId="159" fillId="64" borderId="407" applyNumberFormat="0" applyFont="0" applyBorder="0" applyAlignment="0">
      <alignment vertical="center"/>
    </xf>
    <xf numFmtId="10" fontId="36" fillId="2" borderId="402" applyNumberFormat="0" applyBorder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5" fillId="0" borderId="402">
      <alignment horizontal="center"/>
    </xf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277" fontId="36" fillId="68" borderId="410"/>
    <xf numFmtId="278" fontId="36" fillId="0" borderId="410" applyFont="0" applyFill="0" applyBorder="0" applyAlignment="0" applyProtection="0">
      <protection locked="0"/>
    </xf>
    <xf numFmtId="4" fontId="185" fillId="72" borderId="409" applyNumberFormat="0" applyProtection="0">
      <alignment vertical="center"/>
    </xf>
    <xf numFmtId="0" fontId="18" fillId="3" borderId="409" applyNumberFormat="0" applyProtection="0">
      <alignment vertical="center"/>
    </xf>
    <xf numFmtId="4" fontId="185" fillId="73" borderId="409" applyNumberFormat="0" applyProtection="0">
      <alignment horizontal="left" vertical="center"/>
    </xf>
    <xf numFmtId="4" fontId="185" fillId="74" borderId="409" applyNumberFormat="0" applyProtection="0">
      <alignment horizontal="center" vertical="top"/>
    </xf>
    <xf numFmtId="0" fontId="28" fillId="75" borderId="409" applyNumberFormat="0" applyProtection="0">
      <alignment horizontal="left" vertical="top"/>
    </xf>
    <xf numFmtId="4" fontId="33" fillId="76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3" fontId="33" fillId="5" borderId="409" applyProtection="0">
      <alignment horizontal="right" vertical="center"/>
    </xf>
    <xf numFmtId="0" fontId="18" fillId="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28" fillId="89" borderId="409" applyNumberFormat="0" applyProtection="0">
      <alignment horizontal="center" vertical="top"/>
    </xf>
    <xf numFmtId="4" fontId="188" fillId="90" borderId="409" applyNumberFormat="0" applyProtection="0">
      <alignment horizontal="right" vertical="center"/>
    </xf>
    <xf numFmtId="0" fontId="56" fillId="1" borderId="406" applyNumberFormat="0" applyFont="0" applyAlignment="0">
      <alignment horizontal="center"/>
    </xf>
    <xf numFmtId="12" fontId="191" fillId="0" borderId="402">
      <alignment horizont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15" fillId="66" borderId="408" applyNumberFormat="0" applyFont="0" applyAlignment="0" applyProtection="0">
      <alignment vertical="center"/>
    </xf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18" fillId="66" borderId="408" applyNumberFormat="0" applyFont="0" applyAlignment="0" applyProtection="0"/>
    <xf numFmtId="0" fontId="221" fillId="0" borderId="55" applyNumberFormat="0" applyFill="0" applyAlignment="0" applyProtection="0"/>
    <xf numFmtId="0" fontId="216" fillId="0" borderId="55" applyNumberFormat="0" applyFill="0" applyAlignment="0" applyProtection="0">
      <alignment vertical="center"/>
    </xf>
    <xf numFmtId="179" fontId="32" fillId="0" borderId="3" applyBorder="0"/>
    <xf numFmtId="179" fontId="32" fillId="0" borderId="3" applyBorder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221" fillId="0" borderId="55" applyNumberFormat="0" applyFill="0" applyAlignment="0" applyProtection="0"/>
    <xf numFmtId="290" fontId="282" fillId="0" borderId="0"/>
    <xf numFmtId="0" fontId="509" fillId="0" borderId="0"/>
    <xf numFmtId="0" fontId="281" fillId="0" borderId="0"/>
    <xf numFmtId="9" fontId="281" fillId="0" borderId="0"/>
    <xf numFmtId="0" fontId="505" fillId="0" borderId="0"/>
    <xf numFmtId="0" fontId="289" fillId="0" borderId="0">
      <alignment horizontal="center"/>
    </xf>
    <xf numFmtId="289" fontId="281" fillId="0" borderId="0"/>
    <xf numFmtId="289" fontId="281" fillId="0" borderId="0"/>
    <xf numFmtId="289" fontId="69" fillId="0" borderId="0"/>
    <xf numFmtId="289" fontId="281" fillId="0" borderId="0"/>
    <xf numFmtId="289" fontId="290" fillId="0" borderId="0"/>
    <xf numFmtId="289" fontId="281" fillId="0" borderId="0"/>
    <xf numFmtId="0" fontId="281" fillId="0" borderId="0"/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59" fillId="64" borderId="419" applyNumberFormat="0" applyFont="0" applyBorder="0" applyAlignment="0">
      <alignment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124" fillId="59" borderId="416" applyNumberFormat="0" applyAlignment="0" applyProtection="0"/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15" fillId="0" borderId="414">
      <alignment horizontal="center"/>
    </xf>
    <xf numFmtId="0" fontId="221" fillId="0" borderId="55" applyNumberFormat="0" applyFill="0" applyAlignment="0" applyProtection="0"/>
    <xf numFmtId="0" fontId="117" fillId="3" borderId="415">
      <alignment horizontal="centerContinuous" vertical="top"/>
    </xf>
    <xf numFmtId="37" fontId="260" fillId="5" borderId="415" applyBorder="0" applyProtection="0">
      <alignment vertical="center"/>
    </xf>
    <xf numFmtId="44" fontId="264" fillId="0" borderId="413"/>
    <xf numFmtId="0" fontId="124" fillId="59" borderId="416" applyNumberFormat="0" applyAlignment="0" applyProtection="0"/>
    <xf numFmtId="0" fontId="115" fillId="0" borderId="414">
      <alignment horizontal="center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26" fillId="2" borderId="417">
      <alignment horizontal="center" wrapText="1"/>
    </xf>
    <xf numFmtId="0" fontId="117" fillId="3" borderId="415">
      <alignment horizontal="centerContinuous" vertical="top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37" fontId="260" fillId="5" borderId="415" applyBorder="0" applyProtection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43" fontId="264" fillId="0" borderId="424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26" fillId="2" borderId="417">
      <alignment horizontal="center" wrapText="1"/>
    </xf>
    <xf numFmtId="232" fontId="29" fillId="0" borderId="413" applyFill="0" applyProtection="0"/>
    <xf numFmtId="238" fontId="29" fillId="0" borderId="413" applyFill="0" applyProtection="0"/>
    <xf numFmtId="238" fontId="29" fillId="0" borderId="413" applyFill="0" applyProtection="0"/>
    <xf numFmtId="232" fontId="29" fillId="0" borderId="413" applyFill="0" applyProtection="0"/>
    <xf numFmtId="232" fontId="29" fillId="0" borderId="413" applyFill="0" applyProtection="0"/>
    <xf numFmtId="238" fontId="29" fillId="0" borderId="424" applyFill="0" applyProtection="0"/>
    <xf numFmtId="238" fontId="29" fillId="0" borderId="413" applyFill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24" applyFill="0" applyProtection="0"/>
    <xf numFmtId="243" fontId="155" fillId="0" borderId="415">
      <alignment horizontal="left"/>
    </xf>
    <xf numFmtId="0" fontId="120" fillId="1" borderId="415">
      <alignment horizontal="left"/>
    </xf>
    <xf numFmtId="0" fontId="159" fillId="64" borderId="419" applyNumberFormat="0" applyFont="0" applyBorder="0" applyAlignment="0">
      <alignment vertical="center"/>
    </xf>
    <xf numFmtId="10" fontId="36" fillId="2" borderId="414" applyNumberFormat="0" applyBorder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165" fillId="0" borderId="414">
      <alignment horizontal="center"/>
    </xf>
    <xf numFmtId="44" fontId="264" fillId="0" borderId="413"/>
    <xf numFmtId="243" fontId="155" fillId="0" borderId="415">
      <alignment horizontal="left"/>
    </xf>
    <xf numFmtId="0" fontId="120" fillId="1" borderId="415">
      <alignment horizontal="left"/>
    </xf>
    <xf numFmtId="0" fontId="161" fillId="44" borderId="416" applyNumberFormat="0" applyAlignment="0" applyProtection="0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165" fillId="0" borderId="414">
      <alignment horizontal="center"/>
    </xf>
    <xf numFmtId="44" fontId="264" fillId="0" borderId="413"/>
    <xf numFmtId="5" fontId="24" fillId="0" borderId="424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278" fontId="36" fillId="0" borderId="422" applyFont="0" applyFill="0" applyBorder="0" applyAlignment="0" applyProtection="0">
      <protection locked="0"/>
    </xf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277" fontId="36" fillId="68" borderId="422"/>
    <xf numFmtId="278" fontId="36" fillId="0" borderId="422" applyFont="0" applyFill="0" applyBorder="0" applyAlignment="0" applyProtection="0">
      <protection locked="0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4" fontId="33" fillId="79" borderId="421" applyNumberFormat="0" applyProtection="0">
      <alignment horizontal="right" vertic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59" fillId="64" borderId="407" applyNumberFormat="0" applyFont="0" applyBorder="0" applyAlignment="0">
      <alignment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15" fillId="0" borderId="402">
      <alignment horizontal="center"/>
    </xf>
    <xf numFmtId="0" fontId="117" fillId="3" borderId="403">
      <alignment horizontal="centerContinuous" vertical="top"/>
    </xf>
    <xf numFmtId="37" fontId="260" fillId="5" borderId="403" applyBorder="0" applyProtection="0">
      <alignment vertical="center"/>
    </xf>
    <xf numFmtId="44" fontId="264" fillId="0" borderId="401"/>
    <xf numFmtId="0" fontId="124" fillId="59" borderId="404" applyNumberFormat="0" applyAlignment="0" applyProtection="0"/>
    <xf numFmtId="0" fontId="115" fillId="0" borderId="402">
      <alignment horizontal="center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26" fillId="2" borderId="405">
      <alignment horizontal="center" wrapText="1"/>
    </xf>
    <xf numFmtId="0" fontId="117" fillId="3" borderId="403">
      <alignment horizontal="centerContinuous" vertical="top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37" fontId="260" fillId="5" borderId="403" applyBorder="0" applyProtection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43" fontId="264" fillId="0" borderId="412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26" fillId="2" borderId="405">
      <alignment horizontal="center" wrapText="1"/>
    </xf>
    <xf numFmtId="232" fontId="29" fillId="0" borderId="401" applyFill="0" applyProtection="0"/>
    <xf numFmtId="238" fontId="29" fillId="0" borderId="401" applyFill="0" applyProtection="0"/>
    <xf numFmtId="238" fontId="29" fillId="0" borderId="401" applyFill="0" applyProtection="0"/>
    <xf numFmtId="232" fontId="29" fillId="0" borderId="401" applyFill="0" applyProtection="0"/>
    <xf numFmtId="232" fontId="29" fillId="0" borderId="401" applyFill="0" applyProtection="0"/>
    <xf numFmtId="238" fontId="29" fillId="0" borderId="412" applyFill="0" applyProtection="0"/>
    <xf numFmtId="238" fontId="29" fillId="0" borderId="401" applyFill="0" applyProtection="0"/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12" applyFill="0" applyProtection="0"/>
    <xf numFmtId="243" fontId="155" fillId="0" borderId="403">
      <alignment horizontal="left"/>
    </xf>
    <xf numFmtId="0" fontId="120" fillId="1" borderId="403">
      <alignment horizontal="left"/>
    </xf>
    <xf numFmtId="0" fontId="159" fillId="64" borderId="407" applyNumberFormat="0" applyFont="0" applyBorder="0" applyAlignment="0">
      <alignment vertical="center"/>
    </xf>
    <xf numFmtId="10" fontId="36" fillId="2" borderId="402" applyNumberFormat="0" applyBorder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165" fillId="0" borderId="402">
      <alignment horizontal="center"/>
    </xf>
    <xf numFmtId="44" fontId="264" fillId="0" borderId="401"/>
    <xf numFmtId="243" fontId="155" fillId="0" borderId="403">
      <alignment horizontal="left"/>
    </xf>
    <xf numFmtId="0" fontId="120" fillId="1" borderId="403">
      <alignment horizontal="left"/>
    </xf>
    <xf numFmtId="0" fontId="159" fillId="64" borderId="407" applyNumberFormat="0" applyFont="0" applyBorder="0" applyAlignment="0">
      <alignment vertical="center"/>
    </xf>
    <xf numFmtId="10" fontId="36" fillId="2" borderId="402" applyNumberFormat="0" applyBorder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165" fillId="0" borderId="402">
      <alignment horizontal="center"/>
    </xf>
    <xf numFmtId="44" fontId="264" fillId="0" borderId="401"/>
    <xf numFmtId="5" fontId="24" fillId="0" borderId="412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278" fontId="36" fillId="0" borderId="410" applyFont="0" applyFill="0" applyBorder="0" applyAlignment="0" applyProtection="0">
      <protection locked="0"/>
    </xf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4" fontId="185" fillId="72" borderId="409" applyNumberFormat="0" applyProtection="0">
      <alignment vertical="center"/>
    </xf>
    <xf numFmtId="0" fontId="18" fillId="3" borderId="409" applyNumberFormat="0" applyProtection="0">
      <alignment vertical="center"/>
    </xf>
    <xf numFmtId="4" fontId="185" fillId="73" borderId="409" applyNumberFormat="0" applyProtection="0">
      <alignment horizontal="left" vertical="center"/>
    </xf>
    <xf numFmtId="4" fontId="185" fillId="74" borderId="409" applyNumberFormat="0" applyProtection="0">
      <alignment horizontal="center" vertical="top"/>
    </xf>
    <xf numFmtId="277" fontId="36" fillId="68" borderId="410"/>
    <xf numFmtId="278" fontId="36" fillId="0" borderId="410" applyFont="0" applyFill="0" applyBorder="0" applyAlignment="0" applyProtection="0">
      <protection locked="0"/>
    </xf>
    <xf numFmtId="0" fontId="28" fillId="75" borderId="409" applyNumberFormat="0" applyProtection="0">
      <alignment horizontal="left" vertical="top"/>
    </xf>
    <xf numFmtId="4" fontId="33" fillId="76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3" fontId="33" fillId="5" borderId="409" applyProtection="0">
      <alignment horizontal="right" vertical="center"/>
    </xf>
    <xf numFmtId="0" fontId="18" fillId="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28" fillId="89" borderId="409" applyNumberFormat="0" applyProtection="0">
      <alignment horizontal="center" vertical="top"/>
    </xf>
    <xf numFmtId="4" fontId="188" fillId="90" borderId="409" applyNumberFormat="0" applyProtection="0">
      <alignment horizontal="right" vertical="center"/>
    </xf>
    <xf numFmtId="0" fontId="56" fillId="1" borderId="406" applyNumberFormat="0" applyFont="0" applyAlignment="0">
      <alignment horizontal="center"/>
    </xf>
    <xf numFmtId="12" fontId="191" fillId="0" borderId="402">
      <alignment horizontal="center"/>
    </xf>
    <xf numFmtId="4" fontId="185" fillId="72" borderId="409" applyNumberFormat="0" applyProtection="0">
      <alignment vertical="center"/>
    </xf>
    <xf numFmtId="0" fontId="18" fillId="3" borderId="409" applyNumberFormat="0" applyProtection="0">
      <alignment vertical="center"/>
    </xf>
    <xf numFmtId="4" fontId="185" fillId="73" borderId="409" applyNumberFormat="0" applyProtection="0">
      <alignment horizontal="left" vertical="center"/>
    </xf>
    <xf numFmtId="4" fontId="185" fillId="74" borderId="409" applyNumberFormat="0" applyProtection="0">
      <alignment horizontal="center" vertical="top"/>
    </xf>
    <xf numFmtId="0" fontId="28" fillId="75" borderId="409" applyNumberFormat="0" applyProtection="0">
      <alignment horizontal="left" vertical="top"/>
    </xf>
    <xf numFmtId="4" fontId="33" fillId="76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3" fontId="33" fillId="5" borderId="409" applyProtection="0">
      <alignment horizontal="right" vertical="center"/>
    </xf>
    <xf numFmtId="0" fontId="18" fillId="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28" fillId="89" borderId="409" applyNumberFormat="0" applyProtection="0">
      <alignment horizontal="center" vertical="top"/>
    </xf>
    <xf numFmtId="4" fontId="188" fillId="90" borderId="409" applyNumberFormat="0" applyProtection="0">
      <alignment horizontal="right" vertical="center"/>
    </xf>
    <xf numFmtId="0" fontId="56" fillId="1" borderId="406" applyNumberFormat="0" applyFont="0" applyAlignment="0">
      <alignment horizontal="center"/>
    </xf>
    <xf numFmtId="12" fontId="191" fillId="0" borderId="402">
      <alignment horizont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15" fillId="66" borderId="408" applyNumberFormat="0" applyFont="0" applyAlignment="0" applyProtection="0">
      <alignment vertical="center"/>
    </xf>
    <xf numFmtId="0" fontId="215" fillId="66" borderId="408" applyNumberFormat="0" applyFont="0" applyAlignment="0" applyProtection="0">
      <alignment vertical="center"/>
    </xf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18" fillId="66" borderId="408" applyNumberFormat="0" applyFont="0" applyAlignment="0" applyProtection="0"/>
    <xf numFmtId="0" fontId="18" fillId="66" borderId="408" applyNumberFormat="0" applyFont="0" applyAlignment="0" applyProtection="0"/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277" fontId="36" fillId="68" borderId="410"/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18" fillId="66" borderId="408" applyNumberFormat="0" applyFont="0" applyAlignment="0" applyProtection="0"/>
    <xf numFmtId="0" fontId="165" fillId="0" borderId="402">
      <alignment horizont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5" fillId="0" borderId="402">
      <alignment horizont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01" applyFill="0" applyProtection="0"/>
    <xf numFmtId="238" fontId="29" fillId="0" borderId="401" applyFill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44" fontId="264" fillId="0" borderId="401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5" fillId="0" borderId="402">
      <alignment horizont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01" applyFill="0" applyProtection="0"/>
    <xf numFmtId="238" fontId="29" fillId="0" borderId="401" applyFill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44" fontId="264" fillId="0" borderId="401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32" fillId="44" borderId="404" applyNumberFormat="0" applyAlignment="0" applyProtection="0"/>
    <xf numFmtId="0" fontId="205" fillId="0" borderId="411" applyNumberFormat="0" applyFill="0" applyAlignment="0" applyProtection="0"/>
    <xf numFmtId="0" fontId="161" fillId="44" borderId="416" applyNumberFormat="0" applyAlignment="0" applyProtection="0"/>
    <xf numFmtId="0" fontId="108" fillId="66" borderId="408" applyNumberFormat="0" applyFont="0" applyAlignment="0" applyProtection="0"/>
    <xf numFmtId="0" fontId="224" fillId="59" borderId="404" applyNumberFormat="0" applyAlignment="0" applyProtection="0"/>
    <xf numFmtId="0" fontId="159" fillId="64" borderId="407" applyNumberFormat="0" applyFont="0" applyBorder="0" applyAlignment="0">
      <alignment vertical="center"/>
    </xf>
    <xf numFmtId="0" fontId="38" fillId="0" borderId="406">
      <alignment horizontal="left" vertical="center"/>
    </xf>
    <xf numFmtId="3" fontId="33" fillId="5" borderId="409" applyProtection="0">
      <alignment horizontal="right" vertical="center"/>
    </xf>
    <xf numFmtId="238" fontId="29" fillId="0" borderId="412" applyFill="0" applyProtection="0"/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38" fillId="0" borderId="406">
      <alignment horizontal="left" vertical="center"/>
    </xf>
    <xf numFmtId="0" fontId="18" fillId="86" borderId="409" applyNumberFormat="0" applyProtection="0">
      <alignment vertical="center"/>
    </xf>
    <xf numFmtId="0" fontId="124" fillId="59" borderId="404" applyNumberFormat="0" applyAlignment="0" applyProtection="0"/>
    <xf numFmtId="4" fontId="188" fillId="90" borderId="409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4" fontId="185" fillId="72" borderId="409" applyNumberFormat="0" applyProtection="0">
      <alignment vertical="center"/>
    </xf>
    <xf numFmtId="0" fontId="108" fillId="66" borderId="408" applyNumberFormat="0" applyFont="0" applyAlignment="0" applyProtection="0"/>
    <xf numFmtId="0" fontId="161" fillId="44" borderId="404" applyNumberFormat="0" applyAlignment="0" applyProtection="0"/>
    <xf numFmtId="0" fontId="18" fillId="3" borderId="409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72" fillId="59" borderId="409" applyNumberFormat="0" applyAlignment="0" applyProtection="0"/>
    <xf numFmtId="0" fontId="18" fillId="0" borderId="409" applyNumberFormat="0" applyProtection="0">
      <alignment horizontal="right" vertical="center"/>
    </xf>
    <xf numFmtId="0" fontId="159" fillId="64" borderId="419" applyNumberFormat="0" applyFont="0" applyBorder="0" applyAlignment="0">
      <alignment vertical="center"/>
    </xf>
    <xf numFmtId="0" fontId="172" fillId="59" borderId="409" applyNumberFormat="0" applyAlignment="0" applyProtection="0"/>
    <xf numFmtId="0" fontId="56" fillId="1" borderId="406" applyNumberFormat="0" applyFont="0" applyAlignment="0">
      <alignment horizontal="center"/>
    </xf>
    <xf numFmtId="0" fontId="164" fillId="0" borderId="55" applyNumberFormat="0" applyFill="0" applyAlignment="0" applyProtection="0"/>
    <xf numFmtId="4" fontId="33" fillId="78" borderId="409" applyNumberFormat="0" applyProtection="0">
      <alignment horizontal="right" vertical="center"/>
    </xf>
    <xf numFmtId="0" fontId="18" fillId="66" borderId="408" applyNumberFormat="0" applyFont="0" applyAlignment="0" applyProtection="0"/>
    <xf numFmtId="4" fontId="185" fillId="73" borderId="409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406">
      <alignment horizontal="left"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0" fontId="38" fillId="0" borderId="406">
      <alignment horizontal="left" vertical="center"/>
    </xf>
    <xf numFmtId="0" fontId="56" fillId="1" borderId="406" applyNumberFormat="0" applyFont="0" applyAlignment="0">
      <alignment horizontal="center"/>
    </xf>
    <xf numFmtId="0" fontId="161" fillId="44" borderId="404" applyNumberFormat="0" applyAlignment="0" applyProtection="0"/>
    <xf numFmtId="4" fontId="188" fillId="9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0" fontId="164" fillId="0" borderId="55" applyNumberFormat="0" applyFill="0" applyAlignment="0" applyProtection="0"/>
    <xf numFmtId="0" fontId="234" fillId="0" borderId="411" applyNumberFormat="0" applyFill="0" applyAlignment="0" applyProtection="0"/>
    <xf numFmtId="0" fontId="56" fillId="1" borderId="406" applyNumberFormat="0" applyFont="0" applyAlignment="0">
      <alignment horizontal="center"/>
    </xf>
    <xf numFmtId="0" fontId="28" fillId="89" borderId="409" applyNumberFormat="0" applyProtection="0">
      <alignment horizontal="center" vertical="top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10" fontId="36" fillId="2" borderId="414" applyNumberFormat="0" applyBorder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221" fillId="0" borderId="55" applyNumberFormat="0" applyFill="0" applyAlignment="0" applyProtection="0"/>
    <xf numFmtId="238" fontId="29" fillId="0" borderId="412" applyFill="0" applyProtection="0"/>
    <xf numFmtId="0" fontId="161" fillId="44" borderId="404" applyNumberFormat="0" applyAlignment="0" applyProtection="0"/>
    <xf numFmtId="232" fontId="29" fillId="0" borderId="412" applyFill="0" applyProtection="0"/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124" fillId="59" borderId="404" applyNumberFormat="0" applyAlignment="0" applyProtection="0"/>
    <xf numFmtId="0" fontId="108" fillId="66" borderId="408" applyNumberFormat="0" applyFont="0" applyAlignment="0" applyProtection="0"/>
    <xf numFmtId="0" fontId="124" fillId="59" borderId="404" applyNumberFormat="0" applyAlignment="0" applyProtection="0"/>
    <xf numFmtId="238" fontId="29" fillId="0" borderId="412" applyFill="0" applyProtection="0"/>
    <xf numFmtId="0" fontId="38" fillId="0" borderId="406">
      <alignment horizontal="left" vertical="center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5" fontId="24" fillId="0" borderId="412" applyAlignment="0" applyProtection="0"/>
    <xf numFmtId="0" fontId="242" fillId="44" borderId="404" applyNumberFormat="0" applyAlignment="0" applyProtection="0">
      <alignment vertical="center"/>
    </xf>
    <xf numFmtId="4" fontId="185" fillId="74" borderId="409" applyNumberFormat="0" applyProtection="0">
      <alignment horizontal="center" vertical="top"/>
    </xf>
    <xf numFmtId="0" fontId="18" fillId="3" borderId="409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409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407" applyNumberFormat="0" applyFont="0" applyBorder="0" applyAlignment="0">
      <alignment vertical="center"/>
    </xf>
    <xf numFmtId="4" fontId="33" fillId="87" borderId="409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16" applyNumberFormat="0" applyAlignment="0" applyProtection="0"/>
    <xf numFmtId="0" fontId="215" fillId="66" borderId="408" applyNumberFormat="0" applyFont="0" applyAlignment="0" applyProtection="0">
      <alignment vertical="center"/>
    </xf>
    <xf numFmtId="232" fontId="29" fillId="0" borderId="412" applyFill="0" applyProtection="0"/>
    <xf numFmtId="0" fontId="108" fillId="66" borderId="408" applyNumberFormat="0" applyFont="0" applyAlignment="0" applyProtection="0"/>
    <xf numFmtId="0" fontId="243" fillId="59" borderId="409" applyNumberFormat="0" applyAlignment="0" applyProtection="0">
      <alignment vertical="center"/>
    </xf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61" fillId="44" borderId="404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409" applyNumberFormat="0" applyProtection="0">
      <alignment horizontal="left" vertical="center" indent="1"/>
    </xf>
    <xf numFmtId="4" fontId="185" fillId="72" borderId="409" applyNumberFormat="0" applyProtection="0">
      <alignment vertical="center"/>
    </xf>
    <xf numFmtId="0" fontId="18" fillId="3" borderId="409" applyNumberFormat="0" applyProtection="0">
      <alignment vertical="center"/>
    </xf>
    <xf numFmtId="4" fontId="185" fillId="73" borderId="409" applyNumberFormat="0" applyProtection="0">
      <alignment horizontal="left" vertical="center"/>
    </xf>
    <xf numFmtId="4" fontId="185" fillId="74" borderId="409" applyNumberFormat="0" applyProtection="0">
      <alignment horizontal="center" vertical="top"/>
    </xf>
    <xf numFmtId="0" fontId="28" fillId="75" borderId="409" applyNumberFormat="0" applyProtection="0">
      <alignment horizontal="left" vertical="top"/>
    </xf>
    <xf numFmtId="4" fontId="33" fillId="76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3" fontId="33" fillId="5" borderId="409" applyProtection="0">
      <alignment horizontal="right" vertical="center"/>
    </xf>
    <xf numFmtId="0" fontId="18" fillId="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28" fillId="89" borderId="409" applyNumberFormat="0" applyProtection="0">
      <alignment horizontal="center" vertical="top"/>
    </xf>
    <xf numFmtId="4" fontId="188" fillId="90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0" fontId="257" fillId="0" borderId="411" applyNumberFormat="0" applyFill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108" fillId="66" borderId="408" applyNumberFormat="0" applyFont="0" applyAlignment="0" applyProtection="0"/>
    <xf numFmtId="0" fontId="243" fillId="59" borderId="409" applyNumberFormat="0" applyAlignment="0" applyProtection="0">
      <alignment vertical="center"/>
    </xf>
    <xf numFmtId="0" fontId="33" fillId="86" borderId="409" applyNumberFormat="0" applyProtection="0">
      <alignment vertical="center"/>
    </xf>
    <xf numFmtId="0" fontId="124" fillId="59" borderId="404" applyNumberFormat="0" applyAlignment="0" applyProtection="0"/>
    <xf numFmtId="0" fontId="28" fillId="89" borderId="409" applyNumberFormat="0" applyProtection="0">
      <alignment horizontal="center" vertical="top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0" fontId="159" fillId="64" borderId="407" applyNumberFormat="0" applyFont="0" applyBorder="0" applyAlignment="0">
      <alignment vertical="center"/>
    </xf>
    <xf numFmtId="4" fontId="33" fillId="76" borderId="409" applyNumberFormat="0" applyProtection="0">
      <alignment horizontal="right" vertical="center"/>
    </xf>
    <xf numFmtId="0" fontId="38" fillId="0" borderId="406">
      <alignment horizontal="left" vertical="center"/>
    </xf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215" fillId="66" borderId="408" applyNumberFormat="0" applyFont="0" applyAlignment="0" applyProtection="0">
      <alignment vertical="center"/>
    </xf>
    <xf numFmtId="0" fontId="161" fillId="44" borderId="404" applyNumberFormat="0" applyAlignment="0" applyProtection="0"/>
    <xf numFmtId="0" fontId="223" fillId="59" borderId="409" applyNumberFormat="0" applyAlignment="0" applyProtection="0"/>
    <xf numFmtId="0" fontId="224" fillId="59" borderId="404" applyNumberFormat="0" applyAlignment="0" applyProtection="0"/>
    <xf numFmtId="0" fontId="18" fillId="86" borderId="409" applyNumberFormat="0" applyProtection="0">
      <alignment horizontal="left" vertical="center" indent="1"/>
    </xf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124" fillId="59" borderId="404" applyNumberFormat="0" applyAlignment="0" applyProtection="0"/>
    <xf numFmtId="0" fontId="18" fillId="66" borderId="408" applyNumberFormat="0" applyFont="0" applyAlignment="0" applyProtection="0"/>
    <xf numFmtId="0" fontId="205" fillId="0" borderId="411" applyNumberFormat="0" applyFill="0" applyAlignment="0" applyProtection="0"/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21" fillId="0" borderId="55" applyNumberFormat="0" applyFill="0" applyAlignment="0" applyProtection="0"/>
    <xf numFmtId="0" fontId="253" fillId="59" borderId="404" applyNumberFormat="0" applyAlignment="0" applyProtection="0">
      <alignment vertical="center"/>
    </xf>
    <xf numFmtId="0" fontId="215" fillId="66" borderId="420" applyNumberFormat="0" applyFont="0" applyAlignment="0" applyProtection="0">
      <alignment vertical="center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76" borderId="409" applyNumberFormat="0" applyProtection="0">
      <alignment horizontal="right" vertical="center"/>
    </xf>
    <xf numFmtId="179" fontId="32" fillId="0" borderId="3" applyBorder="0"/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5" fontId="24" fillId="0" borderId="412" applyAlignment="0" applyProtection="0"/>
    <xf numFmtId="0" fontId="223" fillId="59" borderId="409" applyNumberFormat="0" applyAlignment="0" applyProtection="0"/>
    <xf numFmtId="0" fontId="38" fillId="0" borderId="406">
      <alignment horizontal="left" vertical="center"/>
    </xf>
    <xf numFmtId="0" fontId="164" fillId="0" borderId="55" applyNumberFormat="0" applyFill="0" applyAlignment="0" applyProtection="0"/>
    <xf numFmtId="0" fontId="224" fillId="59" borderId="404" applyNumberFormat="0" applyAlignment="0" applyProtection="0"/>
    <xf numFmtId="0" fontId="232" fillId="44" borderId="404" applyNumberFormat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277" fontId="36" fillId="68" borderId="410"/>
    <xf numFmtId="0" fontId="18" fillId="0" borderId="409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409" applyNumberFormat="0" applyAlignment="0" applyProtection="0"/>
    <xf numFmtId="4" fontId="33" fillId="77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0" fontId="234" fillId="0" borderId="411" applyNumberFormat="0" applyFill="0" applyAlignment="0" applyProtection="0"/>
    <xf numFmtId="0" fontId="18" fillId="0" borderId="409" applyNumberFormat="0" applyProtection="0">
      <alignment horizontal="left" vertical="center" indent="1"/>
    </xf>
    <xf numFmtId="0" fontId="215" fillId="66" borderId="408" applyNumberFormat="0" applyFont="0" applyAlignment="0" applyProtection="0">
      <alignment vertical="center"/>
    </xf>
    <xf numFmtId="4" fontId="33" fillId="79" borderId="409" applyNumberFormat="0" applyProtection="0">
      <alignment horizontal="right" vertical="center"/>
    </xf>
    <xf numFmtId="179" fontId="32" fillId="0" borderId="3" applyBorder="0"/>
    <xf numFmtId="0" fontId="18" fillId="0" borderId="409" applyNumberFormat="0" applyProtection="0">
      <alignment horizontal="left" vertical="center" indent="1"/>
    </xf>
    <xf numFmtId="0" fontId="242" fillId="44" borderId="404" applyNumberFormat="0" applyAlignment="0" applyProtection="0">
      <alignment vertical="center"/>
    </xf>
    <xf numFmtId="5" fontId="24" fillId="0" borderId="412" applyAlignment="0" applyProtection="0"/>
    <xf numFmtId="4" fontId="33" fillId="77" borderId="409" applyNumberFormat="0" applyProtection="0">
      <alignment horizontal="right" vertical="center"/>
    </xf>
    <xf numFmtId="0" fontId="18" fillId="66" borderId="408" applyNumberFormat="0" applyFont="0" applyAlignment="0" applyProtection="0"/>
    <xf numFmtId="0" fontId="18" fillId="86" borderId="409" applyNumberFormat="0" applyProtection="0">
      <alignment horizontal="left" vertical="center" indent="1"/>
    </xf>
    <xf numFmtId="0" fontId="28" fillId="75" borderId="409" applyNumberFormat="0" applyProtection="0">
      <alignment horizontal="left" vertical="top"/>
    </xf>
    <xf numFmtId="0" fontId="33" fillId="86" borderId="409" applyNumberFormat="0" applyProtection="0">
      <alignment horizontal="left" vertical="center" indent="1"/>
    </xf>
    <xf numFmtId="0" fontId="205" fillId="0" borderId="411" applyNumberFormat="0" applyFill="0" applyAlignment="0" applyProtection="0"/>
    <xf numFmtId="0" fontId="108" fillId="66" borderId="408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4" fontId="33" fillId="82" borderId="409" applyNumberFormat="0" applyProtection="0">
      <alignment horizontal="right" vertical="center"/>
    </xf>
    <xf numFmtId="0" fontId="108" fillId="66" borderId="408" applyNumberFormat="0" applyFont="0" applyAlignment="0" applyProtection="0"/>
    <xf numFmtId="0" fontId="124" fillId="59" borderId="404" applyNumberFormat="0" applyAlignment="0" applyProtection="0"/>
    <xf numFmtId="0" fontId="161" fillId="44" borderId="404" applyNumberFormat="0" applyAlignment="0" applyProtection="0"/>
    <xf numFmtId="0" fontId="205" fillId="0" borderId="411" applyNumberFormat="0" applyFill="0" applyAlignment="0" applyProtection="0"/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5" fillId="0" borderId="402">
      <alignment horizont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01" applyFill="0" applyProtection="0"/>
    <xf numFmtId="238" fontId="29" fillId="0" borderId="401" applyFill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44" fontId="264" fillId="0" borderId="401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15" fillId="0" borderId="402">
      <alignment horizontal="center"/>
    </xf>
    <xf numFmtId="0" fontId="117" fillId="3" borderId="403">
      <alignment horizontal="centerContinuous" vertical="top"/>
    </xf>
    <xf numFmtId="37" fontId="260" fillId="5" borderId="403" applyBorder="0" applyProtection="0">
      <alignment vertical="center"/>
    </xf>
    <xf numFmtId="44" fontId="264" fillId="0" borderId="401"/>
    <xf numFmtId="0" fontId="124" fillId="59" borderId="404" applyNumberFormat="0" applyAlignment="0" applyProtection="0"/>
    <xf numFmtId="0" fontId="115" fillId="0" borderId="402">
      <alignment horizontal="center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26" fillId="2" borderId="405">
      <alignment horizontal="center" wrapText="1"/>
    </xf>
    <xf numFmtId="0" fontId="117" fillId="3" borderId="403">
      <alignment horizontal="centerContinuous" vertical="top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37" fontId="260" fillId="5" borderId="403" applyBorder="0" applyProtection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43" fontId="264" fillId="0" borderId="412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26" fillId="2" borderId="405">
      <alignment horizontal="center" wrapText="1"/>
    </xf>
    <xf numFmtId="232" fontId="29" fillId="0" borderId="401" applyFill="0" applyProtection="0"/>
    <xf numFmtId="238" fontId="29" fillId="0" borderId="401" applyFill="0" applyProtection="0"/>
    <xf numFmtId="238" fontId="29" fillId="0" borderId="401" applyFill="0" applyProtection="0"/>
    <xf numFmtId="232" fontId="29" fillId="0" borderId="401" applyFill="0" applyProtection="0"/>
    <xf numFmtId="232" fontId="29" fillId="0" borderId="401" applyFill="0" applyProtection="0"/>
    <xf numFmtId="238" fontId="29" fillId="0" borderId="412" applyFill="0" applyProtection="0"/>
    <xf numFmtId="238" fontId="29" fillId="0" borderId="401" applyFill="0" applyProtection="0"/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12" applyFill="0" applyProtection="0"/>
    <xf numFmtId="243" fontId="155" fillId="0" borderId="403">
      <alignment horizontal="left"/>
    </xf>
    <xf numFmtId="0" fontId="120" fillId="1" borderId="403">
      <alignment horizontal="left"/>
    </xf>
    <xf numFmtId="0" fontId="159" fillId="64" borderId="407" applyNumberFormat="0" applyFont="0" applyBorder="0" applyAlignment="0">
      <alignment vertical="center"/>
    </xf>
    <xf numFmtId="10" fontId="36" fillId="2" borderId="402" applyNumberFormat="0" applyBorder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165" fillId="0" borderId="402">
      <alignment horizontal="center"/>
    </xf>
    <xf numFmtId="44" fontId="264" fillId="0" borderId="401"/>
    <xf numFmtId="243" fontId="155" fillId="0" borderId="403">
      <alignment horizontal="left"/>
    </xf>
    <xf numFmtId="0" fontId="120" fillId="1" borderId="403">
      <alignment horizontal="left"/>
    </xf>
    <xf numFmtId="0" fontId="159" fillId="64" borderId="407" applyNumberFormat="0" applyFont="0" applyBorder="0" applyAlignment="0">
      <alignment vertical="center"/>
    </xf>
    <xf numFmtId="10" fontId="36" fillId="2" borderId="402" applyNumberFormat="0" applyBorder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165" fillId="0" borderId="402">
      <alignment horizontal="center"/>
    </xf>
    <xf numFmtId="44" fontId="264" fillId="0" borderId="401"/>
    <xf numFmtId="5" fontId="24" fillId="0" borderId="412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278" fontId="36" fillId="0" borderId="410" applyFont="0" applyFill="0" applyBorder="0" applyAlignment="0" applyProtection="0">
      <protection locked="0"/>
    </xf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4" fontId="185" fillId="72" borderId="409" applyNumberFormat="0" applyProtection="0">
      <alignment vertical="center"/>
    </xf>
    <xf numFmtId="0" fontId="18" fillId="3" borderId="409" applyNumberFormat="0" applyProtection="0">
      <alignment vertical="center"/>
    </xf>
    <xf numFmtId="4" fontId="185" fillId="73" borderId="409" applyNumberFormat="0" applyProtection="0">
      <alignment horizontal="left" vertical="center"/>
    </xf>
    <xf numFmtId="4" fontId="185" fillId="74" borderId="409" applyNumberFormat="0" applyProtection="0">
      <alignment horizontal="center" vertical="top"/>
    </xf>
    <xf numFmtId="277" fontId="36" fillId="68" borderId="410"/>
    <xf numFmtId="278" fontId="36" fillId="0" borderId="410" applyFont="0" applyFill="0" applyBorder="0" applyAlignment="0" applyProtection="0">
      <protection locked="0"/>
    </xf>
    <xf numFmtId="0" fontId="28" fillId="75" borderId="409" applyNumberFormat="0" applyProtection="0">
      <alignment horizontal="left" vertical="top"/>
    </xf>
    <xf numFmtId="4" fontId="33" fillId="76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3" fontId="33" fillId="5" borderId="409" applyProtection="0">
      <alignment horizontal="right" vertical="center"/>
    </xf>
    <xf numFmtId="0" fontId="18" fillId="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28" fillId="89" borderId="409" applyNumberFormat="0" applyProtection="0">
      <alignment horizontal="center" vertical="top"/>
    </xf>
    <xf numFmtId="4" fontId="188" fillId="90" borderId="409" applyNumberFormat="0" applyProtection="0">
      <alignment horizontal="right" vertical="center"/>
    </xf>
    <xf numFmtId="0" fontId="56" fillId="1" borderId="406" applyNumberFormat="0" applyFont="0" applyAlignment="0">
      <alignment horizontal="center"/>
    </xf>
    <xf numFmtId="12" fontId="191" fillId="0" borderId="402">
      <alignment horizontal="center"/>
    </xf>
    <xf numFmtId="4" fontId="185" fillId="72" borderId="409" applyNumberFormat="0" applyProtection="0">
      <alignment vertical="center"/>
    </xf>
    <xf numFmtId="0" fontId="18" fillId="3" borderId="409" applyNumberFormat="0" applyProtection="0">
      <alignment vertical="center"/>
    </xf>
    <xf numFmtId="4" fontId="185" fillId="73" borderId="409" applyNumberFormat="0" applyProtection="0">
      <alignment horizontal="left" vertical="center"/>
    </xf>
    <xf numFmtId="4" fontId="185" fillId="74" borderId="409" applyNumberFormat="0" applyProtection="0">
      <alignment horizontal="center" vertical="top"/>
    </xf>
    <xf numFmtId="0" fontId="28" fillId="75" borderId="409" applyNumberFormat="0" applyProtection="0">
      <alignment horizontal="left" vertical="top"/>
    </xf>
    <xf numFmtId="4" fontId="33" fillId="76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4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3" fontId="33" fillId="5" borderId="409" applyProtection="0">
      <alignment horizontal="right" vertical="center"/>
    </xf>
    <xf numFmtId="0" fontId="18" fillId="0" borderId="409" applyNumberFormat="0" applyProtection="0">
      <alignment horizontal="right" vertical="center"/>
    </xf>
    <xf numFmtId="0" fontId="18" fillId="86" borderId="409" applyNumberFormat="0" applyProtection="0">
      <alignment horizontal="left" vertical="center" indent="1"/>
    </xf>
    <xf numFmtId="0" fontId="28" fillId="89" borderId="409" applyNumberFormat="0" applyProtection="0">
      <alignment horizontal="center" vertical="top"/>
    </xf>
    <xf numFmtId="4" fontId="188" fillId="90" borderId="409" applyNumberFormat="0" applyProtection="0">
      <alignment horizontal="right" vertical="center"/>
    </xf>
    <xf numFmtId="0" fontId="56" fillId="1" borderId="406" applyNumberFormat="0" applyFont="0" applyAlignment="0">
      <alignment horizontal="center"/>
    </xf>
    <xf numFmtId="12" fontId="191" fillId="0" borderId="402">
      <alignment horizont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15" fillId="66" borderId="408" applyNumberFormat="0" applyFont="0" applyAlignment="0" applyProtection="0">
      <alignment vertical="center"/>
    </xf>
    <xf numFmtId="0" fontId="215" fillId="66" borderId="408" applyNumberFormat="0" applyFont="0" applyAlignment="0" applyProtection="0">
      <alignment vertical="center"/>
    </xf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18" fillId="66" borderId="408" applyNumberFormat="0" applyFont="0" applyAlignment="0" applyProtection="0"/>
    <xf numFmtId="0" fontId="18" fillId="66" borderId="408" applyNumberFormat="0" applyFont="0" applyAlignment="0" applyProtection="0"/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277" fontId="36" fillId="68" borderId="410"/>
    <xf numFmtId="232" fontId="29" fillId="0" borderId="412" applyFill="0" applyProtection="0"/>
    <xf numFmtId="0" fontId="223" fillId="59" borderId="409" applyNumberFormat="0" applyAlignment="0" applyProtection="0"/>
    <xf numFmtId="0" fontId="224" fillId="59" borderId="404" applyNumberFormat="0" applyAlignment="0" applyProtection="0"/>
    <xf numFmtId="0" fontId="232" fillId="44" borderId="404" applyNumberFormat="0" applyAlignment="0" applyProtection="0"/>
    <xf numFmtId="0" fontId="234" fillId="0" borderId="411" applyNumberFormat="0" applyFill="0" applyAlignment="0" applyProtection="0"/>
    <xf numFmtId="0" fontId="18" fillId="66" borderId="408" applyNumberFormat="0" applyFont="0" applyAlignment="0" applyProtection="0"/>
    <xf numFmtId="0" fontId="165" fillId="0" borderId="402">
      <alignment horizont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5" fillId="0" borderId="402">
      <alignment horizont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01" applyFill="0" applyProtection="0"/>
    <xf numFmtId="238" fontId="29" fillId="0" borderId="401" applyFill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44" fontId="264" fillId="0" borderId="401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0" fontId="18" fillId="66" borderId="408" applyNumberFormat="0" applyFont="0" applyAlignment="0" applyProtection="0"/>
    <xf numFmtId="0" fontId="234" fillId="0" borderId="411" applyNumberFormat="0" applyFill="0" applyAlignment="0" applyProtection="0"/>
    <xf numFmtId="0" fontId="232" fillId="44" borderId="404" applyNumberFormat="0" applyAlignment="0" applyProtection="0"/>
    <xf numFmtId="0" fontId="224" fillId="59" borderId="404" applyNumberFormat="0" applyAlignment="0" applyProtection="0"/>
    <xf numFmtId="0" fontId="223" fillId="59" borderId="409" applyNumberFormat="0" applyAlignment="0" applyProtection="0"/>
    <xf numFmtId="0" fontId="215" fillId="66" borderId="408" applyNumberFormat="0" applyFont="0" applyAlignment="0" applyProtection="0">
      <alignment vertical="center"/>
    </xf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0" fontId="205" fillId="0" borderId="411" applyNumberFormat="0" applyFill="0" applyAlignment="0" applyProtection="0"/>
    <xf numFmtId="12" fontId="191" fillId="0" borderId="402">
      <alignment horizontal="center"/>
    </xf>
    <xf numFmtId="0" fontId="56" fillId="1" borderId="406" applyNumberFormat="0" applyFont="0" applyAlignment="0">
      <alignment horizontal="center"/>
    </xf>
    <xf numFmtId="4" fontId="188" fillId="90" borderId="409" applyNumberFormat="0" applyProtection="0">
      <alignment horizontal="right" vertical="center"/>
    </xf>
    <xf numFmtId="0" fontId="28" fillId="89" borderId="409" applyNumberFormat="0" applyProtection="0">
      <alignment horizontal="center" vertical="top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right" vertical="center"/>
    </xf>
    <xf numFmtId="3" fontId="33" fillId="5" borderId="409" applyProtection="0">
      <alignment horizontal="right" vertical="center"/>
    </xf>
    <xf numFmtId="0" fontId="33" fillId="86" borderId="409" applyNumberFormat="0" applyProtection="0">
      <alignment horizontal="left" vertical="center" indent="1"/>
    </xf>
    <xf numFmtId="0" fontId="33" fillId="86" borderId="409" applyNumberFormat="0" applyProtection="0">
      <alignment horizontal="left" vertical="center" indent="1"/>
    </xf>
    <xf numFmtId="0" fontId="18" fillId="86" borderId="409" applyNumberFormat="0" applyProtection="0">
      <alignment vertical="center"/>
    </xf>
    <xf numFmtId="0" fontId="33" fillId="86" borderId="409" applyNumberFormat="0" applyProtection="0">
      <alignment vertical="center"/>
    </xf>
    <xf numFmtId="0" fontId="18" fillId="86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3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5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0" fontId="18" fillId="88" borderId="409" applyNumberFormat="0" applyProtection="0">
      <alignment horizontal="left" vertical="center" indent="1"/>
    </xf>
    <xf numFmtId="0" fontId="18" fillId="0" borderId="409" applyNumberFormat="0" applyProtection="0">
      <alignment horizontal="left" vertical="center" indent="1"/>
    </xf>
    <xf numFmtId="4" fontId="33" fillId="87" borderId="409" applyNumberFormat="0" applyProtection="0">
      <alignment horizontal="left" vertical="center" indent="1"/>
    </xf>
    <xf numFmtId="0" fontId="18" fillId="86" borderId="409" applyNumberFormat="0" applyProtection="0">
      <alignment horizontal="left" vertical="center" indent="1"/>
    </xf>
    <xf numFmtId="4" fontId="33" fillId="84" borderId="409" applyNumberFormat="0" applyProtection="0">
      <alignment horizontal="right" vertical="center"/>
    </xf>
    <xf numFmtId="4" fontId="33" fillId="83" borderId="409" applyNumberFormat="0" applyProtection="0">
      <alignment horizontal="right" vertical="center"/>
    </xf>
    <xf numFmtId="4" fontId="33" fillId="82" borderId="409" applyNumberFormat="0" applyProtection="0">
      <alignment horizontal="right" vertical="center"/>
    </xf>
    <xf numFmtId="4" fontId="33" fillId="81" borderId="409" applyNumberFormat="0" applyProtection="0">
      <alignment horizontal="right" vertical="center"/>
    </xf>
    <xf numFmtId="4" fontId="33" fillId="80" borderId="409" applyNumberFormat="0" applyProtection="0">
      <alignment horizontal="right" vertical="center"/>
    </xf>
    <xf numFmtId="4" fontId="33" fillId="79" borderId="409" applyNumberFormat="0" applyProtection="0">
      <alignment horizontal="right" vertical="center"/>
    </xf>
    <xf numFmtId="4" fontId="33" fillId="78" borderId="409" applyNumberFormat="0" applyProtection="0">
      <alignment horizontal="right" vertical="center"/>
    </xf>
    <xf numFmtId="4" fontId="33" fillId="77" borderId="409" applyNumberFormat="0" applyProtection="0">
      <alignment horizontal="right" vertical="center"/>
    </xf>
    <xf numFmtId="4" fontId="33" fillId="76" borderId="409" applyNumberFormat="0" applyProtection="0">
      <alignment horizontal="right" vertical="center"/>
    </xf>
    <xf numFmtId="0" fontId="28" fillId="75" borderId="409" applyNumberFormat="0" applyProtection="0">
      <alignment horizontal="left" vertical="top"/>
    </xf>
    <xf numFmtId="4" fontId="185" fillId="74" borderId="409" applyNumberFormat="0" applyProtection="0">
      <alignment horizontal="center" vertical="top"/>
    </xf>
    <xf numFmtId="4" fontId="185" fillId="73" borderId="409" applyNumberFormat="0" applyProtection="0">
      <alignment horizontal="left" vertical="center"/>
    </xf>
    <xf numFmtId="0" fontId="18" fillId="3" borderId="409" applyNumberFormat="0" applyProtection="0">
      <alignment vertical="center"/>
    </xf>
    <xf numFmtId="4" fontId="185" fillId="72" borderId="409" applyNumberFormat="0" applyProtection="0">
      <alignment vertical="center"/>
    </xf>
    <xf numFmtId="278" fontId="36" fillId="0" borderId="410" applyFont="0" applyFill="0" applyBorder="0" applyAlignment="0" applyProtection="0">
      <protection locked="0"/>
    </xf>
    <xf numFmtId="277" fontId="36" fillId="68" borderId="41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72" fillId="59" borderId="409" applyNumberForma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08" fillId="66" borderId="408" applyNumberFormat="0" applyFont="0" applyAlignment="0" applyProtection="0"/>
    <xf numFmtId="0" fontId="165" fillId="0" borderId="402">
      <alignment horizontal="center"/>
    </xf>
    <xf numFmtId="0" fontId="161" fillId="44" borderId="404" applyNumberFormat="0" applyAlignment="0" applyProtection="0"/>
    <xf numFmtId="0" fontId="161" fillId="44" borderId="404" applyNumberFormat="0" applyAlignment="0" applyProtection="0"/>
    <xf numFmtId="0" fontId="161" fillId="44" borderId="404" applyNumberFormat="0" applyAlignment="0" applyProtection="0"/>
    <xf numFmtId="10" fontId="36" fillId="2" borderId="402" applyNumberFormat="0" applyBorder="0" applyAlignment="0" applyProtection="0"/>
    <xf numFmtId="0" fontId="159" fillId="64" borderId="407" applyNumberFormat="0" applyFont="0" applyBorder="0" applyAlignment="0">
      <alignment vertical="center"/>
    </xf>
    <xf numFmtId="0" fontId="120" fillId="1" borderId="403">
      <alignment horizontal="left"/>
    </xf>
    <xf numFmtId="243" fontId="155" fillId="0" borderId="403">
      <alignment horizontal="left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232" fontId="29" fillId="0" borderId="401" applyFill="0" applyProtection="0"/>
    <xf numFmtId="238" fontId="29" fillId="0" borderId="401" applyFill="0" applyProtection="0"/>
    <xf numFmtId="0" fontId="26" fillId="2" borderId="405">
      <alignment horizontal="center" wrapText="1"/>
    </xf>
    <xf numFmtId="0" fontId="124" fillId="59" borderId="404" applyNumberFormat="0" applyAlignment="0" applyProtection="0"/>
    <xf numFmtId="0" fontId="124" fillId="59" borderId="404" applyNumberFormat="0" applyAlignment="0" applyProtection="0"/>
    <xf numFmtId="0" fontId="124" fillId="59" borderId="404" applyNumberFormat="0" applyAlignment="0" applyProtection="0"/>
    <xf numFmtId="44" fontId="264" fillId="0" borderId="401"/>
    <xf numFmtId="37" fontId="260" fillId="5" borderId="403" applyBorder="0" applyProtection="0">
      <alignment vertical="center"/>
    </xf>
    <xf numFmtId="0" fontId="117" fillId="3" borderId="403">
      <alignment horizontal="centerContinuous" vertical="top"/>
    </xf>
    <xf numFmtId="0" fontId="115" fillId="0" borderId="402">
      <alignment horizontal="center"/>
    </xf>
    <xf numFmtId="0" fontId="242" fillId="44" borderId="404" applyNumberFormat="0" applyAlignment="0" applyProtection="0">
      <alignment vertical="center"/>
    </xf>
    <xf numFmtId="0" fontId="243" fillId="59" borderId="409" applyNumberFormat="0" applyAlignment="0" applyProtection="0">
      <alignment vertical="center"/>
    </xf>
    <xf numFmtId="0" fontId="253" fillId="59" borderId="404" applyNumberFormat="0" applyAlignment="0" applyProtection="0">
      <alignment vertical="center"/>
    </xf>
    <xf numFmtId="0" fontId="257" fillId="0" borderId="411" applyNumberFormat="0" applyFill="0" applyAlignment="0" applyProtection="0">
      <alignment vertical="center"/>
    </xf>
    <xf numFmtId="43" fontId="264" fillId="0" borderId="412"/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0" fontId="56" fillId="1" borderId="418" applyNumberFormat="0" applyFont="0" applyAlignment="0">
      <alignment horizontal="center"/>
    </xf>
    <xf numFmtId="12" fontId="191" fillId="0" borderId="414">
      <alignment horizont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15" fillId="66" borderId="420" applyNumberFormat="0" applyFont="0" applyAlignment="0" applyProtection="0">
      <alignment vertical="center"/>
    </xf>
    <xf numFmtId="0" fontId="215" fillId="66" borderId="420" applyNumberFormat="0" applyFont="0" applyAlignment="0" applyProtection="0">
      <alignment vertical="center"/>
    </xf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8" fillId="66" borderId="420" applyNumberFormat="0" applyFont="0" applyAlignment="0" applyProtection="0"/>
    <xf numFmtId="0" fontId="18" fillId="66" borderId="420" applyNumberFormat="0" applyFont="0" applyAlignment="0" applyProtection="0"/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277" fontId="36" fillId="68" borderId="422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8" fillId="66" borderId="420" applyNumberFormat="0" applyFont="0" applyAlignment="0" applyProtection="0"/>
    <xf numFmtId="0" fontId="165" fillId="0" borderId="414">
      <alignment horizont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32" fillId="44" borderId="416" applyNumberFormat="0" applyAlignment="0" applyProtection="0"/>
    <xf numFmtId="0" fontId="205" fillId="0" borderId="423" applyNumberFormat="0" applyFill="0" applyAlignment="0" applyProtection="0"/>
    <xf numFmtId="0" fontId="108" fillId="66" borderId="420" applyNumberFormat="0" applyFont="0" applyAlignment="0" applyProtection="0"/>
    <xf numFmtId="0" fontId="224" fillId="59" borderId="416" applyNumberFormat="0" applyAlignment="0" applyProtection="0"/>
    <xf numFmtId="0" fontId="159" fillId="64" borderId="419" applyNumberFormat="0" applyFont="0" applyBorder="0" applyAlignment="0">
      <alignment vertical="center"/>
    </xf>
    <xf numFmtId="0" fontId="38" fillId="0" borderId="418">
      <alignment horizontal="left" vertical="center"/>
    </xf>
    <xf numFmtId="3" fontId="33" fillId="5" borderId="421" applyProtection="0">
      <alignment horizontal="right" vertical="center"/>
    </xf>
    <xf numFmtId="238" fontId="29" fillId="0" borderId="424" applyFill="0" applyProtection="0"/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38" fillId="0" borderId="418">
      <alignment horizontal="left" vertical="center"/>
    </xf>
    <xf numFmtId="0" fontId="18" fillId="86" borderId="421" applyNumberFormat="0" applyProtection="0">
      <alignment vertical="center"/>
    </xf>
    <xf numFmtId="0" fontId="124" fillId="59" borderId="416" applyNumberFormat="0" applyAlignment="0" applyProtection="0"/>
    <xf numFmtId="4" fontId="188" fillId="90" borderId="421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4" fontId="185" fillId="72" borderId="421" applyNumberFormat="0" applyProtection="0">
      <alignment vertical="center"/>
    </xf>
    <xf numFmtId="0" fontId="108" fillId="66" borderId="420" applyNumberFormat="0" applyFont="0" applyAlignment="0" applyProtection="0"/>
    <xf numFmtId="0" fontId="161" fillId="44" borderId="416" applyNumberFormat="0" applyAlignment="0" applyProtection="0"/>
    <xf numFmtId="0" fontId="18" fillId="3" borderId="42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72" fillId="59" borderId="421" applyNumberFormat="0" applyAlignment="0" applyProtection="0"/>
    <xf numFmtId="0" fontId="18" fillId="0" borderId="421" applyNumberFormat="0" applyProtection="0">
      <alignment horizontal="right" vertical="center"/>
    </xf>
    <xf numFmtId="0" fontId="172" fillId="59" borderId="421" applyNumberFormat="0" applyAlignment="0" applyProtection="0"/>
    <xf numFmtId="0" fontId="56" fillId="1" borderId="406" applyNumberFormat="0" applyFont="0" applyAlignment="0">
      <alignment horizontal="center"/>
    </xf>
    <xf numFmtId="0" fontId="164" fillId="0" borderId="55" applyNumberFormat="0" applyFill="0" applyAlignment="0" applyProtection="0"/>
    <xf numFmtId="4" fontId="33" fillId="78" borderId="421" applyNumberFormat="0" applyProtection="0">
      <alignment horizontal="right" vertical="center"/>
    </xf>
    <xf numFmtId="0" fontId="18" fillId="66" borderId="420" applyNumberFormat="0" applyFont="0" applyAlignment="0" applyProtection="0"/>
    <xf numFmtId="4" fontId="185" fillId="73" borderId="421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418">
      <alignment horizontal="left"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43" fontId="264" fillId="0" borderId="424"/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0" fontId="38" fillId="0" borderId="418">
      <alignment horizontal="left" vertical="center"/>
    </xf>
    <xf numFmtId="0" fontId="56" fillId="1" borderId="418" applyNumberFormat="0" applyFont="0" applyAlignment="0">
      <alignment horizontal="center"/>
    </xf>
    <xf numFmtId="0" fontId="161" fillId="44" borderId="416" applyNumberFormat="0" applyAlignment="0" applyProtection="0"/>
    <xf numFmtId="4" fontId="188" fillId="9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0" fontId="234" fillId="0" borderId="423" applyNumberFormat="0" applyFill="0" applyAlignment="0" applyProtection="0"/>
    <xf numFmtId="0" fontId="56" fillId="1" borderId="418" applyNumberFormat="0" applyFont="0" applyAlignment="0">
      <alignment horizontal="center"/>
    </xf>
    <xf numFmtId="0" fontId="28" fillId="89" borderId="421" applyNumberFormat="0" applyProtection="0">
      <alignment horizontal="center" vertical="top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38" fillId="0" borderId="406">
      <alignment horizontal="left" vertical="center"/>
    </xf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221" fillId="0" borderId="55" applyNumberFormat="0" applyFill="0" applyAlignment="0" applyProtection="0"/>
    <xf numFmtId="238" fontId="29" fillId="0" borderId="424" applyFill="0" applyProtection="0"/>
    <xf numFmtId="0" fontId="161" fillId="44" borderId="416" applyNumberFormat="0" applyAlignment="0" applyProtection="0"/>
    <xf numFmtId="232" fontId="29" fillId="0" borderId="424" applyFill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124" fillId="59" borderId="416" applyNumberFormat="0" applyAlignment="0" applyProtection="0"/>
    <xf numFmtId="0" fontId="108" fillId="66" borderId="420" applyNumberFormat="0" applyFont="0" applyAlignment="0" applyProtection="0"/>
    <xf numFmtId="0" fontId="124" fillId="59" borderId="416" applyNumberFormat="0" applyAlignment="0" applyProtection="0"/>
    <xf numFmtId="238" fontId="29" fillId="0" borderId="424" applyFill="0" applyProtection="0"/>
    <xf numFmtId="0" fontId="216" fillId="0" borderId="55" applyNumberFormat="0" applyFill="0" applyAlignment="0" applyProtection="0">
      <alignment vertical="center"/>
    </xf>
    <xf numFmtId="0" fontId="38" fillId="0" borderId="418">
      <alignment horizontal="left" vertical="center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5" fontId="24" fillId="0" borderId="424" applyAlignment="0" applyProtection="0"/>
    <xf numFmtId="4" fontId="185" fillId="74" borderId="421" applyNumberFormat="0" applyProtection="0">
      <alignment horizontal="center" vertical="top"/>
    </xf>
    <xf numFmtId="0" fontId="18" fillId="3" borderId="421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42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419" applyNumberFormat="0" applyFont="0" applyBorder="0" applyAlignment="0">
      <alignment vertical="center"/>
    </xf>
    <xf numFmtId="4" fontId="33" fillId="87" borderId="421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215" fillId="66" borderId="420" applyNumberFormat="0" applyFont="0" applyAlignment="0" applyProtection="0">
      <alignment vertical="center"/>
    </xf>
    <xf numFmtId="232" fontId="29" fillId="0" borderId="424" applyFill="0" applyProtection="0"/>
    <xf numFmtId="0" fontId="108" fillId="66" borderId="420" applyNumberFormat="0" applyFont="0" applyAlignment="0" applyProtection="0"/>
    <xf numFmtId="0" fontId="124" fillId="59" borderId="416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61" fillId="44" borderId="416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421" applyNumberFormat="0" applyProtection="0">
      <alignment horizontal="left" vertical="center" indent="1"/>
    </xf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0" fontId="257" fillId="0" borderId="423" applyNumberFormat="0" applyFill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108" fillId="66" borderId="420" applyNumberFormat="0" applyFont="0" applyAlignment="0" applyProtection="0"/>
    <xf numFmtId="0" fontId="243" fillId="59" borderId="421" applyNumberFormat="0" applyAlignment="0" applyProtection="0">
      <alignment vertical="center"/>
    </xf>
    <xf numFmtId="0" fontId="33" fillId="86" borderId="421" applyNumberFormat="0" applyProtection="0">
      <alignment vertical="center"/>
    </xf>
    <xf numFmtId="0" fontId="124" fillId="59" borderId="416" applyNumberFormat="0" applyAlignment="0" applyProtection="0"/>
    <xf numFmtId="0" fontId="28" fillId="89" borderId="421" applyNumberFormat="0" applyProtection="0">
      <alignment horizontal="center" vertical="top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0" fontId="159" fillId="64" borderId="419" applyNumberFormat="0" applyFont="0" applyBorder="0" applyAlignment="0">
      <alignment vertical="center"/>
    </xf>
    <xf numFmtId="4" fontId="33" fillId="76" borderId="421" applyNumberFormat="0" applyProtection="0">
      <alignment horizontal="right" vertical="center"/>
    </xf>
    <xf numFmtId="0" fontId="38" fillId="0" borderId="406">
      <alignment horizontal="left" vertical="center"/>
    </xf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215" fillId="66" borderId="420" applyNumberFormat="0" applyFont="0" applyAlignment="0" applyProtection="0">
      <alignment vertical="center"/>
    </xf>
    <xf numFmtId="0" fontId="161" fillId="44" borderId="416" applyNumberFormat="0" applyAlignment="0" applyProtection="0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18" fillId="86" borderId="421" applyNumberFormat="0" applyProtection="0">
      <alignment horizontal="left" vertical="center" indent="1"/>
    </xf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24" fillId="59" borderId="416" applyNumberFormat="0" applyAlignment="0" applyProtection="0"/>
    <xf numFmtId="0" fontId="18" fillId="66" borderId="420" applyNumberFormat="0" applyFont="0" applyAlignment="0" applyProtection="0"/>
    <xf numFmtId="0" fontId="205" fillId="0" borderId="423" applyNumberFormat="0" applyFill="0" applyAlignment="0" applyProtection="0"/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21" fillId="0" borderId="55" applyNumberFormat="0" applyFill="0" applyAlignment="0" applyProtection="0"/>
    <xf numFmtId="0" fontId="124" fillId="59" borderId="416" applyNumberFormat="0" applyAlignment="0" applyProtection="0"/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76" borderId="421" applyNumberFormat="0" applyProtection="0">
      <alignment horizontal="right" vertical="center"/>
    </xf>
    <xf numFmtId="179" fontId="32" fillId="0" borderId="3" applyBorder="0"/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5" fontId="24" fillId="0" borderId="424" applyAlignment="0" applyProtection="0"/>
    <xf numFmtId="0" fontId="289" fillId="0" borderId="0">
      <alignment horizontal="center"/>
    </xf>
    <xf numFmtId="0" fontId="281" fillId="0" borderId="0"/>
    <xf numFmtId="0" fontId="223" fillId="59" borderId="421" applyNumberFormat="0" applyAlignment="0" applyProtection="0"/>
    <xf numFmtId="0" fontId="38" fillId="0" borderId="418">
      <alignment horizontal="left" vertical="center"/>
    </xf>
    <xf numFmtId="0" fontId="164" fillId="0" borderId="55" applyNumberFormat="0" applyFill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164" fillId="0" borderId="55" applyNumberFormat="0" applyFill="0" applyAlignment="0" applyProtection="0"/>
    <xf numFmtId="277" fontId="36" fillId="68" borderId="422"/>
    <xf numFmtId="0" fontId="18" fillId="0" borderId="421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421" applyNumberFormat="0" applyAlignment="0" applyProtection="0"/>
    <xf numFmtId="4" fontId="33" fillId="77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0" fontId="234" fillId="0" borderId="423" applyNumberFormat="0" applyFill="0" applyAlignment="0" applyProtection="0"/>
    <xf numFmtId="0" fontId="18" fillId="0" borderId="421" applyNumberFormat="0" applyProtection="0">
      <alignment horizontal="left" vertical="center" indent="1"/>
    </xf>
    <xf numFmtId="0" fontId="215" fillId="66" borderId="420" applyNumberFormat="0" applyFont="0" applyAlignment="0" applyProtection="0">
      <alignment vertical="center"/>
    </xf>
    <xf numFmtId="4" fontId="33" fillId="79" borderId="421" applyNumberFormat="0" applyProtection="0">
      <alignment horizontal="right" vertical="center"/>
    </xf>
    <xf numFmtId="179" fontId="32" fillId="0" borderId="3" applyBorder="0"/>
    <xf numFmtId="0" fontId="18" fillId="0" borderId="421" applyNumberFormat="0" applyProtection="0">
      <alignment horizontal="left" vertical="center" indent="1"/>
    </xf>
    <xf numFmtId="0" fontId="242" fillId="44" borderId="416" applyNumberFormat="0" applyAlignment="0" applyProtection="0">
      <alignment vertical="center"/>
    </xf>
    <xf numFmtId="5" fontId="24" fillId="0" borderId="424" applyAlignment="0" applyProtection="0"/>
    <xf numFmtId="4" fontId="33" fillId="77" borderId="421" applyNumberFormat="0" applyProtection="0">
      <alignment horizontal="right" vertical="center"/>
    </xf>
    <xf numFmtId="0" fontId="18" fillId="66" borderId="420" applyNumberFormat="0" applyFont="0" applyAlignment="0" applyProtection="0"/>
    <xf numFmtId="0" fontId="18" fillId="86" borderId="421" applyNumberFormat="0" applyProtection="0">
      <alignment horizontal="left" vertical="center" indent="1"/>
    </xf>
    <xf numFmtId="0" fontId="28" fillId="75" borderId="421" applyNumberFormat="0" applyProtection="0">
      <alignment horizontal="left" vertical="top"/>
    </xf>
    <xf numFmtId="0" fontId="33" fillId="86" borderId="421" applyNumberFormat="0" applyProtection="0">
      <alignment horizontal="left" vertical="center" indent="1"/>
    </xf>
    <xf numFmtId="0" fontId="205" fillId="0" borderId="423" applyNumberFormat="0" applyFill="0" applyAlignment="0" applyProtection="0"/>
    <xf numFmtId="0" fontId="108" fillId="66" borderId="420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4" fontId="33" fillId="82" borderId="421" applyNumberFormat="0" applyProtection="0">
      <alignment horizontal="right" vertical="center"/>
    </xf>
    <xf numFmtId="0" fontId="108" fillId="66" borderId="420" applyNumberFormat="0" applyFont="0" applyAlignment="0" applyProtection="0"/>
    <xf numFmtId="0" fontId="124" fillId="59" borderId="416" applyNumberFormat="0" applyAlignment="0" applyProtection="0"/>
    <xf numFmtId="0" fontId="161" fillId="44" borderId="416" applyNumberFormat="0" applyAlignment="0" applyProtection="0"/>
    <xf numFmtId="0" fontId="205" fillId="0" borderId="423" applyNumberFormat="0" applyFill="0" applyAlignment="0" applyProtection="0"/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15" fillId="0" borderId="414">
      <alignment horizontal="center"/>
    </xf>
    <xf numFmtId="0" fontId="117" fillId="3" borderId="415">
      <alignment horizontal="centerContinuous" vertical="top"/>
    </xf>
    <xf numFmtId="37" fontId="260" fillId="5" borderId="415" applyBorder="0" applyProtection="0">
      <alignment vertical="center"/>
    </xf>
    <xf numFmtId="44" fontId="264" fillId="0" borderId="413"/>
    <xf numFmtId="0" fontId="124" fillId="59" borderId="416" applyNumberFormat="0" applyAlignment="0" applyProtection="0"/>
    <xf numFmtId="0" fontId="115" fillId="0" borderId="414">
      <alignment horizontal="center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26" fillId="2" borderId="417">
      <alignment horizontal="center" wrapText="1"/>
    </xf>
    <xf numFmtId="0" fontId="117" fillId="3" borderId="415">
      <alignment horizontal="centerContinuous" vertical="top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37" fontId="260" fillId="5" borderId="415" applyBorder="0" applyProtection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43" fontId="264" fillId="0" borderId="424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26" fillId="2" borderId="417">
      <alignment horizontal="center" wrapText="1"/>
    </xf>
    <xf numFmtId="232" fontId="29" fillId="0" borderId="413" applyFill="0" applyProtection="0"/>
    <xf numFmtId="238" fontId="29" fillId="0" borderId="413" applyFill="0" applyProtection="0"/>
    <xf numFmtId="238" fontId="29" fillId="0" borderId="413" applyFill="0" applyProtection="0"/>
    <xf numFmtId="232" fontId="29" fillId="0" borderId="413" applyFill="0" applyProtection="0"/>
    <xf numFmtId="232" fontId="29" fillId="0" borderId="413" applyFill="0" applyProtection="0"/>
    <xf numFmtId="238" fontId="29" fillId="0" borderId="424" applyFill="0" applyProtection="0"/>
    <xf numFmtId="238" fontId="29" fillId="0" borderId="413" applyFill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24" applyFill="0" applyProtection="0"/>
    <xf numFmtId="243" fontId="155" fillId="0" borderId="415">
      <alignment horizontal="left"/>
    </xf>
    <xf numFmtId="0" fontId="120" fillId="1" borderId="415">
      <alignment horizontal="left"/>
    </xf>
    <xf numFmtId="0" fontId="159" fillId="64" borderId="419" applyNumberFormat="0" applyFont="0" applyBorder="0" applyAlignment="0">
      <alignment vertical="center"/>
    </xf>
    <xf numFmtId="10" fontId="36" fillId="2" borderId="414" applyNumberFormat="0" applyBorder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165" fillId="0" borderId="414">
      <alignment horizontal="center"/>
    </xf>
    <xf numFmtId="44" fontId="264" fillId="0" borderId="413"/>
    <xf numFmtId="243" fontId="155" fillId="0" borderId="415">
      <alignment horizontal="left"/>
    </xf>
    <xf numFmtId="0" fontId="120" fillId="1" borderId="415">
      <alignment horizontal="left"/>
    </xf>
    <xf numFmtId="0" fontId="159" fillId="64" borderId="419" applyNumberFormat="0" applyFont="0" applyBorder="0" applyAlignment="0">
      <alignment vertical="center"/>
    </xf>
    <xf numFmtId="10" fontId="36" fillId="2" borderId="414" applyNumberFormat="0" applyBorder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165" fillId="0" borderId="414">
      <alignment horizontal="center"/>
    </xf>
    <xf numFmtId="44" fontId="264" fillId="0" borderId="413"/>
    <xf numFmtId="5" fontId="24" fillId="0" borderId="424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278" fontId="36" fillId="0" borderId="422" applyFont="0" applyFill="0" applyBorder="0" applyAlignment="0" applyProtection="0">
      <protection locked="0"/>
    </xf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277" fontId="36" fillId="68" borderId="422"/>
    <xf numFmtId="278" fontId="36" fillId="0" borderId="422" applyFont="0" applyFill="0" applyBorder="0" applyAlignment="0" applyProtection="0">
      <protection locked="0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0" fontId="56" fillId="1" borderId="418" applyNumberFormat="0" applyFont="0" applyAlignment="0">
      <alignment horizontal="center"/>
    </xf>
    <xf numFmtId="12" fontId="191" fillId="0" borderId="414">
      <alignment horizontal="center"/>
    </xf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0" fontId="56" fillId="1" borderId="418" applyNumberFormat="0" applyFont="0" applyAlignment="0">
      <alignment horizontal="center"/>
    </xf>
    <xf numFmtId="12" fontId="191" fillId="0" borderId="414">
      <alignment horizont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15" fillId="66" borderId="420" applyNumberFormat="0" applyFont="0" applyAlignment="0" applyProtection="0">
      <alignment vertical="center"/>
    </xf>
    <xf numFmtId="0" fontId="215" fillId="66" borderId="420" applyNumberFormat="0" applyFont="0" applyAlignment="0" applyProtection="0">
      <alignment vertical="center"/>
    </xf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8" fillId="66" borderId="420" applyNumberFormat="0" applyFont="0" applyAlignment="0" applyProtection="0"/>
    <xf numFmtId="0" fontId="18" fillId="66" borderId="420" applyNumberFormat="0" applyFont="0" applyAlignment="0" applyProtection="0"/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277" fontId="36" fillId="68" borderId="422"/>
    <xf numFmtId="232" fontId="29" fillId="0" borderId="424" applyFill="0" applyProtection="0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8" fillId="66" borderId="420" applyNumberFormat="0" applyFont="0" applyAlignment="0" applyProtection="0"/>
    <xf numFmtId="0" fontId="165" fillId="0" borderId="414">
      <alignment horizont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0" fontId="56" fillId="1" borderId="418" applyNumberFormat="0" applyFont="0" applyAlignment="0">
      <alignment horizontal="center"/>
    </xf>
    <xf numFmtId="12" fontId="191" fillId="0" borderId="414">
      <alignment horizontal="center"/>
    </xf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0" fontId="56" fillId="1" borderId="418" applyNumberFormat="0" applyFont="0" applyAlignment="0">
      <alignment horizontal="center"/>
    </xf>
    <xf numFmtId="12" fontId="191" fillId="0" borderId="414">
      <alignment horizont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15" fillId="66" borderId="420" applyNumberFormat="0" applyFont="0" applyAlignment="0" applyProtection="0">
      <alignment vertical="center"/>
    </xf>
    <xf numFmtId="0" fontId="215" fillId="66" borderId="420" applyNumberFormat="0" applyFont="0" applyAlignment="0" applyProtection="0">
      <alignment vertical="center"/>
    </xf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8" fillId="66" borderId="420" applyNumberFormat="0" applyFont="0" applyAlignment="0" applyProtection="0"/>
    <xf numFmtId="0" fontId="18" fillId="66" borderId="420" applyNumberFormat="0" applyFont="0" applyAlignment="0" applyProtection="0"/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277" fontId="36" fillId="68" borderId="422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8" fillId="66" borderId="420" applyNumberFormat="0" applyFont="0" applyAlignment="0" applyProtection="0"/>
    <xf numFmtId="0" fontId="165" fillId="0" borderId="414">
      <alignment horizont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32" fillId="44" borderId="416" applyNumberFormat="0" applyAlignment="0" applyProtection="0"/>
    <xf numFmtId="0" fontId="205" fillId="0" borderId="423" applyNumberFormat="0" applyFill="0" applyAlignment="0" applyProtection="0"/>
    <xf numFmtId="0" fontId="108" fillId="66" borderId="420" applyNumberFormat="0" applyFont="0" applyAlignment="0" applyProtection="0"/>
    <xf numFmtId="0" fontId="224" fillId="59" borderId="416" applyNumberFormat="0" applyAlignment="0" applyProtection="0"/>
    <xf numFmtId="0" fontId="69" fillId="0" borderId="0"/>
    <xf numFmtId="0" fontId="159" fillId="64" borderId="419" applyNumberFormat="0" applyFont="0" applyBorder="0" applyAlignment="0">
      <alignment vertical="center"/>
    </xf>
    <xf numFmtId="0" fontId="38" fillId="0" borderId="418">
      <alignment horizontal="left" vertical="center"/>
    </xf>
    <xf numFmtId="3" fontId="33" fillId="5" borderId="421" applyProtection="0">
      <alignment horizontal="right" vertical="center"/>
    </xf>
    <xf numFmtId="0" fontId="507" fillId="0" borderId="0"/>
    <xf numFmtId="238" fontId="29" fillId="0" borderId="424" applyFill="0" applyProtection="0"/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38" fillId="0" borderId="418">
      <alignment horizontal="left" vertical="center"/>
    </xf>
    <xf numFmtId="0" fontId="18" fillId="86" borderId="421" applyNumberFormat="0" applyProtection="0">
      <alignment vertical="center"/>
    </xf>
    <xf numFmtId="0" fontId="124" fillId="59" borderId="416" applyNumberFormat="0" applyAlignment="0" applyProtection="0"/>
    <xf numFmtId="4" fontId="188" fillId="90" borderId="421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4" fontId="185" fillId="72" borderId="421" applyNumberFormat="0" applyProtection="0">
      <alignment vertical="center"/>
    </xf>
    <xf numFmtId="0" fontId="108" fillId="66" borderId="420" applyNumberFormat="0" applyFont="0" applyAlignment="0" applyProtection="0"/>
    <xf numFmtId="0" fontId="161" fillId="44" borderId="416" applyNumberFormat="0" applyAlignment="0" applyProtection="0"/>
    <xf numFmtId="0" fontId="18" fillId="3" borderId="42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72" fillId="59" borderId="421" applyNumberFormat="0" applyAlignment="0" applyProtection="0"/>
    <xf numFmtId="0" fontId="18" fillId="0" borderId="421" applyNumberFormat="0" applyProtection="0">
      <alignment horizontal="right" vertical="center"/>
    </xf>
    <xf numFmtId="342" fontId="508" fillId="0" borderId="0"/>
    <xf numFmtId="0" fontId="172" fillId="59" borderId="421" applyNumberFormat="0" applyAlignment="0" applyProtection="0"/>
    <xf numFmtId="0" fontId="56" fillId="1" borderId="418" applyNumberFormat="0" applyFont="0" applyAlignment="0">
      <alignment horizontal="center"/>
    </xf>
    <xf numFmtId="0" fontId="164" fillId="0" borderId="55" applyNumberFormat="0" applyFill="0" applyAlignment="0" applyProtection="0"/>
    <xf numFmtId="4" fontId="33" fillId="78" borderId="421" applyNumberFormat="0" applyProtection="0">
      <alignment horizontal="right" vertical="center"/>
    </xf>
    <xf numFmtId="0" fontId="18" fillId="66" borderId="420" applyNumberFormat="0" applyFont="0" applyAlignment="0" applyProtection="0"/>
    <xf numFmtId="4" fontId="185" fillId="73" borderId="421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418">
      <alignment horizontal="left"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0" fontId="38" fillId="0" borderId="418">
      <alignment horizontal="left" vertical="center"/>
    </xf>
    <xf numFmtId="0" fontId="56" fillId="1" borderId="418" applyNumberFormat="0" applyFont="0" applyAlignment="0">
      <alignment horizontal="center"/>
    </xf>
    <xf numFmtId="0" fontId="161" fillId="44" borderId="416" applyNumberFormat="0" applyAlignment="0" applyProtection="0"/>
    <xf numFmtId="4" fontId="188" fillId="9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0" fontId="234" fillId="0" borderId="423" applyNumberFormat="0" applyFill="0" applyAlignment="0" applyProtection="0"/>
    <xf numFmtId="0" fontId="56" fillId="1" borderId="418" applyNumberFormat="0" applyFont="0" applyAlignment="0">
      <alignment horizontal="center"/>
    </xf>
    <xf numFmtId="0" fontId="28" fillId="89" borderId="421" applyNumberFormat="0" applyProtection="0">
      <alignment horizontal="center" vertical="top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221" fillId="0" borderId="55" applyNumberFormat="0" applyFill="0" applyAlignment="0" applyProtection="0"/>
    <xf numFmtId="238" fontId="29" fillId="0" borderId="424" applyFill="0" applyProtection="0"/>
    <xf numFmtId="0" fontId="161" fillId="44" borderId="416" applyNumberFormat="0" applyAlignment="0" applyProtection="0"/>
    <xf numFmtId="232" fontId="29" fillId="0" borderId="424" applyFill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124" fillId="59" borderId="416" applyNumberFormat="0" applyAlignment="0" applyProtection="0"/>
    <xf numFmtId="0" fontId="108" fillId="66" borderId="420" applyNumberFormat="0" applyFont="0" applyAlignment="0" applyProtection="0"/>
    <xf numFmtId="0" fontId="124" fillId="59" borderId="416" applyNumberFormat="0" applyAlignment="0" applyProtection="0"/>
    <xf numFmtId="238" fontId="29" fillId="0" borderId="424" applyFill="0" applyProtection="0"/>
    <xf numFmtId="0" fontId="38" fillId="0" borderId="418">
      <alignment horizontal="left" vertical="center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5" fontId="24" fillId="0" borderId="424" applyAlignment="0" applyProtection="0"/>
    <xf numFmtId="4" fontId="185" fillId="74" borderId="421" applyNumberFormat="0" applyProtection="0">
      <alignment horizontal="center" vertical="top"/>
    </xf>
    <xf numFmtId="0" fontId="18" fillId="3" borderId="421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42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419" applyNumberFormat="0" applyFont="0" applyBorder="0" applyAlignment="0">
      <alignment vertical="center"/>
    </xf>
    <xf numFmtId="4" fontId="33" fillId="87" borderId="421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215" fillId="66" borderId="420" applyNumberFormat="0" applyFont="0" applyAlignment="0" applyProtection="0">
      <alignment vertical="center"/>
    </xf>
    <xf numFmtId="232" fontId="29" fillId="0" borderId="424" applyFill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61" fillId="44" borderId="416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421" applyNumberFormat="0" applyProtection="0">
      <alignment horizontal="left" vertical="center" indent="1"/>
    </xf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0" fontId="257" fillId="0" borderId="423" applyNumberFormat="0" applyFill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108" fillId="66" borderId="420" applyNumberFormat="0" applyFont="0" applyAlignment="0" applyProtection="0"/>
    <xf numFmtId="0" fontId="243" fillId="59" borderId="421" applyNumberFormat="0" applyAlignment="0" applyProtection="0">
      <alignment vertical="center"/>
    </xf>
    <xf numFmtId="0" fontId="33" fillId="86" borderId="421" applyNumberFormat="0" applyProtection="0">
      <alignment vertical="center"/>
    </xf>
    <xf numFmtId="0" fontId="124" fillId="59" borderId="416" applyNumberFormat="0" applyAlignment="0" applyProtection="0"/>
    <xf numFmtId="0" fontId="28" fillId="89" borderId="421" applyNumberFormat="0" applyProtection="0">
      <alignment horizontal="center" vertical="top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0" fontId="159" fillId="64" borderId="419" applyNumberFormat="0" applyFont="0" applyBorder="0" applyAlignment="0">
      <alignment vertical="center"/>
    </xf>
    <xf numFmtId="4" fontId="33" fillId="76" borderId="421" applyNumberFormat="0" applyProtection="0">
      <alignment horizontal="right" vertical="center"/>
    </xf>
    <xf numFmtId="0" fontId="38" fillId="0" borderId="418">
      <alignment horizontal="left" vertical="center"/>
    </xf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215" fillId="66" borderId="420" applyNumberFormat="0" applyFont="0" applyAlignment="0" applyProtection="0">
      <alignment vertical="center"/>
    </xf>
    <xf numFmtId="0" fontId="161" fillId="44" borderId="416" applyNumberFormat="0" applyAlignment="0" applyProtection="0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18" fillId="86" borderId="421" applyNumberFormat="0" applyProtection="0">
      <alignment horizontal="left" vertical="center" indent="1"/>
    </xf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24" fillId="59" borderId="416" applyNumberFormat="0" applyAlignment="0" applyProtection="0"/>
    <xf numFmtId="0" fontId="18" fillId="66" borderId="420" applyNumberFormat="0" applyFont="0" applyAlignment="0" applyProtection="0"/>
    <xf numFmtId="0" fontId="205" fillId="0" borderId="423" applyNumberFormat="0" applyFill="0" applyAlignment="0" applyProtection="0"/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21" fillId="0" borderId="55" applyNumberFormat="0" applyFill="0" applyAlignment="0" applyProtection="0"/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76" borderId="421" applyNumberFormat="0" applyProtection="0">
      <alignment horizontal="right" vertical="center"/>
    </xf>
    <xf numFmtId="179" fontId="32" fillId="0" borderId="3" applyBorder="0"/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5" fontId="24" fillId="0" borderId="424" applyAlignment="0" applyProtection="0"/>
    <xf numFmtId="0" fontId="223" fillId="59" borderId="421" applyNumberFormat="0" applyAlignment="0" applyProtection="0"/>
    <xf numFmtId="0" fontId="38" fillId="0" borderId="418">
      <alignment horizontal="left" vertical="center"/>
    </xf>
    <xf numFmtId="0" fontId="164" fillId="0" borderId="55" applyNumberFormat="0" applyFill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164" fillId="0" borderId="55" applyNumberFormat="0" applyFill="0" applyAlignment="0" applyProtection="0"/>
    <xf numFmtId="277" fontId="36" fillId="68" borderId="422"/>
    <xf numFmtId="0" fontId="289" fillId="0" borderId="0">
      <alignment horizontal="center"/>
    </xf>
    <xf numFmtId="0" fontId="18" fillId="0" borderId="421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421" applyNumberFormat="0" applyAlignment="0" applyProtection="0"/>
    <xf numFmtId="4" fontId="33" fillId="77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0" fontId="234" fillId="0" borderId="423" applyNumberFormat="0" applyFill="0" applyAlignment="0" applyProtection="0"/>
    <xf numFmtId="0" fontId="18" fillId="0" borderId="421" applyNumberFormat="0" applyProtection="0">
      <alignment horizontal="left" vertical="center" indent="1"/>
    </xf>
    <xf numFmtId="0" fontId="215" fillId="66" borderId="420" applyNumberFormat="0" applyFont="0" applyAlignment="0" applyProtection="0">
      <alignment vertical="center"/>
    </xf>
    <xf numFmtId="4" fontId="33" fillId="79" borderId="421" applyNumberFormat="0" applyProtection="0">
      <alignment horizontal="right" vertical="center"/>
    </xf>
    <xf numFmtId="179" fontId="32" fillId="0" borderId="3" applyBorder="0"/>
    <xf numFmtId="0" fontId="18" fillId="0" borderId="421" applyNumberFormat="0" applyProtection="0">
      <alignment horizontal="left" vertical="center" indent="1"/>
    </xf>
    <xf numFmtId="0" fontId="242" fillId="44" borderId="416" applyNumberFormat="0" applyAlignment="0" applyProtection="0">
      <alignment vertical="center"/>
    </xf>
    <xf numFmtId="5" fontId="24" fillId="0" borderId="424" applyAlignment="0" applyProtection="0"/>
    <xf numFmtId="4" fontId="33" fillId="77" borderId="421" applyNumberFormat="0" applyProtection="0">
      <alignment horizontal="right" vertical="center"/>
    </xf>
    <xf numFmtId="0" fontId="18" fillId="66" borderId="420" applyNumberFormat="0" applyFont="0" applyAlignment="0" applyProtection="0"/>
    <xf numFmtId="0" fontId="18" fillId="86" borderId="421" applyNumberFormat="0" applyProtection="0">
      <alignment horizontal="left" vertical="center" indent="1"/>
    </xf>
    <xf numFmtId="0" fontId="28" fillId="75" borderId="421" applyNumberFormat="0" applyProtection="0">
      <alignment horizontal="left" vertical="top"/>
    </xf>
    <xf numFmtId="0" fontId="33" fillId="86" borderId="421" applyNumberFormat="0" applyProtection="0">
      <alignment horizontal="left" vertical="center" indent="1"/>
    </xf>
    <xf numFmtId="0" fontId="205" fillId="0" borderId="423" applyNumberFormat="0" applyFill="0" applyAlignment="0" applyProtection="0"/>
    <xf numFmtId="0" fontId="108" fillId="66" borderId="420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4" fontId="33" fillId="82" borderId="421" applyNumberFormat="0" applyProtection="0">
      <alignment horizontal="right" vertical="center"/>
    </xf>
    <xf numFmtId="0" fontId="108" fillId="66" borderId="420" applyNumberFormat="0" applyFont="0" applyAlignment="0" applyProtection="0"/>
    <xf numFmtId="0" fontId="124" fillId="59" borderId="416" applyNumberFormat="0" applyAlignment="0" applyProtection="0"/>
    <xf numFmtId="0" fontId="161" fillId="44" borderId="416" applyNumberFormat="0" applyAlignment="0" applyProtection="0"/>
    <xf numFmtId="0" fontId="205" fillId="0" borderId="423" applyNumberFormat="0" applyFill="0" applyAlignment="0" applyProtection="0"/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506" fillId="0" borderId="0"/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15" fillId="0" borderId="414">
      <alignment horizontal="center"/>
    </xf>
    <xf numFmtId="0" fontId="117" fillId="3" borderId="415">
      <alignment horizontal="centerContinuous" vertical="top"/>
    </xf>
    <xf numFmtId="37" fontId="260" fillId="5" borderId="415" applyBorder="0" applyProtection="0">
      <alignment vertical="center"/>
    </xf>
    <xf numFmtId="44" fontId="264" fillId="0" borderId="413"/>
    <xf numFmtId="0" fontId="124" fillId="59" borderId="416" applyNumberFormat="0" applyAlignment="0" applyProtection="0"/>
    <xf numFmtId="0" fontId="115" fillId="0" borderId="414">
      <alignment horizontal="center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26" fillId="2" borderId="417">
      <alignment horizontal="center" wrapText="1"/>
    </xf>
    <xf numFmtId="0" fontId="117" fillId="3" borderId="415">
      <alignment horizontal="centerContinuous" vertical="top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37" fontId="260" fillId="5" borderId="415" applyBorder="0" applyProtection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43" fontId="264" fillId="0" borderId="424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26" fillId="2" borderId="417">
      <alignment horizontal="center" wrapText="1"/>
    </xf>
    <xf numFmtId="232" fontId="29" fillId="0" borderId="413" applyFill="0" applyProtection="0"/>
    <xf numFmtId="238" fontId="29" fillId="0" borderId="413" applyFill="0" applyProtection="0"/>
    <xf numFmtId="238" fontId="29" fillId="0" borderId="413" applyFill="0" applyProtection="0"/>
    <xf numFmtId="232" fontId="29" fillId="0" borderId="413" applyFill="0" applyProtection="0"/>
    <xf numFmtId="232" fontId="29" fillId="0" borderId="413" applyFill="0" applyProtection="0"/>
    <xf numFmtId="238" fontId="29" fillId="0" borderId="424" applyFill="0" applyProtection="0"/>
    <xf numFmtId="238" fontId="29" fillId="0" borderId="413" applyFill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24" applyFill="0" applyProtection="0"/>
    <xf numFmtId="243" fontId="155" fillId="0" borderId="415">
      <alignment horizontal="left"/>
    </xf>
    <xf numFmtId="0" fontId="120" fillId="1" borderId="415">
      <alignment horizontal="left"/>
    </xf>
    <xf numFmtId="0" fontId="159" fillId="64" borderId="419" applyNumberFormat="0" applyFont="0" applyBorder="0" applyAlignment="0">
      <alignment vertical="center"/>
    </xf>
    <xf numFmtId="10" fontId="36" fillId="2" borderId="414" applyNumberFormat="0" applyBorder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165" fillId="0" borderId="414">
      <alignment horizontal="center"/>
    </xf>
    <xf numFmtId="44" fontId="264" fillId="0" borderId="413"/>
    <xf numFmtId="243" fontId="155" fillId="0" borderId="415">
      <alignment horizontal="left"/>
    </xf>
    <xf numFmtId="0" fontId="120" fillId="1" borderId="415">
      <alignment horizontal="left"/>
    </xf>
    <xf numFmtId="0" fontId="159" fillId="64" borderId="419" applyNumberFormat="0" applyFont="0" applyBorder="0" applyAlignment="0">
      <alignment vertical="center"/>
    </xf>
    <xf numFmtId="10" fontId="36" fillId="2" borderId="414" applyNumberFormat="0" applyBorder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165" fillId="0" borderId="414">
      <alignment horizontal="center"/>
    </xf>
    <xf numFmtId="44" fontId="264" fillId="0" borderId="413"/>
    <xf numFmtId="5" fontId="24" fillId="0" borderId="424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278" fontId="36" fillId="0" borderId="422" applyFont="0" applyFill="0" applyBorder="0" applyAlignment="0" applyProtection="0">
      <protection locked="0"/>
    </xf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277" fontId="36" fillId="68" borderId="422"/>
    <xf numFmtId="278" fontId="36" fillId="0" borderId="422" applyFont="0" applyFill="0" applyBorder="0" applyAlignment="0" applyProtection="0">
      <protection locked="0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0" fontId="56" fillId="1" borderId="418" applyNumberFormat="0" applyFont="0" applyAlignment="0">
      <alignment horizontal="center"/>
    </xf>
    <xf numFmtId="12" fontId="191" fillId="0" borderId="414">
      <alignment horizontal="center"/>
    </xf>
    <xf numFmtId="4" fontId="185" fillId="72" borderId="421" applyNumberFormat="0" applyProtection="0">
      <alignment vertical="center"/>
    </xf>
    <xf numFmtId="0" fontId="18" fillId="3" borderId="421" applyNumberFormat="0" applyProtection="0">
      <alignment vertical="center"/>
    </xf>
    <xf numFmtId="4" fontId="185" fillId="73" borderId="421" applyNumberFormat="0" applyProtection="0">
      <alignment horizontal="left" vertical="center"/>
    </xf>
    <xf numFmtId="4" fontId="185" fillId="74" borderId="421" applyNumberFormat="0" applyProtection="0">
      <alignment horizontal="center" vertical="top"/>
    </xf>
    <xf numFmtId="0" fontId="28" fillId="75" borderId="421" applyNumberFormat="0" applyProtection="0">
      <alignment horizontal="left" vertical="top"/>
    </xf>
    <xf numFmtId="4" fontId="33" fillId="76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4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3" fontId="33" fillId="5" borderId="421" applyProtection="0">
      <alignment horizontal="right" vertical="center"/>
    </xf>
    <xf numFmtId="0" fontId="18" fillId="0" borderId="421" applyNumberFormat="0" applyProtection="0">
      <alignment horizontal="right" vertical="center"/>
    </xf>
    <xf numFmtId="0" fontId="18" fillId="86" borderId="421" applyNumberFormat="0" applyProtection="0">
      <alignment horizontal="left" vertical="center" indent="1"/>
    </xf>
    <xf numFmtId="0" fontId="28" fillId="89" borderId="421" applyNumberFormat="0" applyProtection="0">
      <alignment horizontal="center" vertical="top"/>
    </xf>
    <xf numFmtId="4" fontId="188" fillId="90" borderId="421" applyNumberFormat="0" applyProtection="0">
      <alignment horizontal="right" vertical="center"/>
    </xf>
    <xf numFmtId="0" fontId="56" fillId="1" borderId="418" applyNumberFormat="0" applyFont="0" applyAlignment="0">
      <alignment horizontal="center"/>
    </xf>
    <xf numFmtId="12" fontId="191" fillId="0" borderId="414">
      <alignment horizont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15" fillId="66" borderId="420" applyNumberFormat="0" applyFont="0" applyAlignment="0" applyProtection="0">
      <alignment vertical="center"/>
    </xf>
    <xf numFmtId="0" fontId="215" fillId="66" borderId="420" applyNumberFormat="0" applyFont="0" applyAlignment="0" applyProtection="0">
      <alignment vertical="center"/>
    </xf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8" fillId="66" borderId="420" applyNumberFormat="0" applyFont="0" applyAlignment="0" applyProtection="0"/>
    <xf numFmtId="0" fontId="18" fillId="66" borderId="420" applyNumberFormat="0" applyFont="0" applyAlignment="0" applyProtection="0"/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277" fontId="36" fillId="68" borderId="422"/>
    <xf numFmtId="232" fontId="29" fillId="0" borderId="424" applyFill="0" applyProtection="0"/>
    <xf numFmtId="0" fontId="223" fillId="59" borderId="421" applyNumberFormat="0" applyAlignment="0" applyProtection="0"/>
    <xf numFmtId="0" fontId="224" fillId="59" borderId="416" applyNumberFormat="0" applyAlignment="0" applyProtection="0"/>
    <xf numFmtId="0" fontId="232" fillId="44" borderId="416" applyNumberFormat="0" applyAlignment="0" applyProtection="0"/>
    <xf numFmtId="0" fontId="234" fillId="0" borderId="423" applyNumberFormat="0" applyFill="0" applyAlignment="0" applyProtection="0"/>
    <xf numFmtId="0" fontId="18" fillId="66" borderId="420" applyNumberFormat="0" applyFont="0" applyAlignment="0" applyProtection="0"/>
    <xf numFmtId="0" fontId="165" fillId="0" borderId="414">
      <alignment horizont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18" fillId="66" borderId="420" applyNumberFormat="0" applyFont="0" applyAlignment="0" applyProtection="0"/>
    <xf numFmtId="0" fontId="234" fillId="0" borderId="423" applyNumberFormat="0" applyFill="0" applyAlignment="0" applyProtection="0"/>
    <xf numFmtId="0" fontId="232" fillId="44" borderId="416" applyNumberFormat="0" applyAlignment="0" applyProtection="0"/>
    <xf numFmtId="0" fontId="224" fillId="59" borderId="416" applyNumberFormat="0" applyAlignment="0" applyProtection="0"/>
    <xf numFmtId="0" fontId="223" fillId="59" borderId="421" applyNumberFormat="0" applyAlignment="0" applyProtection="0"/>
    <xf numFmtId="0" fontId="215" fillId="66" borderId="420" applyNumberFormat="0" applyFont="0" applyAlignment="0" applyProtection="0">
      <alignment vertical="center"/>
    </xf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0" fontId="205" fillId="0" borderId="423" applyNumberFormat="0" applyFill="0" applyAlignment="0" applyProtection="0"/>
    <xf numFmtId="12" fontId="191" fillId="0" borderId="414">
      <alignment horizontal="center"/>
    </xf>
    <xf numFmtId="0" fontId="56" fillId="1" borderId="418" applyNumberFormat="0" applyFont="0" applyAlignment="0">
      <alignment horizontal="center"/>
    </xf>
    <xf numFmtId="4" fontId="188" fillId="90" borderId="421" applyNumberFormat="0" applyProtection="0">
      <alignment horizontal="right" vertical="center"/>
    </xf>
    <xf numFmtId="0" fontId="28" fillId="89" borderId="421" applyNumberFormat="0" applyProtection="0">
      <alignment horizontal="center" vertical="top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right" vertical="center"/>
    </xf>
    <xf numFmtId="3" fontId="33" fillId="5" borderId="421" applyProtection="0">
      <alignment horizontal="right" vertical="center"/>
    </xf>
    <xf numFmtId="0" fontId="33" fillId="86" borderId="421" applyNumberFormat="0" applyProtection="0">
      <alignment horizontal="left" vertical="center" indent="1"/>
    </xf>
    <xf numFmtId="0" fontId="33" fillId="86" borderId="421" applyNumberFormat="0" applyProtection="0">
      <alignment horizontal="left" vertical="center" indent="1"/>
    </xf>
    <xf numFmtId="0" fontId="18" fillId="86" borderId="421" applyNumberFormat="0" applyProtection="0">
      <alignment vertical="center"/>
    </xf>
    <xf numFmtId="0" fontId="33" fillId="86" borderId="421" applyNumberFormat="0" applyProtection="0">
      <alignment vertical="center"/>
    </xf>
    <xf numFmtId="0" fontId="18" fillId="86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3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5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0" fontId="18" fillId="88" borderId="421" applyNumberFormat="0" applyProtection="0">
      <alignment horizontal="left" vertical="center" indent="1"/>
    </xf>
    <xf numFmtId="0" fontId="18" fillId="0" borderId="421" applyNumberFormat="0" applyProtection="0">
      <alignment horizontal="left" vertical="center" indent="1"/>
    </xf>
    <xf numFmtId="4" fontId="33" fillId="87" borderId="421" applyNumberFormat="0" applyProtection="0">
      <alignment horizontal="left" vertical="center" indent="1"/>
    </xf>
    <xf numFmtId="0" fontId="18" fillId="86" borderId="421" applyNumberFormat="0" applyProtection="0">
      <alignment horizontal="left" vertical="center" indent="1"/>
    </xf>
    <xf numFmtId="4" fontId="33" fillId="84" borderId="421" applyNumberFormat="0" applyProtection="0">
      <alignment horizontal="right" vertical="center"/>
    </xf>
    <xf numFmtId="4" fontId="33" fillId="83" borderId="421" applyNumberFormat="0" applyProtection="0">
      <alignment horizontal="right" vertical="center"/>
    </xf>
    <xf numFmtId="4" fontId="33" fillId="82" borderId="421" applyNumberFormat="0" applyProtection="0">
      <alignment horizontal="right" vertical="center"/>
    </xf>
    <xf numFmtId="4" fontId="33" fillId="81" borderId="421" applyNumberFormat="0" applyProtection="0">
      <alignment horizontal="right" vertical="center"/>
    </xf>
    <xf numFmtId="4" fontId="33" fillId="80" borderId="421" applyNumberFormat="0" applyProtection="0">
      <alignment horizontal="right" vertical="center"/>
    </xf>
    <xf numFmtId="4" fontId="33" fillId="79" borderId="421" applyNumberFormat="0" applyProtection="0">
      <alignment horizontal="right" vertical="center"/>
    </xf>
    <xf numFmtId="4" fontId="33" fillId="78" borderId="421" applyNumberFormat="0" applyProtection="0">
      <alignment horizontal="right" vertical="center"/>
    </xf>
    <xf numFmtId="4" fontId="33" fillId="77" borderId="421" applyNumberFormat="0" applyProtection="0">
      <alignment horizontal="right" vertical="center"/>
    </xf>
    <xf numFmtId="4" fontId="33" fillId="76" borderId="421" applyNumberFormat="0" applyProtection="0">
      <alignment horizontal="right" vertical="center"/>
    </xf>
    <xf numFmtId="0" fontId="28" fillId="75" borderId="421" applyNumberFormat="0" applyProtection="0">
      <alignment horizontal="left" vertical="top"/>
    </xf>
    <xf numFmtId="4" fontId="185" fillId="74" borderId="421" applyNumberFormat="0" applyProtection="0">
      <alignment horizontal="center" vertical="top"/>
    </xf>
    <xf numFmtId="4" fontId="185" fillId="73" borderId="421" applyNumberFormat="0" applyProtection="0">
      <alignment horizontal="left" vertical="center"/>
    </xf>
    <xf numFmtId="0" fontId="18" fillId="3" borderId="421" applyNumberFormat="0" applyProtection="0">
      <alignment vertical="center"/>
    </xf>
    <xf numFmtId="4" fontId="185" fillId="72" borderId="421" applyNumberFormat="0" applyProtection="0">
      <alignment vertical="center"/>
    </xf>
    <xf numFmtId="278" fontId="36" fillId="0" borderId="422" applyFont="0" applyFill="0" applyBorder="0" applyAlignment="0" applyProtection="0">
      <protection locked="0"/>
    </xf>
    <xf numFmtId="277" fontId="36" fillId="68" borderId="422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72" fillId="59" borderId="421" applyNumberForma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08" fillId="66" borderId="420" applyNumberFormat="0" applyFont="0" applyAlignment="0" applyProtection="0"/>
    <xf numFmtId="0" fontId="165" fillId="0" borderId="414">
      <alignment horizontal="center"/>
    </xf>
    <xf numFmtId="0" fontId="161" fillId="44" borderId="416" applyNumberFormat="0" applyAlignment="0" applyProtection="0"/>
    <xf numFmtId="0" fontId="161" fillId="44" borderId="416" applyNumberFormat="0" applyAlignment="0" applyProtection="0"/>
    <xf numFmtId="0" fontId="161" fillId="44" borderId="416" applyNumberFormat="0" applyAlignment="0" applyProtection="0"/>
    <xf numFmtId="10" fontId="36" fillId="2" borderId="414" applyNumberFormat="0" applyBorder="0" applyAlignment="0" applyProtection="0"/>
    <xf numFmtId="0" fontId="159" fillId="64" borderId="419" applyNumberFormat="0" applyFont="0" applyBorder="0" applyAlignment="0">
      <alignment vertical="center"/>
    </xf>
    <xf numFmtId="0" fontId="120" fillId="1" borderId="415">
      <alignment horizontal="left"/>
    </xf>
    <xf numFmtId="243" fontId="155" fillId="0" borderId="415">
      <alignment horizontal="left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232" fontId="29" fillId="0" borderId="413" applyFill="0" applyProtection="0"/>
    <xf numFmtId="238" fontId="29" fillId="0" borderId="413" applyFill="0" applyProtection="0"/>
    <xf numFmtId="0" fontId="26" fillId="2" borderId="417">
      <alignment horizontal="center" wrapText="1"/>
    </xf>
    <xf numFmtId="0" fontId="124" fillId="59" borderId="416" applyNumberFormat="0" applyAlignment="0" applyProtection="0"/>
    <xf numFmtId="0" fontId="124" fillId="59" borderId="416" applyNumberFormat="0" applyAlignment="0" applyProtection="0"/>
    <xf numFmtId="0" fontId="124" fillId="59" borderId="416" applyNumberFormat="0" applyAlignment="0" applyProtection="0"/>
    <xf numFmtId="44" fontId="264" fillId="0" borderId="413"/>
    <xf numFmtId="37" fontId="260" fillId="5" borderId="415" applyBorder="0" applyProtection="0">
      <alignment vertical="center"/>
    </xf>
    <xf numFmtId="0" fontId="117" fillId="3" borderId="415">
      <alignment horizontal="centerContinuous" vertical="top"/>
    </xf>
    <xf numFmtId="0" fontId="115" fillId="0" borderId="414">
      <alignment horizontal="center"/>
    </xf>
    <xf numFmtId="0" fontId="242" fillId="44" borderId="416" applyNumberFormat="0" applyAlignment="0" applyProtection="0">
      <alignment vertical="center"/>
    </xf>
    <xf numFmtId="0" fontId="243" fillId="59" borderId="421" applyNumberFormat="0" applyAlignment="0" applyProtection="0">
      <alignment vertical="center"/>
    </xf>
    <xf numFmtId="0" fontId="253" fillId="59" borderId="416" applyNumberFormat="0" applyAlignment="0" applyProtection="0">
      <alignment vertical="center"/>
    </xf>
    <xf numFmtId="0" fontId="257" fillId="0" borderId="423" applyNumberFormat="0" applyFill="0" applyAlignment="0" applyProtection="0">
      <alignment vertical="center"/>
    </xf>
    <xf numFmtId="0" fontId="1" fillId="0" borderId="0"/>
    <xf numFmtId="0" fontId="281" fillId="0" borderId="0"/>
    <xf numFmtId="0" fontId="281" fillId="0" borderId="0"/>
    <xf numFmtId="0" fontId="172" fillId="59" borderId="433" applyNumberFormat="0" applyAlignment="0" applyProtection="0"/>
    <xf numFmtId="0" fontId="172" fillId="59" borderId="433" applyNumberFormat="0" applyAlignment="0" applyProtection="0"/>
    <xf numFmtId="278" fontId="36" fillId="0" borderId="434" applyFont="0" applyFill="0" applyBorder="0" applyAlignment="0" applyProtection="0">
      <protection locked="0"/>
    </xf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72" fillId="59" borderId="433" applyNumberFormat="0" applyAlignment="0" applyProtection="0"/>
    <xf numFmtId="0" fontId="172" fillId="59" borderId="433" applyNumberFormat="0" applyAlignment="0" applyProtection="0"/>
    <xf numFmtId="0" fontId="172" fillId="59" borderId="433" applyNumberFormat="0" applyAlignment="0" applyProtection="0"/>
    <xf numFmtId="4" fontId="185" fillId="72" borderId="433" applyNumberFormat="0" applyProtection="0">
      <alignment vertical="center"/>
    </xf>
    <xf numFmtId="0" fontId="18" fillId="3" borderId="433" applyNumberFormat="0" applyProtection="0">
      <alignment vertical="center"/>
    </xf>
    <xf numFmtId="4" fontId="185" fillId="73" borderId="433" applyNumberFormat="0" applyProtection="0">
      <alignment horizontal="left" vertical="center"/>
    </xf>
    <xf numFmtId="4" fontId="185" fillId="74" borderId="433" applyNumberFormat="0" applyProtection="0">
      <alignment horizontal="center" vertical="top"/>
    </xf>
    <xf numFmtId="277" fontId="36" fillId="68" borderId="434"/>
    <xf numFmtId="278" fontId="36" fillId="0" borderId="434" applyFont="0" applyFill="0" applyBorder="0" applyAlignment="0" applyProtection="0">
      <protection locked="0"/>
    </xf>
    <xf numFmtId="0" fontId="28" fillId="75" borderId="433" applyNumberFormat="0" applyProtection="0">
      <alignment horizontal="left" vertical="top"/>
    </xf>
    <xf numFmtId="4" fontId="33" fillId="76" borderId="433" applyNumberFormat="0" applyProtection="0">
      <alignment horizontal="right" vertical="center"/>
    </xf>
    <xf numFmtId="4" fontId="33" fillId="77" borderId="433" applyNumberFormat="0" applyProtection="0">
      <alignment horizontal="right" vertical="center"/>
    </xf>
    <xf numFmtId="4" fontId="33" fillId="78" borderId="433" applyNumberFormat="0" applyProtection="0">
      <alignment horizontal="right" vertical="center"/>
    </xf>
    <xf numFmtId="4" fontId="33" fillId="79" borderId="433" applyNumberFormat="0" applyProtection="0">
      <alignment horizontal="right" vertical="center"/>
    </xf>
    <xf numFmtId="4" fontId="33" fillId="80" borderId="433" applyNumberFormat="0" applyProtection="0">
      <alignment horizontal="right" vertical="center"/>
    </xf>
    <xf numFmtId="4" fontId="33" fillId="81" borderId="433" applyNumberFormat="0" applyProtection="0">
      <alignment horizontal="right" vertical="center"/>
    </xf>
    <xf numFmtId="4" fontId="33" fillId="82" borderId="433" applyNumberFormat="0" applyProtection="0">
      <alignment horizontal="right" vertical="center"/>
    </xf>
    <xf numFmtId="4" fontId="33" fillId="83" borderId="433" applyNumberFormat="0" applyProtection="0">
      <alignment horizontal="right" vertical="center"/>
    </xf>
    <xf numFmtId="4" fontId="33" fillId="84" borderId="433" applyNumberFormat="0" applyProtection="0">
      <alignment horizontal="right" vertical="center"/>
    </xf>
    <xf numFmtId="0" fontId="18" fillId="86" borderId="433" applyNumberFormat="0" applyProtection="0">
      <alignment horizontal="left" vertical="center" indent="1"/>
    </xf>
    <xf numFmtId="4" fontId="33" fillId="87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88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58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3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86" borderId="433" applyNumberFormat="0" applyProtection="0">
      <alignment horizontal="left" vertical="center" indent="1"/>
    </xf>
    <xf numFmtId="0" fontId="33" fillId="86" borderId="433" applyNumberFormat="0" applyProtection="0">
      <alignment vertical="center"/>
    </xf>
    <xf numFmtId="0" fontId="18" fillId="86" borderId="433" applyNumberFormat="0" applyProtection="0">
      <alignment vertical="center"/>
    </xf>
    <xf numFmtId="0" fontId="33" fillId="86" borderId="433" applyNumberFormat="0" applyProtection="0">
      <alignment horizontal="left" vertical="center" indent="1"/>
    </xf>
    <xf numFmtId="0" fontId="33" fillId="86" borderId="433" applyNumberFormat="0" applyProtection="0">
      <alignment horizontal="left" vertical="center" indent="1"/>
    </xf>
    <xf numFmtId="3" fontId="33" fillId="5" borderId="433" applyProtection="0">
      <alignment horizontal="right" vertical="center"/>
    </xf>
    <xf numFmtId="0" fontId="18" fillId="0" borderId="433" applyNumberFormat="0" applyProtection="0">
      <alignment horizontal="right" vertical="center"/>
    </xf>
    <xf numFmtId="0" fontId="18" fillId="86" borderId="433" applyNumberFormat="0" applyProtection="0">
      <alignment horizontal="left" vertical="center" indent="1"/>
    </xf>
    <xf numFmtId="0" fontId="28" fillId="89" borderId="433" applyNumberFormat="0" applyProtection="0">
      <alignment horizontal="center" vertical="top"/>
    </xf>
    <xf numFmtId="4" fontId="188" fillId="90" borderId="433" applyNumberFormat="0" applyProtection="0">
      <alignment horizontal="right" vertical="center"/>
    </xf>
    <xf numFmtId="0" fontId="56" fillId="1" borderId="430" applyNumberFormat="0" applyFont="0" applyAlignment="0">
      <alignment horizontal="center"/>
    </xf>
    <xf numFmtId="12" fontId="191" fillId="0" borderId="426">
      <alignment horizontal="center"/>
    </xf>
    <xf numFmtId="4" fontId="185" fillId="72" borderId="433" applyNumberFormat="0" applyProtection="0">
      <alignment vertical="center"/>
    </xf>
    <xf numFmtId="0" fontId="18" fillId="3" borderId="433" applyNumberFormat="0" applyProtection="0">
      <alignment vertical="center"/>
    </xf>
    <xf numFmtId="4" fontId="185" fillId="73" borderId="433" applyNumberFormat="0" applyProtection="0">
      <alignment horizontal="left" vertical="center"/>
    </xf>
    <xf numFmtId="4" fontId="185" fillId="74" borderId="433" applyNumberFormat="0" applyProtection="0">
      <alignment horizontal="center" vertical="top"/>
    </xf>
    <xf numFmtId="0" fontId="28" fillId="75" borderId="433" applyNumberFormat="0" applyProtection="0">
      <alignment horizontal="left" vertical="top"/>
    </xf>
    <xf numFmtId="4" fontId="33" fillId="76" borderId="433" applyNumberFormat="0" applyProtection="0">
      <alignment horizontal="right" vertical="center"/>
    </xf>
    <xf numFmtId="4" fontId="33" fillId="77" borderId="433" applyNumberFormat="0" applyProtection="0">
      <alignment horizontal="right" vertical="center"/>
    </xf>
    <xf numFmtId="4" fontId="33" fillId="78" borderId="433" applyNumberFormat="0" applyProtection="0">
      <alignment horizontal="right" vertical="center"/>
    </xf>
    <xf numFmtId="4" fontId="33" fillId="79" borderId="433" applyNumberFormat="0" applyProtection="0">
      <alignment horizontal="right" vertical="center"/>
    </xf>
    <xf numFmtId="4" fontId="33" fillId="80" borderId="433" applyNumberFormat="0" applyProtection="0">
      <alignment horizontal="right" vertical="center"/>
    </xf>
    <xf numFmtId="4" fontId="33" fillId="81" borderId="433" applyNumberFormat="0" applyProtection="0">
      <alignment horizontal="right" vertical="center"/>
    </xf>
    <xf numFmtId="4" fontId="33" fillId="82" borderId="433" applyNumberFormat="0" applyProtection="0">
      <alignment horizontal="right" vertical="center"/>
    </xf>
    <xf numFmtId="4" fontId="33" fillId="83" borderId="433" applyNumberFormat="0" applyProtection="0">
      <alignment horizontal="right" vertical="center"/>
    </xf>
    <xf numFmtId="4" fontId="33" fillId="84" borderId="433" applyNumberFormat="0" applyProtection="0">
      <alignment horizontal="right" vertical="center"/>
    </xf>
    <xf numFmtId="0" fontId="18" fillId="86" borderId="433" applyNumberFormat="0" applyProtection="0">
      <alignment horizontal="left" vertical="center" indent="1"/>
    </xf>
    <xf numFmtId="4" fontId="33" fillId="87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88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58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3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86" borderId="433" applyNumberFormat="0" applyProtection="0">
      <alignment horizontal="left" vertical="center" indent="1"/>
    </xf>
    <xf numFmtId="0" fontId="33" fillId="86" borderId="433" applyNumberFormat="0" applyProtection="0">
      <alignment vertical="center"/>
    </xf>
    <xf numFmtId="0" fontId="18" fillId="86" borderId="433" applyNumberFormat="0" applyProtection="0">
      <alignment vertical="center"/>
    </xf>
    <xf numFmtId="0" fontId="33" fillId="86" borderId="433" applyNumberFormat="0" applyProtection="0">
      <alignment horizontal="left" vertical="center" indent="1"/>
    </xf>
    <xf numFmtId="0" fontId="33" fillId="86" borderId="433" applyNumberFormat="0" applyProtection="0">
      <alignment horizontal="left" vertical="center" indent="1"/>
    </xf>
    <xf numFmtId="3" fontId="33" fillId="5" borderId="433" applyProtection="0">
      <alignment horizontal="right" vertical="center"/>
    </xf>
    <xf numFmtId="0" fontId="18" fillId="0" borderId="433" applyNumberFormat="0" applyProtection="0">
      <alignment horizontal="right" vertical="center"/>
    </xf>
    <xf numFmtId="0" fontId="18" fillId="86" borderId="433" applyNumberFormat="0" applyProtection="0">
      <alignment horizontal="left" vertical="center" indent="1"/>
    </xf>
    <xf numFmtId="0" fontId="28" fillId="89" borderId="433" applyNumberFormat="0" applyProtection="0">
      <alignment horizontal="center" vertical="top"/>
    </xf>
    <xf numFmtId="4" fontId="188" fillId="90" borderId="433" applyNumberFormat="0" applyProtection="0">
      <alignment horizontal="right" vertical="center"/>
    </xf>
    <xf numFmtId="0" fontId="56" fillId="1" borderId="430" applyNumberFormat="0" applyFont="0" applyAlignment="0">
      <alignment horizontal="center"/>
    </xf>
    <xf numFmtId="12" fontId="191" fillId="0" borderId="426">
      <alignment horizontal="center"/>
    </xf>
    <xf numFmtId="0" fontId="205" fillId="0" borderId="435" applyNumberFormat="0" applyFill="0" applyAlignment="0" applyProtection="0"/>
    <xf numFmtId="0" fontId="205" fillId="0" borderId="435" applyNumberFormat="0" applyFill="0" applyAlignment="0" applyProtection="0"/>
    <xf numFmtId="0" fontId="205" fillId="0" borderId="435" applyNumberFormat="0" applyFill="0" applyAlignment="0" applyProtection="0"/>
    <xf numFmtId="0" fontId="205" fillId="0" borderId="435" applyNumberFormat="0" applyFill="0" applyAlignment="0" applyProtection="0"/>
    <xf numFmtId="0" fontId="205" fillId="0" borderId="435" applyNumberFormat="0" applyFill="0" applyAlignment="0" applyProtection="0"/>
    <xf numFmtId="0" fontId="205" fillId="0" borderId="435" applyNumberFormat="0" applyFill="0" applyAlignment="0" applyProtection="0"/>
    <xf numFmtId="0" fontId="215" fillId="66" borderId="432" applyNumberFormat="0" applyFont="0" applyAlignment="0" applyProtection="0">
      <alignment vertical="center"/>
    </xf>
    <xf numFmtId="0" fontId="215" fillId="66" borderId="432" applyNumberFormat="0" applyFont="0" applyAlignment="0" applyProtection="0">
      <alignment vertical="center"/>
    </xf>
    <xf numFmtId="0" fontId="223" fillId="59" borderId="433" applyNumberFormat="0" applyAlignment="0" applyProtection="0"/>
    <xf numFmtId="0" fontId="224" fillId="59" borderId="428" applyNumberFormat="0" applyAlignment="0" applyProtection="0"/>
    <xf numFmtId="0" fontId="223" fillId="59" borderId="433" applyNumberFormat="0" applyAlignment="0" applyProtection="0"/>
    <xf numFmtId="0" fontId="224" fillId="59" borderId="428" applyNumberFormat="0" applyAlignment="0" applyProtection="0"/>
    <xf numFmtId="0" fontId="232" fillId="44" borderId="428" applyNumberFormat="0" applyAlignment="0" applyProtection="0"/>
    <xf numFmtId="0" fontId="234" fillId="0" borderId="435" applyNumberFormat="0" applyFill="0" applyAlignment="0" applyProtection="0"/>
    <xf numFmtId="0" fontId="232" fillId="44" borderId="428" applyNumberFormat="0" applyAlignment="0" applyProtection="0"/>
    <xf numFmtId="0" fontId="234" fillId="0" borderId="435" applyNumberFormat="0" applyFill="0" applyAlignment="0" applyProtection="0"/>
    <xf numFmtId="0" fontId="18" fillId="66" borderId="432" applyNumberFormat="0" applyFont="0" applyAlignment="0" applyProtection="0"/>
    <xf numFmtId="0" fontId="18" fillId="66" borderId="432" applyNumberFormat="0" applyFont="0" applyAlignment="0" applyProtection="0"/>
    <xf numFmtId="0" fontId="242" fillId="44" borderId="428" applyNumberFormat="0" applyAlignment="0" applyProtection="0">
      <alignment vertical="center"/>
    </xf>
    <xf numFmtId="0" fontId="243" fillId="59" borderId="433" applyNumberFormat="0" applyAlignment="0" applyProtection="0">
      <alignment vertical="center"/>
    </xf>
    <xf numFmtId="0" fontId="242" fillId="44" borderId="428" applyNumberFormat="0" applyAlignment="0" applyProtection="0">
      <alignment vertical="center"/>
    </xf>
    <xf numFmtId="0" fontId="243" fillId="59" borderId="433" applyNumberFormat="0" applyAlignment="0" applyProtection="0">
      <alignment vertical="center"/>
    </xf>
    <xf numFmtId="0" fontId="253" fillId="59" borderId="428" applyNumberFormat="0" applyAlignment="0" applyProtection="0">
      <alignment vertical="center"/>
    </xf>
    <xf numFmtId="0" fontId="257" fillId="0" borderId="435" applyNumberFormat="0" applyFill="0" applyAlignment="0" applyProtection="0">
      <alignment vertical="center"/>
    </xf>
    <xf numFmtId="0" fontId="253" fillId="59" borderId="428" applyNumberFormat="0" applyAlignment="0" applyProtection="0">
      <alignment vertical="center"/>
    </xf>
    <xf numFmtId="0" fontId="257" fillId="0" borderId="435" applyNumberFormat="0" applyFill="0" applyAlignment="0" applyProtection="0">
      <alignment vertical="center"/>
    </xf>
    <xf numFmtId="277" fontId="36" fillId="68" borderId="434"/>
    <xf numFmtId="0" fontId="223" fillId="59" borderId="433" applyNumberFormat="0" applyAlignment="0" applyProtection="0"/>
    <xf numFmtId="0" fontId="224" fillId="59" borderId="428" applyNumberFormat="0" applyAlignment="0" applyProtection="0"/>
    <xf numFmtId="0" fontId="232" fillId="44" borderId="428" applyNumberFormat="0" applyAlignment="0" applyProtection="0"/>
    <xf numFmtId="0" fontId="234" fillId="0" borderId="435" applyNumberFormat="0" applyFill="0" applyAlignment="0" applyProtection="0"/>
    <xf numFmtId="0" fontId="18" fillId="66" borderId="432" applyNumberFormat="0" applyFont="0" applyAlignment="0" applyProtection="0"/>
    <xf numFmtId="0" fontId="165" fillId="0" borderId="426">
      <alignment horizontal="center"/>
    </xf>
    <xf numFmtId="0" fontId="18" fillId="66" borderId="432" applyNumberFormat="0" applyFont="0" applyAlignment="0" applyProtection="0"/>
    <xf numFmtId="0" fontId="234" fillId="0" borderId="435" applyNumberFormat="0" applyFill="0" applyAlignment="0" applyProtection="0"/>
    <xf numFmtId="0" fontId="232" fillId="44" borderId="428" applyNumberFormat="0" applyAlignment="0" applyProtection="0"/>
    <xf numFmtId="0" fontId="224" fillId="59" borderId="428" applyNumberFormat="0" applyAlignment="0" applyProtection="0"/>
    <xf numFmtId="0" fontId="223" fillId="59" borderId="433" applyNumberFormat="0" applyAlignment="0" applyProtection="0"/>
    <xf numFmtId="0" fontId="215" fillId="66" borderId="432" applyNumberFormat="0" applyFont="0" applyAlignment="0" applyProtection="0">
      <alignment vertical="center"/>
    </xf>
    <xf numFmtId="0" fontId="205" fillId="0" borderId="435" applyNumberFormat="0" applyFill="0" applyAlignment="0" applyProtection="0"/>
    <xf numFmtId="0" fontId="205" fillId="0" borderId="435" applyNumberFormat="0" applyFill="0" applyAlignment="0" applyProtection="0"/>
    <xf numFmtId="0" fontId="205" fillId="0" borderId="435" applyNumberFormat="0" applyFill="0" applyAlignment="0" applyProtection="0"/>
    <xf numFmtId="12" fontId="191" fillId="0" borderId="426">
      <alignment horizontal="center"/>
    </xf>
    <xf numFmtId="0" fontId="56" fillId="1" borderId="430" applyNumberFormat="0" applyFont="0" applyAlignment="0">
      <alignment horizontal="center"/>
    </xf>
    <xf numFmtId="4" fontId="188" fillId="90" borderId="433" applyNumberFormat="0" applyProtection="0">
      <alignment horizontal="right" vertical="center"/>
    </xf>
    <xf numFmtId="0" fontId="28" fillId="89" borderId="433" applyNumberFormat="0" applyProtection="0">
      <alignment horizontal="center" vertical="top"/>
    </xf>
    <xf numFmtId="0" fontId="18" fillId="86" borderId="433" applyNumberFormat="0" applyProtection="0">
      <alignment horizontal="left" vertical="center" indent="1"/>
    </xf>
    <xf numFmtId="0" fontId="18" fillId="0" borderId="433" applyNumberFormat="0" applyProtection="0">
      <alignment horizontal="right" vertical="center"/>
    </xf>
    <xf numFmtId="3" fontId="33" fillId="5" borderId="433" applyProtection="0">
      <alignment horizontal="right" vertical="center"/>
    </xf>
    <xf numFmtId="0" fontId="33" fillId="86" borderId="433" applyNumberFormat="0" applyProtection="0">
      <alignment horizontal="left" vertical="center" indent="1"/>
    </xf>
    <xf numFmtId="0" fontId="33" fillId="86" borderId="433" applyNumberFormat="0" applyProtection="0">
      <alignment horizontal="left" vertical="center" indent="1"/>
    </xf>
    <xf numFmtId="0" fontId="18" fillId="86" borderId="433" applyNumberFormat="0" applyProtection="0">
      <alignment vertical="center"/>
    </xf>
    <xf numFmtId="0" fontId="33" fillId="86" borderId="433" applyNumberFormat="0" applyProtection="0">
      <alignment vertical="center"/>
    </xf>
    <xf numFmtId="0" fontId="18" fillId="86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3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58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0" fontId="18" fillId="88" borderId="433" applyNumberFormat="0" applyProtection="0">
      <alignment horizontal="left" vertical="center" indent="1"/>
    </xf>
    <xf numFmtId="0" fontId="18" fillId="0" borderId="433" applyNumberFormat="0" applyProtection="0">
      <alignment horizontal="left" vertical="center" indent="1"/>
    </xf>
    <xf numFmtId="4" fontId="33" fillId="87" borderId="433" applyNumberFormat="0" applyProtection="0">
      <alignment horizontal="left" vertical="center" indent="1"/>
    </xf>
    <xf numFmtId="0" fontId="18" fillId="86" borderId="433" applyNumberFormat="0" applyProtection="0">
      <alignment horizontal="left" vertical="center" indent="1"/>
    </xf>
    <xf numFmtId="4" fontId="33" fillId="84" borderId="433" applyNumberFormat="0" applyProtection="0">
      <alignment horizontal="right" vertical="center"/>
    </xf>
    <xf numFmtId="4" fontId="33" fillId="83" borderId="433" applyNumberFormat="0" applyProtection="0">
      <alignment horizontal="right" vertical="center"/>
    </xf>
    <xf numFmtId="4" fontId="33" fillId="82" borderId="433" applyNumberFormat="0" applyProtection="0">
      <alignment horizontal="right" vertical="center"/>
    </xf>
    <xf numFmtId="4" fontId="33" fillId="81" borderId="433" applyNumberFormat="0" applyProtection="0">
      <alignment horizontal="right" vertical="center"/>
    </xf>
    <xf numFmtId="4" fontId="33" fillId="80" borderId="433" applyNumberFormat="0" applyProtection="0">
      <alignment horizontal="right" vertical="center"/>
    </xf>
    <xf numFmtId="4" fontId="33" fillId="79" borderId="433" applyNumberFormat="0" applyProtection="0">
      <alignment horizontal="right" vertical="center"/>
    </xf>
    <xf numFmtId="4" fontId="33" fillId="78" borderId="433" applyNumberFormat="0" applyProtection="0">
      <alignment horizontal="right" vertical="center"/>
    </xf>
    <xf numFmtId="4" fontId="33" fillId="77" borderId="433" applyNumberFormat="0" applyProtection="0">
      <alignment horizontal="right" vertical="center"/>
    </xf>
    <xf numFmtId="4" fontId="33" fillId="76" borderId="433" applyNumberFormat="0" applyProtection="0">
      <alignment horizontal="right" vertical="center"/>
    </xf>
    <xf numFmtId="0" fontId="28" fillId="75" borderId="433" applyNumberFormat="0" applyProtection="0">
      <alignment horizontal="left" vertical="top"/>
    </xf>
    <xf numFmtId="4" fontId="185" fillId="74" borderId="433" applyNumberFormat="0" applyProtection="0">
      <alignment horizontal="center" vertical="top"/>
    </xf>
    <xf numFmtId="4" fontId="185" fillId="73" borderId="433" applyNumberFormat="0" applyProtection="0">
      <alignment horizontal="left" vertical="center"/>
    </xf>
    <xf numFmtId="0" fontId="18" fillId="3" borderId="433" applyNumberFormat="0" applyProtection="0">
      <alignment vertical="center"/>
    </xf>
    <xf numFmtId="4" fontId="185" fillId="72" borderId="433" applyNumberFormat="0" applyProtection="0">
      <alignment vertical="center"/>
    </xf>
    <xf numFmtId="278" fontId="36" fillId="0" borderId="434" applyFont="0" applyFill="0" applyBorder="0" applyAlignment="0" applyProtection="0">
      <protection locked="0"/>
    </xf>
    <xf numFmtId="277" fontId="36" fillId="68" borderId="434"/>
    <xf numFmtId="0" fontId="172" fillId="59" borderId="433" applyNumberFormat="0" applyAlignment="0" applyProtection="0"/>
    <xf numFmtId="0" fontId="172" fillId="59" borderId="433" applyNumberFormat="0" applyAlignment="0" applyProtection="0"/>
    <xf numFmtId="0" fontId="172" fillId="59" borderId="433" applyNumberForma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08" fillId="66" borderId="432" applyNumberFormat="0" applyFont="0" applyAlignment="0" applyProtection="0"/>
    <xf numFmtId="0" fontId="165" fillId="0" borderId="426">
      <alignment horizontal="center"/>
    </xf>
    <xf numFmtId="0" fontId="161" fillId="44" borderId="428" applyNumberFormat="0" applyAlignment="0" applyProtection="0"/>
    <xf numFmtId="0" fontId="161" fillId="44" borderId="428" applyNumberFormat="0" applyAlignment="0" applyProtection="0"/>
    <xf numFmtId="0" fontId="161" fillId="44" borderId="428" applyNumberFormat="0" applyAlignment="0" applyProtection="0"/>
    <xf numFmtId="10" fontId="36" fillId="2" borderId="426" applyNumberFormat="0" applyBorder="0" applyAlignment="0" applyProtection="0"/>
    <xf numFmtId="0" fontId="159" fillId="64" borderId="431" applyNumberFormat="0" applyFont="0" applyBorder="0" applyAlignment="0">
      <alignment vertical="center"/>
    </xf>
    <xf numFmtId="0" fontId="120" fillId="1" borderId="427">
      <alignment horizontal="left"/>
    </xf>
    <xf numFmtId="243" fontId="155" fillId="0" borderId="427">
      <alignment horizontal="left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0" fontId="38" fillId="0" borderId="430">
      <alignment horizontal="left" vertical="center"/>
    </xf>
    <xf numFmtId="232" fontId="29" fillId="0" borderId="425" applyFill="0" applyProtection="0"/>
    <xf numFmtId="238" fontId="29" fillId="0" borderId="425" applyFill="0" applyProtection="0"/>
    <xf numFmtId="0" fontId="26" fillId="2" borderId="429">
      <alignment horizontal="center" wrapText="1"/>
    </xf>
    <xf numFmtId="0" fontId="124" fillId="59" borderId="428" applyNumberFormat="0" applyAlignment="0" applyProtection="0"/>
    <xf numFmtId="0" fontId="124" fillId="59" borderId="428" applyNumberFormat="0" applyAlignment="0" applyProtection="0"/>
    <xf numFmtId="0" fontId="124" fillId="59" borderId="428" applyNumberFormat="0" applyAlignment="0" applyProtection="0"/>
    <xf numFmtId="44" fontId="264" fillId="0" borderId="425"/>
    <xf numFmtId="37" fontId="260" fillId="5" borderId="427" applyBorder="0" applyProtection="0">
      <alignment vertical="center"/>
    </xf>
    <xf numFmtId="0" fontId="117" fillId="3" borderId="427">
      <alignment horizontal="centerContinuous" vertical="top"/>
    </xf>
    <xf numFmtId="0" fontId="115" fillId="0" borderId="426">
      <alignment horizontal="center"/>
    </xf>
    <xf numFmtId="0" fontId="242" fillId="44" borderId="428" applyNumberFormat="0" applyAlignment="0" applyProtection="0">
      <alignment vertical="center"/>
    </xf>
    <xf numFmtId="0" fontId="243" fillId="59" borderId="433" applyNumberFormat="0" applyAlignment="0" applyProtection="0">
      <alignment vertical="center"/>
    </xf>
    <xf numFmtId="0" fontId="253" fillId="59" borderId="428" applyNumberFormat="0" applyAlignment="0" applyProtection="0">
      <alignment vertical="center"/>
    </xf>
    <xf numFmtId="0" fontId="257" fillId="0" borderId="435" applyNumberFormat="0" applyFill="0" applyAlignment="0" applyProtection="0">
      <alignment vertical="center"/>
    </xf>
    <xf numFmtId="0" fontId="242" fillId="44" borderId="428" applyNumberFormat="0" applyAlignment="0" applyProtection="0">
      <alignment vertical="center"/>
    </xf>
    <xf numFmtId="0" fontId="243" fillId="59" borderId="433" applyNumberFormat="0" applyAlignment="0" applyProtection="0">
      <alignment vertical="center"/>
    </xf>
    <xf numFmtId="0" fontId="253" fillId="59" borderId="428" applyNumberFormat="0" applyAlignment="0" applyProtection="0">
      <alignment vertical="center"/>
    </xf>
    <xf numFmtId="0" fontId="257" fillId="0" borderId="435" applyNumberFormat="0" applyFill="0" applyAlignment="0" applyProtection="0">
      <alignment vertic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5" fillId="0" borderId="438">
      <alignment horizont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37" applyFill="0" applyProtection="0"/>
    <xf numFmtId="238" fontId="29" fillId="0" borderId="437" applyFill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44" fontId="264" fillId="0" borderId="437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32" fillId="44" borderId="440" applyNumberFormat="0" applyAlignment="0" applyProtection="0"/>
    <xf numFmtId="0" fontId="205" fillId="0" borderId="447" applyNumberFormat="0" applyFill="0" applyAlignment="0" applyProtection="0"/>
    <xf numFmtId="0" fontId="108" fillId="66" borderId="538" applyNumberFormat="0" applyFont="0" applyAlignment="0" applyProtection="0"/>
    <xf numFmtId="0" fontId="108" fillId="66" borderId="444" applyNumberFormat="0" applyFont="0" applyAlignment="0" applyProtection="0"/>
    <xf numFmtId="0" fontId="224" fillId="59" borderId="440" applyNumberFormat="0" applyAlignment="0" applyProtection="0"/>
    <xf numFmtId="10" fontId="36" fillId="2" borderId="402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38" fillId="0" borderId="442">
      <alignment horizontal="left" vertical="center"/>
    </xf>
    <xf numFmtId="3" fontId="33" fillId="5" borderId="445" applyProtection="0">
      <alignment horizontal="right" vertical="center"/>
    </xf>
    <xf numFmtId="0" fontId="18" fillId="3" borderId="539" applyNumberFormat="0" applyProtection="0">
      <alignment vertical="center"/>
    </xf>
    <xf numFmtId="238" fontId="29" fillId="0" borderId="448" applyFill="0" applyProtection="0"/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38" fillId="0" borderId="442">
      <alignment horizontal="left" vertical="center"/>
    </xf>
    <xf numFmtId="0" fontId="18" fillId="86" borderId="445" applyNumberFormat="0" applyProtection="0">
      <alignment vertical="center"/>
    </xf>
    <xf numFmtId="0" fontId="124" fillId="59" borderId="440" applyNumberFormat="0" applyAlignment="0" applyProtection="0"/>
    <xf numFmtId="4" fontId="188" fillId="90" borderId="445" applyNumberFormat="0" applyProtection="0">
      <alignment horizontal="right" vertical="center"/>
    </xf>
    <xf numFmtId="0" fontId="164" fillId="0" borderId="55" applyNumberFormat="0" applyFill="0" applyAlignment="0" applyProtection="0"/>
    <xf numFmtId="4" fontId="188" fillId="90" borderId="539" applyNumberFormat="0" applyProtection="0">
      <alignment horizontal="right" vertical="center"/>
    </xf>
    <xf numFmtId="0" fontId="18" fillId="0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4" fontId="185" fillId="72" borderId="445" applyNumberFormat="0" applyProtection="0">
      <alignment vertical="center"/>
    </xf>
    <xf numFmtId="0" fontId="108" fillId="66" borderId="444" applyNumberFormat="0" applyFont="0" applyAlignment="0" applyProtection="0"/>
    <xf numFmtId="0" fontId="161" fillId="44" borderId="440" applyNumberFormat="0" applyAlignment="0" applyProtection="0"/>
    <xf numFmtId="0" fontId="18" fillId="3" borderId="445" applyNumberFormat="0" applyProtection="0">
      <alignment horizontal="left" vertical="center" indent="1"/>
    </xf>
    <xf numFmtId="12" fontId="191" fillId="0" borderId="402">
      <alignment horizontal="center"/>
    </xf>
    <xf numFmtId="0" fontId="172" fillId="59" borderId="445" applyNumberFormat="0" applyAlignment="0" applyProtection="0"/>
    <xf numFmtId="0" fontId="18" fillId="0" borderId="445" applyNumberFormat="0" applyProtection="0">
      <alignment horizontal="right" vertical="center"/>
    </xf>
    <xf numFmtId="0" fontId="108" fillId="66" borderId="538" applyNumberFormat="0" applyFont="0" applyAlignment="0" applyProtection="0"/>
    <xf numFmtId="0" fontId="172" fillId="59" borderId="445" applyNumberFormat="0" applyAlignment="0" applyProtection="0"/>
    <xf numFmtId="0" fontId="56" fillId="1" borderId="418" applyNumberFormat="0" applyFont="0" applyAlignment="0">
      <alignment horizontal="center"/>
    </xf>
    <xf numFmtId="0" fontId="124" fillId="59" borderId="475" applyNumberFormat="0" applyAlignment="0" applyProtection="0"/>
    <xf numFmtId="0" fontId="115" fillId="0" borderId="402">
      <alignment horizontal="center"/>
    </xf>
    <xf numFmtId="4" fontId="33" fillId="78" borderId="445" applyNumberFormat="0" applyProtection="0">
      <alignment horizontal="right" vertical="center"/>
    </xf>
    <xf numFmtId="0" fontId="18" fillId="66" borderId="444" applyNumberFormat="0" applyFont="0" applyAlignment="0" applyProtection="0"/>
    <xf numFmtId="4" fontId="185" fillId="73" borderId="445" applyNumberFormat="0" applyProtection="0">
      <alignment horizontal="left" vertical="center"/>
    </xf>
    <xf numFmtId="0" fontId="38" fillId="0" borderId="442">
      <alignment horizontal="left"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0" fontId="38" fillId="0" borderId="442">
      <alignment horizontal="left" vertical="center"/>
    </xf>
    <xf numFmtId="0" fontId="56" fillId="1" borderId="442" applyNumberFormat="0" applyFont="0" applyAlignment="0">
      <alignment horizontal="center"/>
    </xf>
    <xf numFmtId="0" fontId="161" fillId="44" borderId="440" applyNumberFormat="0" applyAlignment="0" applyProtection="0"/>
    <xf numFmtId="4" fontId="188" fillId="9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0" fontId="234" fillId="0" borderId="447" applyNumberFormat="0" applyFill="0" applyAlignment="0" applyProtection="0"/>
    <xf numFmtId="0" fontId="56" fillId="1" borderId="442" applyNumberFormat="0" applyFont="0" applyAlignment="0">
      <alignment horizontal="center"/>
    </xf>
    <xf numFmtId="0" fontId="28" fillId="89" borderId="445" applyNumberFormat="0" applyProtection="0">
      <alignment horizontal="center" vertical="top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38" fillId="0" borderId="418">
      <alignment horizontal="left" vertical="center"/>
    </xf>
    <xf numFmtId="0" fontId="108" fillId="66" borderId="538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37" fontId="260" fillId="5" borderId="533" applyBorder="0" applyProtection="0">
      <alignment vertical="center"/>
    </xf>
    <xf numFmtId="238" fontId="29" fillId="0" borderId="448" applyFill="0" applyProtection="0"/>
    <xf numFmtId="0" fontId="161" fillId="44" borderId="440" applyNumberFormat="0" applyAlignment="0" applyProtection="0"/>
    <xf numFmtId="0" fontId="120" fillId="1" borderId="403">
      <alignment horizontal="left"/>
    </xf>
    <xf numFmtId="232" fontId="29" fillId="0" borderId="448" applyFill="0" applyProtection="0"/>
    <xf numFmtId="0" fontId="38" fillId="0" borderId="442">
      <alignment horizontal="left" vertical="center"/>
    </xf>
    <xf numFmtId="0" fontId="38" fillId="0" borderId="442">
      <alignment horizontal="left" vertical="center"/>
    </xf>
    <xf numFmtId="37" fontId="260" fillId="5" borderId="403" applyBorder="0" applyProtection="0">
      <alignment vertical="center"/>
    </xf>
    <xf numFmtId="0" fontId="124" fillId="59" borderId="440" applyNumberFormat="0" applyAlignment="0" applyProtection="0"/>
    <xf numFmtId="0" fontId="108" fillId="66" borderId="444" applyNumberFormat="0" applyFont="0" applyAlignment="0" applyProtection="0"/>
    <xf numFmtId="0" fontId="124" fillId="59" borderId="440" applyNumberFormat="0" applyAlignment="0" applyProtection="0"/>
    <xf numFmtId="238" fontId="29" fillId="0" borderId="448" applyFill="0" applyProtection="0"/>
    <xf numFmtId="0" fontId="117" fillId="3" borderId="403">
      <alignment horizontal="centerContinuous" vertical="top"/>
    </xf>
    <xf numFmtId="0" fontId="38" fillId="0" borderId="442">
      <alignment horizontal="left" vertical="center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5" fontId="24" fillId="0" borderId="448" applyAlignment="0" applyProtection="0"/>
    <xf numFmtId="0" fontId="38" fillId="0" borderId="477">
      <alignment horizontal="left" vertical="center"/>
    </xf>
    <xf numFmtId="4" fontId="185" fillId="74" borderId="445" applyNumberFormat="0" applyProtection="0">
      <alignment horizontal="center" vertical="top"/>
    </xf>
    <xf numFmtId="0" fontId="18" fillId="3" borderId="445" applyNumberFormat="0" applyProtection="0">
      <alignment vertical="center"/>
    </xf>
    <xf numFmtId="0" fontId="18" fillId="58" borderId="445" applyNumberFormat="0" applyProtection="0">
      <alignment horizontal="left" vertical="center" indent="1"/>
    </xf>
    <xf numFmtId="179" fontId="32" fillId="0" borderId="3" applyBorder="0"/>
    <xf numFmtId="0" fontId="159" fillId="64" borderId="443" applyNumberFormat="0" applyFont="0" applyBorder="0" applyAlignment="0">
      <alignment vertical="center"/>
    </xf>
    <xf numFmtId="4" fontId="33" fillId="87" borderId="445" applyNumberFormat="0" applyProtection="0">
      <alignment horizontal="left" vertical="center" indent="1"/>
    </xf>
    <xf numFmtId="3" fontId="33" fillId="5" borderId="539" applyProtection="0">
      <alignment horizontal="right" vertic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08" fillId="66" borderId="538" applyNumberFormat="0" applyFont="0" applyAlignment="0" applyProtection="0"/>
    <xf numFmtId="0" fontId="38" fillId="0" borderId="477">
      <alignment horizontal="left" vertical="center"/>
    </xf>
    <xf numFmtId="0" fontId="215" fillId="66" borderId="444" applyNumberFormat="0" applyFont="0" applyAlignment="0" applyProtection="0">
      <alignment vertical="center"/>
    </xf>
    <xf numFmtId="232" fontId="29" fillId="0" borderId="448" applyFill="0" applyProtection="0"/>
    <xf numFmtId="0" fontId="108" fillId="66" borderId="444" applyNumberFormat="0" applyFont="0" applyAlignment="0" applyProtection="0"/>
    <xf numFmtId="0" fontId="38" fillId="0" borderId="477">
      <alignment horizontal="left" vertical="center"/>
    </xf>
    <xf numFmtId="0" fontId="164" fillId="0" borderId="55" applyNumberFormat="0" applyFill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61" fillId="44" borderId="440" applyNumberFormat="0" applyAlignment="0" applyProtection="0"/>
    <xf numFmtId="0" fontId="33" fillId="86" borderId="445" applyNumberFormat="0" applyProtection="0">
      <alignment horizontal="left" vertical="center" indent="1"/>
    </xf>
    <xf numFmtId="4" fontId="185" fillId="72" borderId="445" applyNumberFormat="0" applyProtection="0">
      <alignment vertical="center"/>
    </xf>
    <xf numFmtId="0" fontId="18" fillId="3" borderId="445" applyNumberFormat="0" applyProtection="0">
      <alignment vertical="center"/>
    </xf>
    <xf numFmtId="4" fontId="185" fillId="73" borderId="445" applyNumberFormat="0" applyProtection="0">
      <alignment horizontal="left" vertical="center"/>
    </xf>
    <xf numFmtId="4" fontId="185" fillId="74" borderId="445" applyNumberFormat="0" applyProtection="0">
      <alignment horizontal="center" vertical="top"/>
    </xf>
    <xf numFmtId="0" fontId="28" fillId="75" borderId="445" applyNumberFormat="0" applyProtection="0">
      <alignment horizontal="left" vertical="top"/>
    </xf>
    <xf numFmtId="4" fontId="33" fillId="76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3" fontId="33" fillId="5" borderId="445" applyProtection="0">
      <alignment horizontal="right" vertical="center"/>
    </xf>
    <xf numFmtId="0" fontId="18" fillId="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28" fillId="89" borderId="445" applyNumberFormat="0" applyProtection="0">
      <alignment horizontal="center" vertical="top"/>
    </xf>
    <xf numFmtId="4" fontId="188" fillId="90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0" fontId="257" fillId="0" borderId="447" applyNumberFormat="0" applyFill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108" fillId="66" borderId="444" applyNumberFormat="0" applyFont="0" applyAlignment="0" applyProtection="0"/>
    <xf numFmtId="0" fontId="243" fillId="59" borderId="445" applyNumberFormat="0" applyAlignment="0" applyProtection="0">
      <alignment vertical="center"/>
    </xf>
    <xf numFmtId="0" fontId="33" fillId="86" borderId="445" applyNumberFormat="0" applyProtection="0">
      <alignment vertical="center"/>
    </xf>
    <xf numFmtId="0" fontId="124" fillId="59" borderId="440" applyNumberFormat="0" applyAlignment="0" applyProtection="0"/>
    <xf numFmtId="0" fontId="28" fillId="89" borderId="445" applyNumberFormat="0" applyProtection="0">
      <alignment horizontal="center" vertical="top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0" fontId="159" fillId="64" borderId="443" applyNumberFormat="0" applyFont="0" applyBorder="0" applyAlignment="0">
      <alignment vertical="center"/>
    </xf>
    <xf numFmtId="4" fontId="33" fillId="76" borderId="445" applyNumberFormat="0" applyProtection="0">
      <alignment horizontal="right" vertical="center"/>
    </xf>
    <xf numFmtId="0" fontId="38" fillId="0" borderId="418">
      <alignment horizontal="left" vertical="center"/>
    </xf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215" fillId="66" borderId="444" applyNumberFormat="0" applyFont="0" applyAlignment="0" applyProtection="0">
      <alignment vertical="center"/>
    </xf>
    <xf numFmtId="0" fontId="161" fillId="44" borderId="440" applyNumberFormat="0" applyAlignment="0" applyProtection="0"/>
    <xf numFmtId="243" fontId="155" fillId="0" borderId="403">
      <alignment horizontal="left"/>
    </xf>
    <xf numFmtId="0" fontId="223" fillId="59" borderId="445" applyNumberFormat="0" applyAlignment="0" applyProtection="0"/>
    <xf numFmtId="0" fontId="224" fillId="59" borderId="440" applyNumberFormat="0" applyAlignment="0" applyProtection="0"/>
    <xf numFmtId="0" fontId="18" fillId="86" borderId="445" applyNumberFormat="0" applyProtection="0">
      <alignment horizontal="left" vertical="center" indent="1"/>
    </xf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124" fillId="59" borderId="440" applyNumberFormat="0" applyAlignment="0" applyProtection="0"/>
    <xf numFmtId="0" fontId="18" fillId="66" borderId="444" applyNumberFormat="0" applyFont="0" applyAlignment="0" applyProtection="0"/>
    <xf numFmtId="0" fontId="205" fillId="0" borderId="447" applyNumberFormat="0" applyFill="0" applyAlignment="0" applyProtection="0"/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38" fillId="0" borderId="536">
      <alignment horizontal="left" vertical="center"/>
    </xf>
    <xf numFmtId="0" fontId="38" fillId="0" borderId="477">
      <alignment horizontal="left" vertical="center"/>
    </xf>
    <xf numFmtId="44" fontId="264" fillId="0" borderId="472"/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76" borderId="445" applyNumberFormat="0" applyProtection="0">
      <alignment horizontal="right"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5" fontId="24" fillId="0" borderId="448" applyAlignment="0" applyProtection="0"/>
    <xf numFmtId="0" fontId="216" fillId="0" borderId="55" applyNumberFormat="0" applyFill="0" applyAlignment="0" applyProtection="0">
      <alignment vertical="center"/>
    </xf>
    <xf numFmtId="0" fontId="223" fillId="59" borderId="445" applyNumberFormat="0" applyAlignment="0" applyProtection="0"/>
    <xf numFmtId="0" fontId="38" fillId="0" borderId="442">
      <alignment horizontal="left" vertical="center"/>
    </xf>
    <xf numFmtId="0" fontId="165" fillId="0" borderId="402">
      <alignment horizontal="center"/>
    </xf>
    <xf numFmtId="0" fontId="224" fillId="59" borderId="440" applyNumberFormat="0" applyAlignment="0" applyProtection="0"/>
    <xf numFmtId="0" fontId="232" fillId="44" borderId="440" applyNumberFormat="0" applyAlignment="0" applyProtection="0"/>
    <xf numFmtId="277" fontId="36" fillId="68" borderId="446"/>
    <xf numFmtId="0" fontId="18" fillId="0" borderId="445" applyNumberFormat="0" applyProtection="0">
      <alignment horizontal="left" vertical="center" indent="1"/>
    </xf>
    <xf numFmtId="0" fontId="161" fillId="44" borderId="534" applyNumberFormat="0" applyAlignment="0" applyProtection="0"/>
    <xf numFmtId="0" fontId="223" fillId="59" borderId="445" applyNumberFormat="0" applyAlignment="0" applyProtection="0"/>
    <xf numFmtId="4" fontId="33" fillId="77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0" fontId="234" fillId="0" borderId="447" applyNumberFormat="0" applyFill="0" applyAlignment="0" applyProtection="0"/>
    <xf numFmtId="0" fontId="18" fillId="0" borderId="445" applyNumberFormat="0" applyProtection="0">
      <alignment horizontal="left" vertical="center" indent="1"/>
    </xf>
    <xf numFmtId="0" fontId="215" fillId="66" borderId="444" applyNumberFormat="0" applyFont="0" applyAlignment="0" applyProtection="0">
      <alignment vertical="center"/>
    </xf>
    <xf numFmtId="4" fontId="33" fillId="79" borderId="445" applyNumberFormat="0" applyProtection="0">
      <alignment horizontal="right" vertical="center"/>
    </xf>
    <xf numFmtId="0" fontId="18" fillId="0" borderId="445" applyNumberFormat="0" applyProtection="0">
      <alignment horizontal="left" vertical="center" indent="1"/>
    </xf>
    <xf numFmtId="0" fontId="242" fillId="44" borderId="440" applyNumberFormat="0" applyAlignment="0" applyProtection="0">
      <alignment vertical="center"/>
    </xf>
    <xf numFmtId="5" fontId="24" fillId="0" borderId="448" applyAlignment="0" applyProtection="0"/>
    <xf numFmtId="4" fontId="33" fillId="77" borderId="445" applyNumberFormat="0" applyProtection="0">
      <alignment horizontal="right" vertical="center"/>
    </xf>
    <xf numFmtId="0" fontId="18" fillId="66" borderId="444" applyNumberFormat="0" applyFont="0" applyAlignment="0" applyProtection="0"/>
    <xf numFmtId="0" fontId="18" fillId="86" borderId="445" applyNumberFormat="0" applyProtection="0">
      <alignment horizontal="left" vertical="center" indent="1"/>
    </xf>
    <xf numFmtId="0" fontId="28" fillId="75" borderId="445" applyNumberFormat="0" applyProtection="0">
      <alignment horizontal="left" vertical="top"/>
    </xf>
    <xf numFmtId="0" fontId="33" fillId="86" borderId="445" applyNumberFormat="0" applyProtection="0">
      <alignment horizontal="left" vertical="center" indent="1"/>
    </xf>
    <xf numFmtId="0" fontId="205" fillId="0" borderId="447" applyNumberFormat="0" applyFill="0" applyAlignment="0" applyProtection="0"/>
    <xf numFmtId="0" fontId="108" fillId="66" borderId="444" applyNumberFormat="0" applyFont="0" applyAlignment="0" applyProtection="0"/>
    <xf numFmtId="0" fontId="18" fillId="0" borderId="539" applyNumberFormat="0" applyProtection="0">
      <alignment horizontal="left" vertical="center" indent="1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4" fontId="33" fillId="82" borderId="445" applyNumberFormat="0" applyProtection="0">
      <alignment horizontal="right" vertical="center"/>
    </xf>
    <xf numFmtId="0" fontId="108" fillId="66" borderId="444" applyNumberFormat="0" applyFont="0" applyAlignment="0" applyProtection="0"/>
    <xf numFmtId="0" fontId="124" fillId="59" borderId="440" applyNumberFormat="0" applyAlignment="0" applyProtection="0"/>
    <xf numFmtId="0" fontId="161" fillId="44" borderId="440" applyNumberFormat="0" applyAlignment="0" applyProtection="0"/>
    <xf numFmtId="0" fontId="205" fillId="0" borderId="447" applyNumberFormat="0" applyFill="0" applyAlignment="0" applyProtection="0"/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5" fillId="0" borderId="438">
      <alignment horizont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37" applyFill="0" applyProtection="0"/>
    <xf numFmtId="238" fontId="29" fillId="0" borderId="437" applyFill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44" fontId="264" fillId="0" borderId="437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15" fillId="0" borderId="438">
      <alignment horizontal="center"/>
    </xf>
    <xf numFmtId="0" fontId="117" fillId="3" borderId="439">
      <alignment horizontal="centerContinuous" vertical="top"/>
    </xf>
    <xf numFmtId="37" fontId="260" fillId="5" borderId="439" applyBorder="0" applyProtection="0">
      <alignment vertical="center"/>
    </xf>
    <xf numFmtId="44" fontId="264" fillId="0" borderId="437"/>
    <xf numFmtId="0" fontId="124" fillId="59" borderId="440" applyNumberFormat="0" applyAlignment="0" applyProtection="0"/>
    <xf numFmtId="0" fontId="115" fillId="0" borderId="438">
      <alignment horizontal="center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26" fillId="2" borderId="441">
      <alignment horizontal="center" wrapText="1"/>
    </xf>
    <xf numFmtId="0" fontId="117" fillId="3" borderId="439">
      <alignment horizontal="centerContinuous" vertical="top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37" fontId="260" fillId="5" borderId="439" applyBorder="0" applyProtection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43" fontId="264" fillId="0" borderId="448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26" fillId="2" borderId="441">
      <alignment horizontal="center" wrapText="1"/>
    </xf>
    <xf numFmtId="232" fontId="29" fillId="0" borderId="437" applyFill="0" applyProtection="0"/>
    <xf numFmtId="238" fontId="29" fillId="0" borderId="437" applyFill="0" applyProtection="0"/>
    <xf numFmtId="238" fontId="29" fillId="0" borderId="437" applyFill="0" applyProtection="0"/>
    <xf numFmtId="232" fontId="29" fillId="0" borderId="437" applyFill="0" applyProtection="0"/>
    <xf numFmtId="232" fontId="29" fillId="0" borderId="437" applyFill="0" applyProtection="0"/>
    <xf numFmtId="238" fontId="29" fillId="0" borderId="448" applyFill="0" applyProtection="0"/>
    <xf numFmtId="238" fontId="29" fillId="0" borderId="437" applyFill="0" applyProtection="0"/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48" applyFill="0" applyProtection="0"/>
    <xf numFmtId="243" fontId="155" fillId="0" borderId="439">
      <alignment horizontal="left"/>
    </xf>
    <xf numFmtId="0" fontId="120" fillId="1" borderId="439">
      <alignment horizontal="left"/>
    </xf>
    <xf numFmtId="0" fontId="159" fillId="64" borderId="443" applyNumberFormat="0" applyFont="0" applyBorder="0" applyAlignment="0">
      <alignment vertical="center"/>
    </xf>
    <xf numFmtId="10" fontId="36" fillId="2" borderId="438" applyNumberFormat="0" applyBorder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165" fillId="0" borderId="438">
      <alignment horizontal="center"/>
    </xf>
    <xf numFmtId="44" fontId="264" fillId="0" borderId="437"/>
    <xf numFmtId="243" fontId="155" fillId="0" borderId="439">
      <alignment horizontal="left"/>
    </xf>
    <xf numFmtId="0" fontId="120" fillId="1" borderId="439">
      <alignment horizontal="left"/>
    </xf>
    <xf numFmtId="0" fontId="159" fillId="64" borderId="443" applyNumberFormat="0" applyFont="0" applyBorder="0" applyAlignment="0">
      <alignment vertical="center"/>
    </xf>
    <xf numFmtId="10" fontId="36" fillId="2" borderId="438" applyNumberFormat="0" applyBorder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165" fillId="0" borderId="438">
      <alignment horizontal="center"/>
    </xf>
    <xf numFmtId="44" fontId="264" fillId="0" borderId="437"/>
    <xf numFmtId="5" fontId="24" fillId="0" borderId="448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278" fontId="36" fillId="0" borderId="446" applyFont="0" applyFill="0" applyBorder="0" applyAlignment="0" applyProtection="0">
      <protection locked="0"/>
    </xf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4" fontId="185" fillId="72" borderId="445" applyNumberFormat="0" applyProtection="0">
      <alignment vertical="center"/>
    </xf>
    <xf numFmtId="0" fontId="18" fillId="3" borderId="445" applyNumberFormat="0" applyProtection="0">
      <alignment vertical="center"/>
    </xf>
    <xf numFmtId="4" fontId="185" fillId="73" borderId="445" applyNumberFormat="0" applyProtection="0">
      <alignment horizontal="left" vertical="center"/>
    </xf>
    <xf numFmtId="4" fontId="185" fillId="74" borderId="445" applyNumberFormat="0" applyProtection="0">
      <alignment horizontal="center" vertical="top"/>
    </xf>
    <xf numFmtId="277" fontId="36" fillId="68" borderId="446"/>
    <xf numFmtId="278" fontId="36" fillId="0" borderId="446" applyFont="0" applyFill="0" applyBorder="0" applyAlignment="0" applyProtection="0">
      <protection locked="0"/>
    </xf>
    <xf numFmtId="0" fontId="28" fillId="75" borderId="445" applyNumberFormat="0" applyProtection="0">
      <alignment horizontal="left" vertical="top"/>
    </xf>
    <xf numFmtId="4" fontId="33" fillId="76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3" fontId="33" fillId="5" borderId="445" applyProtection="0">
      <alignment horizontal="right" vertical="center"/>
    </xf>
    <xf numFmtId="0" fontId="18" fillId="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28" fillId="89" borderId="445" applyNumberFormat="0" applyProtection="0">
      <alignment horizontal="center" vertical="top"/>
    </xf>
    <xf numFmtId="4" fontId="188" fillId="90" borderId="445" applyNumberFormat="0" applyProtection="0">
      <alignment horizontal="right" vertical="center"/>
    </xf>
    <xf numFmtId="0" fontId="56" fillId="1" borderId="442" applyNumberFormat="0" applyFont="0" applyAlignment="0">
      <alignment horizontal="center"/>
    </xf>
    <xf numFmtId="12" fontId="191" fillId="0" borderId="438">
      <alignment horizontal="center"/>
    </xf>
    <xf numFmtId="4" fontId="185" fillId="72" borderId="445" applyNumberFormat="0" applyProtection="0">
      <alignment vertical="center"/>
    </xf>
    <xf numFmtId="0" fontId="18" fillId="3" borderId="445" applyNumberFormat="0" applyProtection="0">
      <alignment vertical="center"/>
    </xf>
    <xf numFmtId="4" fontId="185" fillId="73" borderId="445" applyNumberFormat="0" applyProtection="0">
      <alignment horizontal="left" vertical="center"/>
    </xf>
    <xf numFmtId="4" fontId="185" fillId="74" borderId="445" applyNumberFormat="0" applyProtection="0">
      <alignment horizontal="center" vertical="top"/>
    </xf>
    <xf numFmtId="0" fontId="28" fillId="75" borderId="445" applyNumberFormat="0" applyProtection="0">
      <alignment horizontal="left" vertical="top"/>
    </xf>
    <xf numFmtId="4" fontId="33" fillId="76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3" fontId="33" fillId="5" borderId="445" applyProtection="0">
      <alignment horizontal="right" vertical="center"/>
    </xf>
    <xf numFmtId="0" fontId="18" fillId="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28" fillId="89" borderId="445" applyNumberFormat="0" applyProtection="0">
      <alignment horizontal="center" vertical="top"/>
    </xf>
    <xf numFmtId="4" fontId="188" fillId="90" borderId="445" applyNumberFormat="0" applyProtection="0">
      <alignment horizontal="right" vertical="center"/>
    </xf>
    <xf numFmtId="0" fontId="56" fillId="1" borderId="442" applyNumberFormat="0" applyFont="0" applyAlignment="0">
      <alignment horizontal="center"/>
    </xf>
    <xf numFmtId="12" fontId="191" fillId="0" borderId="438">
      <alignment horizont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15" fillId="66" borderId="444" applyNumberFormat="0" applyFont="0" applyAlignment="0" applyProtection="0">
      <alignment vertical="center"/>
    </xf>
    <xf numFmtId="0" fontId="215" fillId="66" borderId="444" applyNumberFormat="0" applyFont="0" applyAlignment="0" applyProtection="0">
      <alignment vertical="center"/>
    </xf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18" fillId="66" borderId="444" applyNumberFormat="0" applyFont="0" applyAlignment="0" applyProtection="0"/>
    <xf numFmtId="0" fontId="18" fillId="66" borderId="444" applyNumberFormat="0" applyFont="0" applyAlignment="0" applyProtection="0"/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277" fontId="36" fillId="68" borderId="446"/>
    <xf numFmtId="232" fontId="29" fillId="0" borderId="448" applyFill="0" applyProtection="0"/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18" fillId="66" borderId="444" applyNumberFormat="0" applyFont="0" applyAlignment="0" applyProtection="0"/>
    <xf numFmtId="0" fontId="165" fillId="0" borderId="438">
      <alignment horizont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5" fillId="0" borderId="438">
      <alignment horizont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37" applyFill="0" applyProtection="0"/>
    <xf numFmtId="238" fontId="29" fillId="0" borderId="437" applyFill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44" fontId="264" fillId="0" borderId="437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5" fillId="0" borderId="438">
      <alignment horizont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37" applyFill="0" applyProtection="0"/>
    <xf numFmtId="238" fontId="29" fillId="0" borderId="437" applyFill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44" fontId="264" fillId="0" borderId="437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179" fontId="32" fillId="0" borderId="3" applyBorder="0"/>
    <xf numFmtId="0" fontId="18" fillId="0" borderId="457" applyNumberFormat="0" applyProtection="0">
      <alignment horizontal="left" vertical="center" indent="1"/>
    </xf>
    <xf numFmtId="4" fontId="185" fillId="72" borderId="457" applyNumberFormat="0" applyProtection="0">
      <alignment vertical="center"/>
    </xf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278" fontId="36" fillId="0" borderId="458" applyFont="0" applyFill="0" applyBorder="0" applyAlignment="0" applyProtection="0">
      <protection locked="0"/>
    </xf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5" fontId="24" fillId="0" borderId="460" applyAlignment="0" applyProtection="0"/>
    <xf numFmtId="44" fontId="264" fillId="0" borderId="449"/>
    <xf numFmtId="0" fontId="165" fillId="0" borderId="450">
      <alignment horizontal="center"/>
    </xf>
    <xf numFmtId="0" fontId="115" fillId="0" borderId="450">
      <alignment horizontal="center"/>
    </xf>
    <xf numFmtId="0" fontId="117" fillId="3" borderId="451">
      <alignment horizontal="centerContinuous" vertical="top"/>
    </xf>
    <xf numFmtId="37" fontId="260" fillId="5" borderId="451" applyBorder="0" applyProtection="0">
      <alignment vertic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44" fontId="264" fillId="0" borderId="449"/>
    <xf numFmtId="0" fontId="165" fillId="0" borderId="450">
      <alignment horizont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26" fillId="2" borderId="453">
      <alignment horizontal="center" wrapText="1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232" fontId="29" fillId="0" borderId="460" applyFill="0" applyProtection="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8" fontId="29" fillId="0" borderId="449" applyFill="0" applyProtection="0"/>
    <xf numFmtId="238" fontId="29" fillId="0" borderId="460" applyFill="0" applyProtection="0"/>
    <xf numFmtId="232" fontId="29" fillId="0" borderId="449" applyFill="0" applyProtection="0"/>
    <xf numFmtId="232" fontId="29" fillId="0" borderId="449" applyFill="0" applyProtection="0"/>
    <xf numFmtId="238" fontId="29" fillId="0" borderId="449" applyFill="0" applyProtection="0"/>
    <xf numFmtId="238" fontId="29" fillId="0" borderId="449" applyFill="0" applyProtection="0"/>
    <xf numFmtId="232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3" fontId="264" fillId="0" borderId="46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43" fontId="155" fillId="0" borderId="451">
      <alignment horizontal="left"/>
    </xf>
    <xf numFmtId="0" fontId="120" fillId="1" borderId="451">
      <alignment horizontal="left"/>
    </xf>
    <xf numFmtId="37" fontId="260" fillId="5" borderId="451" applyBorder="0" applyProtection="0">
      <alignment vertical="center"/>
    </xf>
    <xf numFmtId="0" fontId="159" fillId="64" borderId="455" applyNumberFormat="0" applyFont="0" applyBorder="0" applyAlignment="0">
      <alignment vertical="center"/>
    </xf>
    <xf numFmtId="10" fontId="36" fillId="2" borderId="450" applyNumberFormat="0" applyBorder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17" fillId="3" borderId="451">
      <alignment horizontal="centerContinuous" vertical="top"/>
    </xf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15" fillId="0" borderId="450">
      <alignment horizontal="center"/>
    </xf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277" fontId="36" fillId="68" borderId="458"/>
    <xf numFmtId="278" fontId="36" fillId="0" borderId="458" applyFont="0" applyFill="0" applyBorder="0" applyAlignment="0" applyProtection="0">
      <protection locked="0"/>
    </xf>
    <xf numFmtId="4" fontId="185" fillId="72" borderId="457" applyNumberFormat="0" applyProtection="0">
      <alignment vertical="center"/>
    </xf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0" fontId="56" fillId="1" borderId="454" applyNumberFormat="0" applyFont="0" applyAlignment="0">
      <alignment horizontal="center"/>
    </xf>
    <xf numFmtId="12" fontId="191" fillId="0" borderId="450">
      <alignment horizont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57" fillId="0" borderId="447" applyNumberFormat="0" applyFill="0" applyAlignment="0" applyProtection="0">
      <alignment vertical="center"/>
    </xf>
    <xf numFmtId="0" fontId="115" fillId="0" borderId="438">
      <alignment horizontal="center"/>
    </xf>
    <xf numFmtId="0" fontId="117" fillId="3" borderId="439">
      <alignment horizontal="centerContinuous" vertical="top"/>
    </xf>
    <xf numFmtId="37" fontId="260" fillId="5" borderId="439" applyBorder="0" applyProtection="0">
      <alignment vertical="center"/>
    </xf>
    <xf numFmtId="44" fontId="264" fillId="0" borderId="437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26" fillId="2" borderId="441">
      <alignment horizontal="center" wrapText="1"/>
    </xf>
    <xf numFmtId="238" fontId="29" fillId="0" borderId="437" applyFill="0" applyProtection="0"/>
    <xf numFmtId="232" fontId="29" fillId="0" borderId="437" applyFill="0" applyProtection="0"/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43" fontId="155" fillId="0" borderId="439">
      <alignment horizontal="left"/>
    </xf>
    <xf numFmtId="0" fontId="120" fillId="1" borderId="439">
      <alignment horizontal="left"/>
    </xf>
    <xf numFmtId="0" fontId="159" fillId="64" borderId="443" applyNumberFormat="0" applyFont="0" applyBorder="0" applyAlignment="0">
      <alignment vertical="center"/>
    </xf>
    <xf numFmtId="10" fontId="36" fillId="2" borderId="438" applyNumberFormat="0" applyBorder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5" fillId="0" borderId="438">
      <alignment horizontal="center"/>
    </xf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277" fontId="36" fillId="68" borderId="446"/>
    <xf numFmtId="278" fontId="36" fillId="0" borderId="446" applyFont="0" applyFill="0" applyBorder="0" applyAlignment="0" applyProtection="0">
      <protection locked="0"/>
    </xf>
    <xf numFmtId="4" fontId="185" fillId="72" borderId="445" applyNumberFormat="0" applyProtection="0">
      <alignment vertical="center"/>
    </xf>
    <xf numFmtId="0" fontId="18" fillId="3" borderId="445" applyNumberFormat="0" applyProtection="0">
      <alignment vertical="center"/>
    </xf>
    <xf numFmtId="4" fontId="185" fillId="73" borderId="445" applyNumberFormat="0" applyProtection="0">
      <alignment horizontal="left" vertical="center"/>
    </xf>
    <xf numFmtId="4" fontId="185" fillId="74" borderId="445" applyNumberFormat="0" applyProtection="0">
      <alignment horizontal="center" vertical="top"/>
    </xf>
    <xf numFmtId="0" fontId="28" fillId="75" borderId="445" applyNumberFormat="0" applyProtection="0">
      <alignment horizontal="left" vertical="top"/>
    </xf>
    <xf numFmtId="4" fontId="33" fillId="76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3" fontId="33" fillId="5" borderId="445" applyProtection="0">
      <alignment horizontal="right" vertical="center"/>
    </xf>
    <xf numFmtId="0" fontId="18" fillId="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28" fillId="89" borderId="445" applyNumberFormat="0" applyProtection="0">
      <alignment horizontal="center" vertical="top"/>
    </xf>
    <xf numFmtId="4" fontId="188" fillId="90" borderId="445" applyNumberFormat="0" applyProtection="0">
      <alignment horizontal="right" vertical="center"/>
    </xf>
    <xf numFmtId="0" fontId="56" fillId="1" borderId="442" applyNumberFormat="0" applyFont="0" applyAlignment="0">
      <alignment horizontal="center"/>
    </xf>
    <xf numFmtId="12" fontId="191" fillId="0" borderId="438">
      <alignment horizont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15" fillId="66" borderId="444" applyNumberFormat="0" applyFont="0" applyAlignment="0" applyProtection="0">
      <alignment vertical="center"/>
    </xf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18" fillId="66" borderId="444" applyNumberFormat="0" applyFont="0" applyAlignment="0" applyProtection="0"/>
    <xf numFmtId="0" fontId="124" fillId="59" borderId="534" applyNumberFormat="0" applyAlignment="0" applyProtection="0"/>
    <xf numFmtId="4" fontId="33" fillId="84" borderId="539" applyNumberFormat="0" applyProtection="0">
      <alignment horizontal="right" vertical="center"/>
    </xf>
    <xf numFmtId="0" fontId="164" fillId="0" borderId="55" applyNumberFormat="0" applyFill="0" applyAlignment="0" applyProtection="0"/>
    <xf numFmtId="0" fontId="124" fillId="59" borderId="534" applyNumberFormat="0" applyAlignment="0" applyProtection="0"/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59" fillId="64" borderId="455" applyNumberFormat="0" applyFont="0" applyBorder="0" applyAlignment="0">
      <alignment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124" fillId="59" borderId="452" applyNumberFormat="0" applyAlignment="0" applyProtection="0"/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86" borderId="539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15" fillId="0" borderId="450">
      <alignment horizontal="center"/>
    </xf>
    <xf numFmtId="0" fontId="124" fillId="59" borderId="534" applyNumberFormat="0" applyAlignment="0" applyProtection="0"/>
    <xf numFmtId="0" fontId="117" fillId="3" borderId="451">
      <alignment horizontal="centerContinuous" vertical="top"/>
    </xf>
    <xf numFmtId="37" fontId="260" fillId="5" borderId="451" applyBorder="0" applyProtection="0">
      <alignment vertical="center"/>
    </xf>
    <xf numFmtId="44" fontId="264" fillId="0" borderId="449"/>
    <xf numFmtId="0" fontId="124" fillId="59" borderId="452" applyNumberFormat="0" applyAlignment="0" applyProtection="0"/>
    <xf numFmtId="0" fontId="115" fillId="0" borderId="450">
      <alignment horizontal="center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26" fillId="2" borderId="453">
      <alignment horizontal="center" wrapText="1"/>
    </xf>
    <xf numFmtId="0" fontId="117" fillId="3" borderId="451">
      <alignment horizontal="centerContinuous" vertical="top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37" fontId="260" fillId="5" borderId="451" applyBorder="0" applyProtection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43" fontId="264" fillId="0" borderId="46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26" fillId="2" borderId="453">
      <alignment horizontal="center" wrapText="1"/>
    </xf>
    <xf numFmtId="232" fontId="29" fillId="0" borderId="449" applyFill="0" applyProtection="0"/>
    <xf numFmtId="238" fontId="29" fillId="0" borderId="449" applyFill="0" applyProtection="0"/>
    <xf numFmtId="238" fontId="29" fillId="0" borderId="449" applyFill="0" applyProtection="0"/>
    <xf numFmtId="232" fontId="29" fillId="0" borderId="449" applyFill="0" applyProtection="0"/>
    <xf numFmtId="232" fontId="29" fillId="0" borderId="449" applyFill="0" applyProtection="0"/>
    <xf numFmtId="238" fontId="29" fillId="0" borderId="460" applyFill="0" applyProtection="0"/>
    <xf numFmtId="238" fontId="29" fillId="0" borderId="449" applyFill="0" applyProtection="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60" applyFill="0" applyProtection="0"/>
    <xf numFmtId="243" fontId="155" fillId="0" borderId="451">
      <alignment horizontal="left"/>
    </xf>
    <xf numFmtId="0" fontId="120" fillId="1" borderId="451">
      <alignment horizontal="left"/>
    </xf>
    <xf numFmtId="0" fontId="159" fillId="64" borderId="455" applyNumberFormat="0" applyFont="0" applyBorder="0" applyAlignment="0">
      <alignment vertical="center"/>
    </xf>
    <xf numFmtId="10" fontId="36" fillId="2" borderId="450" applyNumberFormat="0" applyBorder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165" fillId="0" borderId="450">
      <alignment horizontal="center"/>
    </xf>
    <xf numFmtId="44" fontId="264" fillId="0" borderId="449"/>
    <xf numFmtId="243" fontId="155" fillId="0" borderId="451">
      <alignment horizontal="left"/>
    </xf>
    <xf numFmtId="0" fontId="120" fillId="1" borderId="451">
      <alignment horizontal="left"/>
    </xf>
    <xf numFmtId="0" fontId="161" fillId="44" borderId="452" applyNumberFormat="0" applyAlignment="0" applyProtection="0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165" fillId="0" borderId="450">
      <alignment horizontal="center"/>
    </xf>
    <xf numFmtId="44" fontId="264" fillId="0" borderId="449"/>
    <xf numFmtId="5" fontId="24" fillId="0" borderId="46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278" fontId="36" fillId="0" borderId="458" applyFont="0" applyFill="0" applyBorder="0" applyAlignment="0" applyProtection="0">
      <protection locked="0"/>
    </xf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4" fontId="185" fillId="72" borderId="457" applyNumberFormat="0" applyProtection="0">
      <alignment vertical="center"/>
    </xf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277" fontId="36" fillId="68" borderId="458"/>
    <xf numFmtId="278" fontId="36" fillId="0" borderId="458" applyFont="0" applyFill="0" applyBorder="0" applyAlignment="0" applyProtection="0">
      <protection locked="0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4" fontId="33" fillId="79" borderId="457" applyNumberFormat="0" applyProtection="0">
      <alignment horizontal="right" vertic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59" fillId="64" borderId="443" applyNumberFormat="0" applyFont="0" applyBorder="0" applyAlignment="0">
      <alignment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15" fillId="0" borderId="438">
      <alignment horizontal="center"/>
    </xf>
    <xf numFmtId="0" fontId="117" fillId="3" borderId="439">
      <alignment horizontal="centerContinuous" vertical="top"/>
    </xf>
    <xf numFmtId="37" fontId="260" fillId="5" borderId="439" applyBorder="0" applyProtection="0">
      <alignment vertical="center"/>
    </xf>
    <xf numFmtId="44" fontId="264" fillId="0" borderId="437"/>
    <xf numFmtId="0" fontId="124" fillId="59" borderId="440" applyNumberFormat="0" applyAlignment="0" applyProtection="0"/>
    <xf numFmtId="0" fontId="115" fillId="0" borderId="438">
      <alignment horizontal="center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26" fillId="2" borderId="441">
      <alignment horizontal="center" wrapText="1"/>
    </xf>
    <xf numFmtId="0" fontId="117" fillId="3" borderId="439">
      <alignment horizontal="centerContinuous" vertical="top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37" fontId="260" fillId="5" borderId="439" applyBorder="0" applyProtection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43" fontId="264" fillId="0" borderId="448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26" fillId="2" borderId="441">
      <alignment horizontal="center" wrapText="1"/>
    </xf>
    <xf numFmtId="232" fontId="29" fillId="0" borderId="437" applyFill="0" applyProtection="0"/>
    <xf numFmtId="238" fontId="29" fillId="0" borderId="437" applyFill="0" applyProtection="0"/>
    <xf numFmtId="238" fontId="29" fillId="0" borderId="437" applyFill="0" applyProtection="0"/>
    <xf numFmtId="232" fontId="29" fillId="0" borderId="437" applyFill="0" applyProtection="0"/>
    <xf numFmtId="232" fontId="29" fillId="0" borderId="437" applyFill="0" applyProtection="0"/>
    <xf numFmtId="238" fontId="29" fillId="0" borderId="448" applyFill="0" applyProtection="0"/>
    <xf numFmtId="238" fontId="29" fillId="0" borderId="437" applyFill="0" applyProtection="0"/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48" applyFill="0" applyProtection="0"/>
    <xf numFmtId="243" fontId="155" fillId="0" borderId="439">
      <alignment horizontal="left"/>
    </xf>
    <xf numFmtId="0" fontId="120" fillId="1" borderId="439">
      <alignment horizontal="left"/>
    </xf>
    <xf numFmtId="0" fontId="159" fillId="64" borderId="443" applyNumberFormat="0" applyFont="0" applyBorder="0" applyAlignment="0">
      <alignment vertical="center"/>
    </xf>
    <xf numFmtId="10" fontId="36" fillId="2" borderId="438" applyNumberFormat="0" applyBorder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165" fillId="0" borderId="438">
      <alignment horizontal="center"/>
    </xf>
    <xf numFmtId="44" fontId="264" fillId="0" borderId="437"/>
    <xf numFmtId="243" fontId="155" fillId="0" borderId="439">
      <alignment horizontal="left"/>
    </xf>
    <xf numFmtId="0" fontId="120" fillId="1" borderId="439">
      <alignment horizontal="left"/>
    </xf>
    <xf numFmtId="0" fontId="159" fillId="64" borderId="443" applyNumberFormat="0" applyFont="0" applyBorder="0" applyAlignment="0">
      <alignment vertical="center"/>
    </xf>
    <xf numFmtId="10" fontId="36" fillId="2" borderId="438" applyNumberFormat="0" applyBorder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165" fillId="0" borderId="438">
      <alignment horizontal="center"/>
    </xf>
    <xf numFmtId="44" fontId="264" fillId="0" borderId="437"/>
    <xf numFmtId="5" fontId="24" fillId="0" borderId="448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278" fontId="36" fillId="0" borderId="446" applyFont="0" applyFill="0" applyBorder="0" applyAlignment="0" applyProtection="0">
      <protection locked="0"/>
    </xf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4" fontId="185" fillId="72" borderId="445" applyNumberFormat="0" applyProtection="0">
      <alignment vertical="center"/>
    </xf>
    <xf numFmtId="0" fontId="18" fillId="3" borderId="445" applyNumberFormat="0" applyProtection="0">
      <alignment vertical="center"/>
    </xf>
    <xf numFmtId="4" fontId="185" fillId="73" borderId="445" applyNumberFormat="0" applyProtection="0">
      <alignment horizontal="left" vertical="center"/>
    </xf>
    <xf numFmtId="4" fontId="185" fillId="74" borderId="445" applyNumberFormat="0" applyProtection="0">
      <alignment horizontal="center" vertical="top"/>
    </xf>
    <xf numFmtId="277" fontId="36" fillId="68" borderId="446"/>
    <xf numFmtId="278" fontId="36" fillId="0" borderId="446" applyFont="0" applyFill="0" applyBorder="0" applyAlignment="0" applyProtection="0">
      <protection locked="0"/>
    </xf>
    <xf numFmtId="0" fontId="28" fillId="75" borderId="445" applyNumberFormat="0" applyProtection="0">
      <alignment horizontal="left" vertical="top"/>
    </xf>
    <xf numFmtId="4" fontId="33" fillId="76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3" fontId="33" fillId="5" borderId="445" applyProtection="0">
      <alignment horizontal="right" vertical="center"/>
    </xf>
    <xf numFmtId="0" fontId="18" fillId="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28" fillId="89" borderId="445" applyNumberFormat="0" applyProtection="0">
      <alignment horizontal="center" vertical="top"/>
    </xf>
    <xf numFmtId="4" fontId="188" fillId="90" borderId="445" applyNumberFormat="0" applyProtection="0">
      <alignment horizontal="right" vertical="center"/>
    </xf>
    <xf numFmtId="0" fontId="56" fillId="1" borderId="442" applyNumberFormat="0" applyFont="0" applyAlignment="0">
      <alignment horizontal="center"/>
    </xf>
    <xf numFmtId="12" fontId="191" fillId="0" borderId="438">
      <alignment horizontal="center"/>
    </xf>
    <xf numFmtId="4" fontId="185" fillId="72" borderId="445" applyNumberFormat="0" applyProtection="0">
      <alignment vertical="center"/>
    </xf>
    <xf numFmtId="0" fontId="18" fillId="3" borderId="445" applyNumberFormat="0" applyProtection="0">
      <alignment vertical="center"/>
    </xf>
    <xf numFmtId="4" fontId="185" fillId="73" borderId="445" applyNumberFormat="0" applyProtection="0">
      <alignment horizontal="left" vertical="center"/>
    </xf>
    <xf numFmtId="4" fontId="185" fillId="74" borderId="445" applyNumberFormat="0" applyProtection="0">
      <alignment horizontal="center" vertical="top"/>
    </xf>
    <xf numFmtId="0" fontId="28" fillId="75" borderId="445" applyNumberFormat="0" applyProtection="0">
      <alignment horizontal="left" vertical="top"/>
    </xf>
    <xf numFmtId="4" fontId="33" fillId="76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3" fontId="33" fillId="5" borderId="445" applyProtection="0">
      <alignment horizontal="right" vertical="center"/>
    </xf>
    <xf numFmtId="0" fontId="18" fillId="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28" fillId="89" borderId="445" applyNumberFormat="0" applyProtection="0">
      <alignment horizontal="center" vertical="top"/>
    </xf>
    <xf numFmtId="4" fontId="188" fillId="90" borderId="445" applyNumberFormat="0" applyProtection="0">
      <alignment horizontal="right" vertical="center"/>
    </xf>
    <xf numFmtId="0" fontId="56" fillId="1" borderId="442" applyNumberFormat="0" applyFont="0" applyAlignment="0">
      <alignment horizontal="center"/>
    </xf>
    <xf numFmtId="12" fontId="191" fillId="0" borderId="438">
      <alignment horizont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15" fillId="66" borderId="444" applyNumberFormat="0" applyFont="0" applyAlignment="0" applyProtection="0">
      <alignment vertical="center"/>
    </xf>
    <xf numFmtId="0" fontId="215" fillId="66" borderId="444" applyNumberFormat="0" applyFont="0" applyAlignment="0" applyProtection="0">
      <alignment vertical="center"/>
    </xf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18" fillId="66" borderId="444" applyNumberFormat="0" applyFont="0" applyAlignment="0" applyProtection="0"/>
    <xf numFmtId="0" fontId="18" fillId="66" borderId="444" applyNumberFormat="0" applyFont="0" applyAlignment="0" applyProtection="0"/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277" fontId="36" fillId="68" borderId="446"/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18" fillId="66" borderId="444" applyNumberFormat="0" applyFont="0" applyAlignment="0" applyProtection="0"/>
    <xf numFmtId="0" fontId="165" fillId="0" borderId="438">
      <alignment horizont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5" fillId="0" borderId="438">
      <alignment horizont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37" applyFill="0" applyProtection="0"/>
    <xf numFmtId="238" fontId="29" fillId="0" borderId="437" applyFill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44" fontId="264" fillId="0" borderId="437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5" fillId="0" borderId="438">
      <alignment horizont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37" applyFill="0" applyProtection="0"/>
    <xf numFmtId="238" fontId="29" fillId="0" borderId="437" applyFill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44" fontId="264" fillId="0" borderId="437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32" fillId="44" borderId="440" applyNumberFormat="0" applyAlignment="0" applyProtection="0"/>
    <xf numFmtId="0" fontId="205" fillId="0" borderId="447" applyNumberFormat="0" applyFill="0" applyAlignment="0" applyProtection="0"/>
    <xf numFmtId="0" fontId="161" fillId="44" borderId="452" applyNumberFormat="0" applyAlignment="0" applyProtection="0"/>
    <xf numFmtId="0" fontId="108" fillId="66" borderId="444" applyNumberFormat="0" applyFont="0" applyAlignment="0" applyProtection="0"/>
    <xf numFmtId="0" fontId="224" fillId="59" borderId="440" applyNumberFormat="0" applyAlignment="0" applyProtection="0"/>
    <xf numFmtId="0" fontId="159" fillId="64" borderId="443" applyNumberFormat="0" applyFont="0" applyBorder="0" applyAlignment="0">
      <alignment vertical="center"/>
    </xf>
    <xf numFmtId="0" fontId="38" fillId="0" borderId="442">
      <alignment horizontal="left" vertical="center"/>
    </xf>
    <xf numFmtId="3" fontId="33" fillId="5" borderId="445" applyProtection="0">
      <alignment horizontal="right" vertical="center"/>
    </xf>
    <xf numFmtId="238" fontId="29" fillId="0" borderId="448" applyFill="0" applyProtection="0"/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38" fillId="0" borderId="442">
      <alignment horizontal="left" vertical="center"/>
    </xf>
    <xf numFmtId="0" fontId="18" fillId="86" borderId="445" applyNumberFormat="0" applyProtection="0">
      <alignment vertical="center"/>
    </xf>
    <xf numFmtId="0" fontId="124" fillId="59" borderId="440" applyNumberFormat="0" applyAlignment="0" applyProtection="0"/>
    <xf numFmtId="4" fontId="188" fillId="90" borderId="445" applyNumberFormat="0" applyProtection="0">
      <alignment horizontal="right" vertical="center"/>
    </xf>
    <xf numFmtId="0" fontId="28" fillId="89" borderId="539" applyNumberFormat="0" applyProtection="0">
      <alignment horizontal="center" vertical="top"/>
    </xf>
    <xf numFmtId="0" fontId="18" fillId="0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4" fontId="185" fillId="72" borderId="445" applyNumberFormat="0" applyProtection="0">
      <alignment vertical="center"/>
    </xf>
    <xf numFmtId="0" fontId="108" fillId="66" borderId="444" applyNumberFormat="0" applyFont="0" applyAlignment="0" applyProtection="0"/>
    <xf numFmtId="0" fontId="161" fillId="44" borderId="440" applyNumberFormat="0" applyAlignment="0" applyProtection="0"/>
    <xf numFmtId="0" fontId="18" fillId="3" borderId="445" applyNumberFormat="0" applyProtection="0">
      <alignment horizontal="left" vertical="center" indent="1"/>
    </xf>
    <xf numFmtId="0" fontId="172" fillId="59" borderId="445" applyNumberFormat="0" applyAlignment="0" applyProtection="0"/>
    <xf numFmtId="0" fontId="18" fillId="0" borderId="445" applyNumberFormat="0" applyProtection="0">
      <alignment horizontal="right" vertical="center"/>
    </xf>
    <xf numFmtId="0" fontId="159" fillId="64" borderId="455" applyNumberFormat="0" applyFont="0" applyBorder="0" applyAlignment="0">
      <alignment vertical="center"/>
    </xf>
    <xf numFmtId="0" fontId="172" fillId="59" borderId="445" applyNumberFormat="0" applyAlignment="0" applyProtection="0"/>
    <xf numFmtId="0" fontId="56" fillId="1" borderId="442" applyNumberFormat="0" applyFont="0" applyAlignment="0">
      <alignment horizontal="center"/>
    </xf>
    <xf numFmtId="4" fontId="33" fillId="78" borderId="445" applyNumberFormat="0" applyProtection="0">
      <alignment horizontal="right" vertical="center"/>
    </xf>
    <xf numFmtId="0" fontId="18" fillId="66" borderId="444" applyNumberFormat="0" applyFont="0" applyAlignment="0" applyProtection="0"/>
    <xf numFmtId="4" fontId="185" fillId="73" borderId="445" applyNumberFormat="0" applyProtection="0">
      <alignment horizontal="left" vertical="center"/>
    </xf>
    <xf numFmtId="0" fontId="38" fillId="0" borderId="442">
      <alignment horizontal="left"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0" fontId="38" fillId="0" borderId="442">
      <alignment horizontal="left" vertical="center"/>
    </xf>
    <xf numFmtId="0" fontId="56" fillId="1" borderId="442" applyNumberFormat="0" applyFont="0" applyAlignment="0">
      <alignment horizontal="center"/>
    </xf>
    <xf numFmtId="0" fontId="161" fillId="44" borderId="440" applyNumberFormat="0" applyAlignment="0" applyProtection="0"/>
    <xf numFmtId="4" fontId="188" fillId="9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0" fontId="164" fillId="0" borderId="55" applyNumberFormat="0" applyFill="0" applyAlignment="0" applyProtection="0"/>
    <xf numFmtId="0" fontId="234" fillId="0" borderId="447" applyNumberFormat="0" applyFill="0" applyAlignment="0" applyProtection="0"/>
    <xf numFmtId="0" fontId="56" fillId="1" borderId="442" applyNumberFormat="0" applyFont="0" applyAlignment="0">
      <alignment horizontal="center"/>
    </xf>
    <xf numFmtId="0" fontId="28" fillId="89" borderId="445" applyNumberFormat="0" applyProtection="0">
      <alignment horizontal="center" vertical="top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10" fontId="36" fillId="2" borderId="450" applyNumberFormat="0" applyBorder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20" fillId="1" borderId="533">
      <alignment horizontal="left"/>
    </xf>
    <xf numFmtId="238" fontId="29" fillId="0" borderId="448" applyFill="0" applyProtection="0"/>
    <xf numFmtId="0" fontId="161" fillId="44" borderId="440" applyNumberFormat="0" applyAlignment="0" applyProtection="0"/>
    <xf numFmtId="232" fontId="29" fillId="0" borderId="448" applyFill="0" applyProtection="0"/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124" fillId="59" borderId="440" applyNumberFormat="0" applyAlignment="0" applyProtection="0"/>
    <xf numFmtId="0" fontId="108" fillId="66" borderId="444" applyNumberFormat="0" applyFont="0" applyAlignment="0" applyProtection="0"/>
    <xf numFmtId="0" fontId="124" fillId="59" borderId="440" applyNumberFormat="0" applyAlignment="0" applyProtection="0"/>
    <xf numFmtId="238" fontId="29" fillId="0" borderId="448" applyFill="0" applyProtection="0"/>
    <xf numFmtId="0" fontId="38" fillId="0" borderId="442">
      <alignment horizontal="left" vertical="center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5" fontId="24" fillId="0" borderId="448" applyAlignment="0" applyProtection="0"/>
    <xf numFmtId="0" fontId="242" fillId="44" borderId="440" applyNumberFormat="0" applyAlignment="0" applyProtection="0">
      <alignment vertical="center"/>
    </xf>
    <xf numFmtId="4" fontId="185" fillId="74" borderId="445" applyNumberFormat="0" applyProtection="0">
      <alignment horizontal="center" vertical="top"/>
    </xf>
    <xf numFmtId="0" fontId="18" fillId="3" borderId="445" applyNumberFormat="0" applyProtection="0">
      <alignment vertical="center"/>
    </xf>
    <xf numFmtId="0" fontId="18" fillId="58" borderId="445" applyNumberFormat="0" applyProtection="0">
      <alignment horizontal="left" vertical="center" indent="1"/>
    </xf>
    <xf numFmtId="0" fontId="159" fillId="64" borderId="443" applyNumberFormat="0" applyFont="0" applyBorder="0" applyAlignment="0">
      <alignment vertical="center"/>
    </xf>
    <xf numFmtId="4" fontId="33" fillId="87" borderId="445" applyNumberFormat="0" applyProtection="0">
      <alignment horizontal="left" vertical="center" indent="1"/>
    </xf>
    <xf numFmtId="0" fontId="33" fillId="86" borderId="539" applyNumberFormat="0" applyProtection="0">
      <alignment horizontal="left" vertical="center" indent="1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52" applyNumberFormat="0" applyAlignment="0" applyProtection="0"/>
    <xf numFmtId="0" fontId="215" fillId="66" borderId="444" applyNumberFormat="0" applyFont="0" applyAlignment="0" applyProtection="0">
      <alignment vertical="center"/>
    </xf>
    <xf numFmtId="232" fontId="29" fillId="0" borderId="448" applyFill="0" applyProtection="0"/>
    <xf numFmtId="0" fontId="108" fillId="66" borderId="444" applyNumberFormat="0" applyFont="0" applyAlignment="0" applyProtection="0"/>
    <xf numFmtId="0" fontId="243" fillId="59" borderId="445" applyNumberFormat="0" applyAlignment="0" applyProtection="0">
      <alignment vertical="center"/>
    </xf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61" fillId="44" borderId="440" applyNumberFormat="0" applyAlignment="0" applyProtection="0"/>
    <xf numFmtId="0" fontId="33" fillId="86" borderId="445" applyNumberFormat="0" applyProtection="0">
      <alignment horizontal="left" vertical="center" indent="1"/>
    </xf>
    <xf numFmtId="4" fontId="185" fillId="72" borderId="445" applyNumberFormat="0" applyProtection="0">
      <alignment vertical="center"/>
    </xf>
    <xf numFmtId="0" fontId="18" fillId="3" borderId="445" applyNumberFormat="0" applyProtection="0">
      <alignment vertical="center"/>
    </xf>
    <xf numFmtId="4" fontId="185" fillId="73" borderId="445" applyNumberFormat="0" applyProtection="0">
      <alignment horizontal="left" vertical="center"/>
    </xf>
    <xf numFmtId="4" fontId="185" fillId="74" borderId="445" applyNumberFormat="0" applyProtection="0">
      <alignment horizontal="center" vertical="top"/>
    </xf>
    <xf numFmtId="0" fontId="28" fillId="75" borderId="445" applyNumberFormat="0" applyProtection="0">
      <alignment horizontal="left" vertical="top"/>
    </xf>
    <xf numFmtId="4" fontId="33" fillId="76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3" fontId="33" fillId="5" borderId="445" applyProtection="0">
      <alignment horizontal="right" vertical="center"/>
    </xf>
    <xf numFmtId="0" fontId="18" fillId="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28" fillId="89" borderId="445" applyNumberFormat="0" applyProtection="0">
      <alignment horizontal="center" vertical="top"/>
    </xf>
    <xf numFmtId="4" fontId="188" fillId="90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0" fontId="257" fillId="0" borderId="447" applyNumberFormat="0" applyFill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108" fillId="66" borderId="444" applyNumberFormat="0" applyFont="0" applyAlignment="0" applyProtection="0"/>
    <xf numFmtId="0" fontId="243" fillId="59" borderId="445" applyNumberFormat="0" applyAlignment="0" applyProtection="0">
      <alignment vertical="center"/>
    </xf>
    <xf numFmtId="0" fontId="33" fillId="86" borderId="445" applyNumberFormat="0" applyProtection="0">
      <alignment vertical="center"/>
    </xf>
    <xf numFmtId="0" fontId="124" fillId="59" borderId="440" applyNumberFormat="0" applyAlignment="0" applyProtection="0"/>
    <xf numFmtId="0" fontId="28" fillId="89" borderId="445" applyNumberFormat="0" applyProtection="0">
      <alignment horizontal="center" vertical="top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0" fontId="159" fillId="64" borderId="443" applyNumberFormat="0" applyFont="0" applyBorder="0" applyAlignment="0">
      <alignment vertical="center"/>
    </xf>
    <xf numFmtId="4" fontId="33" fillId="76" borderId="445" applyNumberFormat="0" applyProtection="0">
      <alignment horizontal="right" vertical="center"/>
    </xf>
    <xf numFmtId="0" fontId="38" fillId="0" borderId="442">
      <alignment horizontal="left" vertical="center"/>
    </xf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215" fillId="66" borderId="444" applyNumberFormat="0" applyFont="0" applyAlignment="0" applyProtection="0">
      <alignment vertical="center"/>
    </xf>
    <xf numFmtId="0" fontId="161" fillId="44" borderId="440" applyNumberFormat="0" applyAlignment="0" applyProtection="0"/>
    <xf numFmtId="0" fontId="223" fillId="59" borderId="445" applyNumberFormat="0" applyAlignment="0" applyProtection="0"/>
    <xf numFmtId="0" fontId="224" fillId="59" borderId="440" applyNumberFormat="0" applyAlignment="0" applyProtection="0"/>
    <xf numFmtId="0" fontId="18" fillId="86" borderId="445" applyNumberFormat="0" applyProtection="0">
      <alignment horizontal="left" vertical="center" indent="1"/>
    </xf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124" fillId="59" borderId="440" applyNumberFormat="0" applyAlignment="0" applyProtection="0"/>
    <xf numFmtId="0" fontId="18" fillId="66" borderId="444" applyNumberFormat="0" applyFont="0" applyAlignment="0" applyProtection="0"/>
    <xf numFmtId="0" fontId="205" fillId="0" borderId="447" applyNumberFormat="0" applyFill="0" applyAlignment="0" applyProtection="0"/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38" fillId="0" borderId="536">
      <alignment horizontal="left" vertical="center"/>
    </xf>
    <xf numFmtId="0" fontId="253" fillId="59" borderId="440" applyNumberFormat="0" applyAlignment="0" applyProtection="0">
      <alignment vertical="center"/>
    </xf>
    <xf numFmtId="0" fontId="215" fillId="66" borderId="456" applyNumberFormat="0" applyFont="0" applyAlignment="0" applyProtection="0">
      <alignment vertical="center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76" borderId="445" applyNumberFormat="0" applyProtection="0">
      <alignment horizontal="right"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5" fontId="24" fillId="0" borderId="448" applyAlignment="0" applyProtection="0"/>
    <xf numFmtId="0" fontId="223" fillId="59" borderId="445" applyNumberFormat="0" applyAlignment="0" applyProtection="0"/>
    <xf numFmtId="0" fontId="38" fillId="0" borderId="442">
      <alignment horizontal="left" vertical="center"/>
    </xf>
    <xf numFmtId="14" fontId="28" fillId="63" borderId="6">
      <alignment horizontal="center" vertical="center" wrapText="1"/>
    </xf>
    <xf numFmtId="0" fontId="224" fillId="59" borderId="440" applyNumberFormat="0" applyAlignment="0" applyProtection="0"/>
    <xf numFmtId="0" fontId="232" fillId="44" borderId="440" applyNumberFormat="0" applyAlignment="0" applyProtection="0"/>
    <xf numFmtId="277" fontId="36" fillId="68" borderId="446"/>
    <xf numFmtId="0" fontId="18" fillId="0" borderId="445" applyNumberFormat="0" applyProtection="0">
      <alignment horizontal="left" vertical="center" indent="1"/>
    </xf>
    <xf numFmtId="0" fontId="161" fillId="44" borderId="534" applyNumberFormat="0" applyAlignment="0" applyProtection="0"/>
    <xf numFmtId="0" fontId="223" fillId="59" borderId="445" applyNumberFormat="0" applyAlignment="0" applyProtection="0"/>
    <xf numFmtId="4" fontId="33" fillId="77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0" fontId="234" fillId="0" borderId="447" applyNumberFormat="0" applyFill="0" applyAlignment="0" applyProtection="0"/>
    <xf numFmtId="0" fontId="18" fillId="0" borderId="445" applyNumberFormat="0" applyProtection="0">
      <alignment horizontal="left" vertical="center" indent="1"/>
    </xf>
    <xf numFmtId="0" fontId="215" fillId="66" borderId="444" applyNumberFormat="0" applyFont="0" applyAlignment="0" applyProtection="0">
      <alignment vertical="center"/>
    </xf>
    <xf numFmtId="4" fontId="33" fillId="79" borderId="445" applyNumberFormat="0" applyProtection="0">
      <alignment horizontal="right" vertical="center"/>
    </xf>
    <xf numFmtId="0" fontId="18" fillId="0" borderId="445" applyNumberFormat="0" applyProtection="0">
      <alignment horizontal="left" vertical="center" indent="1"/>
    </xf>
    <xf numFmtId="0" fontId="242" fillId="44" borderId="440" applyNumberFormat="0" applyAlignment="0" applyProtection="0">
      <alignment vertical="center"/>
    </xf>
    <xf numFmtId="5" fontId="24" fillId="0" borderId="448" applyAlignment="0" applyProtection="0"/>
    <xf numFmtId="4" fontId="33" fillId="77" borderId="445" applyNumberFormat="0" applyProtection="0">
      <alignment horizontal="right" vertical="center"/>
    </xf>
    <xf numFmtId="0" fontId="18" fillId="66" borderId="444" applyNumberFormat="0" applyFont="0" applyAlignment="0" applyProtection="0"/>
    <xf numFmtId="0" fontId="18" fillId="86" borderId="445" applyNumberFormat="0" applyProtection="0">
      <alignment horizontal="left" vertical="center" indent="1"/>
    </xf>
    <xf numFmtId="0" fontId="28" fillId="75" borderId="445" applyNumberFormat="0" applyProtection="0">
      <alignment horizontal="left" vertical="top"/>
    </xf>
    <xf numFmtId="0" fontId="33" fillId="86" borderId="445" applyNumberFormat="0" applyProtection="0">
      <alignment horizontal="left" vertical="center" indent="1"/>
    </xf>
    <xf numFmtId="0" fontId="205" fillId="0" borderId="447" applyNumberFormat="0" applyFill="0" applyAlignment="0" applyProtection="0"/>
    <xf numFmtId="0" fontId="108" fillId="66" borderId="444" applyNumberFormat="0" applyFont="0" applyAlignment="0" applyProtection="0"/>
    <xf numFmtId="0" fontId="18" fillId="88" borderId="539" applyNumberFormat="0" applyProtection="0">
      <alignment horizontal="left" vertical="center" indent="1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4" fontId="33" fillId="82" borderId="445" applyNumberFormat="0" applyProtection="0">
      <alignment horizontal="right" vertical="center"/>
    </xf>
    <xf numFmtId="0" fontId="108" fillId="66" borderId="444" applyNumberFormat="0" applyFont="0" applyAlignment="0" applyProtection="0"/>
    <xf numFmtId="0" fontId="124" fillId="59" borderId="440" applyNumberFormat="0" applyAlignment="0" applyProtection="0"/>
    <xf numFmtId="0" fontId="161" fillId="44" borderId="440" applyNumberFormat="0" applyAlignment="0" applyProtection="0"/>
    <xf numFmtId="0" fontId="205" fillId="0" borderId="447" applyNumberFormat="0" applyFill="0" applyAlignment="0" applyProtection="0"/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5" fillId="0" borderId="438">
      <alignment horizont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37" applyFill="0" applyProtection="0"/>
    <xf numFmtId="238" fontId="29" fillId="0" borderId="437" applyFill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44" fontId="264" fillId="0" borderId="437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15" fillId="0" borderId="438">
      <alignment horizontal="center"/>
    </xf>
    <xf numFmtId="0" fontId="117" fillId="3" borderId="439">
      <alignment horizontal="centerContinuous" vertical="top"/>
    </xf>
    <xf numFmtId="37" fontId="260" fillId="5" borderId="439" applyBorder="0" applyProtection="0">
      <alignment vertical="center"/>
    </xf>
    <xf numFmtId="44" fontId="264" fillId="0" borderId="437"/>
    <xf numFmtId="0" fontId="124" fillId="59" borderId="440" applyNumberFormat="0" applyAlignment="0" applyProtection="0"/>
    <xf numFmtId="0" fontId="115" fillId="0" borderId="438">
      <alignment horizontal="center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26" fillId="2" borderId="441">
      <alignment horizontal="center" wrapText="1"/>
    </xf>
    <xf numFmtId="0" fontId="117" fillId="3" borderId="439">
      <alignment horizontal="centerContinuous" vertical="top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37" fontId="260" fillId="5" borderId="439" applyBorder="0" applyProtection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43" fontId="264" fillId="0" borderId="448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26" fillId="2" borderId="441">
      <alignment horizontal="center" wrapText="1"/>
    </xf>
    <xf numFmtId="232" fontId="29" fillId="0" borderId="437" applyFill="0" applyProtection="0"/>
    <xf numFmtId="238" fontId="29" fillId="0" borderId="437" applyFill="0" applyProtection="0"/>
    <xf numFmtId="238" fontId="29" fillId="0" borderId="437" applyFill="0" applyProtection="0"/>
    <xf numFmtId="232" fontId="29" fillId="0" borderId="437" applyFill="0" applyProtection="0"/>
    <xf numFmtId="232" fontId="29" fillId="0" borderId="437" applyFill="0" applyProtection="0"/>
    <xf numFmtId="238" fontId="29" fillId="0" borderId="448" applyFill="0" applyProtection="0"/>
    <xf numFmtId="238" fontId="29" fillId="0" borderId="437" applyFill="0" applyProtection="0"/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48" applyFill="0" applyProtection="0"/>
    <xf numFmtId="243" fontId="155" fillId="0" borderId="439">
      <alignment horizontal="left"/>
    </xf>
    <xf numFmtId="0" fontId="120" fillId="1" borderId="439">
      <alignment horizontal="left"/>
    </xf>
    <xf numFmtId="0" fontId="159" fillId="64" borderId="443" applyNumberFormat="0" applyFont="0" applyBorder="0" applyAlignment="0">
      <alignment vertical="center"/>
    </xf>
    <xf numFmtId="10" fontId="36" fillId="2" borderId="438" applyNumberFormat="0" applyBorder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165" fillId="0" borderId="438">
      <alignment horizontal="center"/>
    </xf>
    <xf numFmtId="44" fontId="264" fillId="0" borderId="437"/>
    <xf numFmtId="243" fontId="155" fillId="0" borderId="439">
      <alignment horizontal="left"/>
    </xf>
    <xf numFmtId="0" fontId="120" fillId="1" borderId="439">
      <alignment horizontal="left"/>
    </xf>
    <xf numFmtId="0" fontId="159" fillId="64" borderId="443" applyNumberFormat="0" applyFont="0" applyBorder="0" applyAlignment="0">
      <alignment vertical="center"/>
    </xf>
    <xf numFmtId="10" fontId="36" fillId="2" borderId="438" applyNumberFormat="0" applyBorder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165" fillId="0" borderId="438">
      <alignment horizontal="center"/>
    </xf>
    <xf numFmtId="44" fontId="264" fillId="0" borderId="437"/>
    <xf numFmtId="5" fontId="24" fillId="0" borderId="448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278" fontId="36" fillId="0" borderId="446" applyFont="0" applyFill="0" applyBorder="0" applyAlignment="0" applyProtection="0">
      <protection locked="0"/>
    </xf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4" fontId="185" fillId="72" borderId="445" applyNumberFormat="0" applyProtection="0">
      <alignment vertical="center"/>
    </xf>
    <xf numFmtId="0" fontId="18" fillId="3" borderId="445" applyNumberFormat="0" applyProtection="0">
      <alignment vertical="center"/>
    </xf>
    <xf numFmtId="4" fontId="185" fillId="73" borderId="445" applyNumberFormat="0" applyProtection="0">
      <alignment horizontal="left" vertical="center"/>
    </xf>
    <xf numFmtId="4" fontId="185" fillId="74" borderId="445" applyNumberFormat="0" applyProtection="0">
      <alignment horizontal="center" vertical="top"/>
    </xf>
    <xf numFmtId="277" fontId="36" fillId="68" borderId="446"/>
    <xf numFmtId="278" fontId="36" fillId="0" borderId="446" applyFont="0" applyFill="0" applyBorder="0" applyAlignment="0" applyProtection="0">
      <protection locked="0"/>
    </xf>
    <xf numFmtId="0" fontId="28" fillId="75" borderId="445" applyNumberFormat="0" applyProtection="0">
      <alignment horizontal="left" vertical="top"/>
    </xf>
    <xf numFmtId="4" fontId="33" fillId="76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3" fontId="33" fillId="5" borderId="445" applyProtection="0">
      <alignment horizontal="right" vertical="center"/>
    </xf>
    <xf numFmtId="0" fontId="18" fillId="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28" fillId="89" borderId="445" applyNumberFormat="0" applyProtection="0">
      <alignment horizontal="center" vertical="top"/>
    </xf>
    <xf numFmtId="4" fontId="188" fillId="90" borderId="445" applyNumberFormat="0" applyProtection="0">
      <alignment horizontal="right" vertical="center"/>
    </xf>
    <xf numFmtId="0" fontId="56" fillId="1" borderId="442" applyNumberFormat="0" applyFont="0" applyAlignment="0">
      <alignment horizontal="center"/>
    </xf>
    <xf numFmtId="12" fontId="191" fillId="0" borderId="438">
      <alignment horizontal="center"/>
    </xf>
    <xf numFmtId="4" fontId="185" fillId="72" borderId="445" applyNumberFormat="0" applyProtection="0">
      <alignment vertical="center"/>
    </xf>
    <xf numFmtId="0" fontId="18" fillId="3" borderId="445" applyNumberFormat="0" applyProtection="0">
      <alignment vertical="center"/>
    </xf>
    <xf numFmtId="4" fontId="185" fillId="73" borderId="445" applyNumberFormat="0" applyProtection="0">
      <alignment horizontal="left" vertical="center"/>
    </xf>
    <xf numFmtId="4" fontId="185" fillId="74" borderId="445" applyNumberFormat="0" applyProtection="0">
      <alignment horizontal="center" vertical="top"/>
    </xf>
    <xf numFmtId="0" fontId="28" fillId="75" borderId="445" applyNumberFormat="0" applyProtection="0">
      <alignment horizontal="left" vertical="top"/>
    </xf>
    <xf numFmtId="4" fontId="33" fillId="76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4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3" fontId="33" fillId="5" borderId="445" applyProtection="0">
      <alignment horizontal="right" vertical="center"/>
    </xf>
    <xf numFmtId="0" fontId="18" fillId="0" borderId="445" applyNumberFormat="0" applyProtection="0">
      <alignment horizontal="right" vertical="center"/>
    </xf>
    <xf numFmtId="0" fontId="18" fillId="86" borderId="445" applyNumberFormat="0" applyProtection="0">
      <alignment horizontal="left" vertical="center" indent="1"/>
    </xf>
    <xf numFmtId="0" fontId="28" fillId="89" borderId="445" applyNumberFormat="0" applyProtection="0">
      <alignment horizontal="center" vertical="top"/>
    </xf>
    <xf numFmtId="4" fontId="188" fillId="90" borderId="445" applyNumberFormat="0" applyProtection="0">
      <alignment horizontal="right" vertical="center"/>
    </xf>
    <xf numFmtId="0" fontId="56" fillId="1" borderId="442" applyNumberFormat="0" applyFont="0" applyAlignment="0">
      <alignment horizontal="center"/>
    </xf>
    <xf numFmtId="12" fontId="191" fillId="0" borderId="438">
      <alignment horizont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15" fillId="66" borderId="444" applyNumberFormat="0" applyFont="0" applyAlignment="0" applyProtection="0">
      <alignment vertical="center"/>
    </xf>
    <xf numFmtId="0" fontId="215" fillId="66" borderId="444" applyNumberFormat="0" applyFont="0" applyAlignment="0" applyProtection="0">
      <alignment vertical="center"/>
    </xf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18" fillId="66" borderId="444" applyNumberFormat="0" applyFont="0" applyAlignment="0" applyProtection="0"/>
    <xf numFmtId="0" fontId="18" fillId="66" borderId="444" applyNumberFormat="0" applyFont="0" applyAlignment="0" applyProtection="0"/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277" fontId="36" fillId="68" borderId="446"/>
    <xf numFmtId="232" fontId="29" fillId="0" borderId="448" applyFill="0" applyProtection="0"/>
    <xf numFmtId="0" fontId="223" fillId="59" borderId="445" applyNumberFormat="0" applyAlignment="0" applyProtection="0"/>
    <xf numFmtId="0" fontId="224" fillId="59" borderId="440" applyNumberFormat="0" applyAlignment="0" applyProtection="0"/>
    <xf numFmtId="0" fontId="232" fillId="44" borderId="440" applyNumberFormat="0" applyAlignment="0" applyProtection="0"/>
    <xf numFmtId="0" fontId="234" fillId="0" borderId="447" applyNumberFormat="0" applyFill="0" applyAlignment="0" applyProtection="0"/>
    <xf numFmtId="0" fontId="18" fillId="66" borderId="444" applyNumberFormat="0" applyFont="0" applyAlignment="0" applyProtection="0"/>
    <xf numFmtId="0" fontId="165" fillId="0" borderId="438">
      <alignment horizont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5" fillId="0" borderId="438">
      <alignment horizont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37" applyFill="0" applyProtection="0"/>
    <xf numFmtId="238" fontId="29" fillId="0" borderId="437" applyFill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44" fontId="264" fillId="0" borderId="437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0" fontId="18" fillId="66" borderId="444" applyNumberFormat="0" applyFont="0" applyAlignment="0" applyProtection="0"/>
    <xf numFmtId="0" fontId="234" fillId="0" borderId="447" applyNumberFormat="0" applyFill="0" applyAlignment="0" applyProtection="0"/>
    <xf numFmtId="0" fontId="232" fillId="44" borderId="440" applyNumberFormat="0" applyAlignment="0" applyProtection="0"/>
    <xf numFmtId="0" fontId="224" fillId="59" borderId="440" applyNumberFormat="0" applyAlignment="0" applyProtection="0"/>
    <xf numFmtId="0" fontId="223" fillId="59" borderId="445" applyNumberFormat="0" applyAlignment="0" applyProtection="0"/>
    <xf numFmtId="0" fontId="215" fillId="66" borderId="444" applyNumberFormat="0" applyFont="0" applyAlignment="0" applyProtection="0">
      <alignment vertical="center"/>
    </xf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0" fontId="205" fillId="0" borderId="447" applyNumberFormat="0" applyFill="0" applyAlignment="0" applyProtection="0"/>
    <xf numFmtId="12" fontId="191" fillId="0" borderId="438">
      <alignment horizontal="center"/>
    </xf>
    <xf numFmtId="0" fontId="56" fillId="1" borderId="442" applyNumberFormat="0" applyFont="0" applyAlignment="0">
      <alignment horizontal="center"/>
    </xf>
    <xf numFmtId="4" fontId="188" fillId="90" borderId="445" applyNumberFormat="0" applyProtection="0">
      <alignment horizontal="right" vertical="center"/>
    </xf>
    <xf numFmtId="0" fontId="28" fillId="89" borderId="445" applyNumberFormat="0" applyProtection="0">
      <alignment horizontal="center" vertical="top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right" vertical="center"/>
    </xf>
    <xf numFmtId="3" fontId="33" fillId="5" borderId="445" applyProtection="0">
      <alignment horizontal="right" vertical="center"/>
    </xf>
    <xf numFmtId="0" fontId="33" fillId="86" borderId="445" applyNumberFormat="0" applyProtection="0">
      <alignment horizontal="left" vertical="center" indent="1"/>
    </xf>
    <xf numFmtId="0" fontId="33" fillId="86" borderId="445" applyNumberFormat="0" applyProtection="0">
      <alignment horizontal="left" vertical="center" indent="1"/>
    </xf>
    <xf numFmtId="0" fontId="18" fillId="86" borderId="445" applyNumberFormat="0" applyProtection="0">
      <alignment vertical="center"/>
    </xf>
    <xf numFmtId="0" fontId="33" fillId="86" borderId="445" applyNumberFormat="0" applyProtection="0">
      <alignment vertical="center"/>
    </xf>
    <xf numFmtId="0" fontId="18" fillId="86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3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5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0" fontId="18" fillId="88" borderId="445" applyNumberFormat="0" applyProtection="0">
      <alignment horizontal="left" vertical="center" indent="1"/>
    </xf>
    <xf numFmtId="0" fontId="18" fillId="0" borderId="445" applyNumberFormat="0" applyProtection="0">
      <alignment horizontal="left" vertical="center" indent="1"/>
    </xf>
    <xf numFmtId="4" fontId="33" fillId="87" borderId="445" applyNumberFormat="0" applyProtection="0">
      <alignment horizontal="left" vertical="center" indent="1"/>
    </xf>
    <xf numFmtId="0" fontId="18" fillId="86" borderId="445" applyNumberFormat="0" applyProtection="0">
      <alignment horizontal="left" vertical="center" indent="1"/>
    </xf>
    <xf numFmtId="4" fontId="33" fillId="84" borderId="445" applyNumberFormat="0" applyProtection="0">
      <alignment horizontal="right" vertical="center"/>
    </xf>
    <xf numFmtId="4" fontId="33" fillId="83" borderId="445" applyNumberFormat="0" applyProtection="0">
      <alignment horizontal="right" vertical="center"/>
    </xf>
    <xf numFmtId="4" fontId="33" fillId="82" borderId="445" applyNumberFormat="0" applyProtection="0">
      <alignment horizontal="right" vertical="center"/>
    </xf>
    <xf numFmtId="4" fontId="33" fillId="81" borderId="445" applyNumberFormat="0" applyProtection="0">
      <alignment horizontal="right" vertical="center"/>
    </xf>
    <xf numFmtId="4" fontId="33" fillId="80" borderId="445" applyNumberFormat="0" applyProtection="0">
      <alignment horizontal="right" vertical="center"/>
    </xf>
    <xf numFmtId="4" fontId="33" fillId="79" borderId="445" applyNumberFormat="0" applyProtection="0">
      <alignment horizontal="right" vertical="center"/>
    </xf>
    <xf numFmtId="4" fontId="33" fillId="78" borderId="445" applyNumberFormat="0" applyProtection="0">
      <alignment horizontal="right" vertical="center"/>
    </xf>
    <xf numFmtId="4" fontId="33" fillId="77" borderId="445" applyNumberFormat="0" applyProtection="0">
      <alignment horizontal="right" vertical="center"/>
    </xf>
    <xf numFmtId="4" fontId="33" fillId="76" borderId="445" applyNumberFormat="0" applyProtection="0">
      <alignment horizontal="right" vertical="center"/>
    </xf>
    <xf numFmtId="0" fontId="28" fillId="75" borderId="445" applyNumberFormat="0" applyProtection="0">
      <alignment horizontal="left" vertical="top"/>
    </xf>
    <xf numFmtId="4" fontId="185" fillId="74" borderId="445" applyNumberFormat="0" applyProtection="0">
      <alignment horizontal="center" vertical="top"/>
    </xf>
    <xf numFmtId="4" fontId="185" fillId="73" borderId="445" applyNumberFormat="0" applyProtection="0">
      <alignment horizontal="left" vertical="center"/>
    </xf>
    <xf numFmtId="0" fontId="18" fillId="3" borderId="445" applyNumberFormat="0" applyProtection="0">
      <alignment vertical="center"/>
    </xf>
    <xf numFmtId="4" fontId="185" fillId="72" borderId="445" applyNumberFormat="0" applyProtection="0">
      <alignment vertical="center"/>
    </xf>
    <xf numFmtId="278" fontId="36" fillId="0" borderId="446" applyFont="0" applyFill="0" applyBorder="0" applyAlignment="0" applyProtection="0">
      <protection locked="0"/>
    </xf>
    <xf numFmtId="277" fontId="36" fillId="68" borderId="446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72" fillId="59" borderId="445" applyNumberForma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08" fillId="66" borderId="444" applyNumberFormat="0" applyFont="0" applyAlignment="0" applyProtection="0"/>
    <xf numFmtId="0" fontId="165" fillId="0" borderId="438">
      <alignment horizontal="center"/>
    </xf>
    <xf numFmtId="0" fontId="161" fillId="44" borderId="440" applyNumberFormat="0" applyAlignment="0" applyProtection="0"/>
    <xf numFmtId="0" fontId="161" fillId="44" borderId="440" applyNumberFormat="0" applyAlignment="0" applyProtection="0"/>
    <xf numFmtId="0" fontId="161" fillId="44" borderId="440" applyNumberFormat="0" applyAlignment="0" applyProtection="0"/>
    <xf numFmtId="10" fontId="36" fillId="2" borderId="438" applyNumberFormat="0" applyBorder="0" applyAlignment="0" applyProtection="0"/>
    <xf numFmtId="0" fontId="159" fillId="64" borderId="443" applyNumberFormat="0" applyFont="0" applyBorder="0" applyAlignment="0">
      <alignment vertical="center"/>
    </xf>
    <xf numFmtId="0" fontId="120" fillId="1" borderId="439">
      <alignment horizontal="left"/>
    </xf>
    <xf numFmtId="243" fontId="155" fillId="0" borderId="439">
      <alignment horizontal="left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232" fontId="29" fillId="0" borderId="437" applyFill="0" applyProtection="0"/>
    <xf numFmtId="238" fontId="29" fillId="0" borderId="437" applyFill="0" applyProtection="0"/>
    <xf numFmtId="0" fontId="26" fillId="2" borderId="441">
      <alignment horizontal="center" wrapText="1"/>
    </xf>
    <xf numFmtId="0" fontId="124" fillId="59" borderId="440" applyNumberFormat="0" applyAlignment="0" applyProtection="0"/>
    <xf numFmtId="0" fontId="124" fillId="59" borderId="440" applyNumberFormat="0" applyAlignment="0" applyProtection="0"/>
    <xf numFmtId="0" fontId="124" fillId="59" borderId="440" applyNumberFormat="0" applyAlignment="0" applyProtection="0"/>
    <xf numFmtId="44" fontId="264" fillId="0" borderId="437"/>
    <xf numFmtId="37" fontId="260" fillId="5" borderId="439" applyBorder="0" applyProtection="0">
      <alignment vertical="center"/>
    </xf>
    <xf numFmtId="0" fontId="117" fillId="3" borderId="439">
      <alignment horizontal="centerContinuous" vertical="top"/>
    </xf>
    <xf numFmtId="0" fontId="115" fillId="0" borderId="438">
      <alignment horizontal="center"/>
    </xf>
    <xf numFmtId="0" fontId="242" fillId="44" borderId="440" applyNumberFormat="0" applyAlignment="0" applyProtection="0">
      <alignment vertical="center"/>
    </xf>
    <xf numFmtId="0" fontId="243" fillId="59" borderId="445" applyNumberFormat="0" applyAlignment="0" applyProtection="0">
      <alignment vertical="center"/>
    </xf>
    <xf numFmtId="0" fontId="253" fillId="59" borderId="440" applyNumberFormat="0" applyAlignment="0" applyProtection="0">
      <alignment vertical="center"/>
    </xf>
    <xf numFmtId="0" fontId="257" fillId="0" borderId="447" applyNumberFormat="0" applyFill="0" applyAlignment="0" applyProtection="0">
      <alignment vertical="center"/>
    </xf>
    <xf numFmtId="43" fontId="264" fillId="0" borderId="448"/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0" fontId="56" fillId="1" borderId="454" applyNumberFormat="0" applyFont="0" applyAlignment="0">
      <alignment horizontal="center"/>
    </xf>
    <xf numFmtId="12" fontId="191" fillId="0" borderId="450">
      <alignment horizont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15" fillId="66" borderId="456" applyNumberFormat="0" applyFont="0" applyAlignment="0" applyProtection="0">
      <alignment vertical="center"/>
    </xf>
    <xf numFmtId="0" fontId="215" fillId="66" borderId="456" applyNumberFormat="0" applyFont="0" applyAlignment="0" applyProtection="0">
      <alignment vertical="center"/>
    </xf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8" fillId="66" borderId="456" applyNumberFormat="0" applyFont="0" applyAlignment="0" applyProtection="0"/>
    <xf numFmtId="0" fontId="18" fillId="66" borderId="456" applyNumberFormat="0" applyFont="0" applyAlignment="0" applyProtection="0"/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277" fontId="36" fillId="68" borderId="458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8" fillId="66" borderId="456" applyNumberFormat="0" applyFont="0" applyAlignment="0" applyProtection="0"/>
    <xf numFmtId="0" fontId="165" fillId="0" borderId="450">
      <alignment horizont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32" fillId="44" borderId="452" applyNumberFormat="0" applyAlignment="0" applyProtection="0"/>
    <xf numFmtId="0" fontId="205" fillId="0" borderId="459" applyNumberFormat="0" applyFill="0" applyAlignment="0" applyProtection="0"/>
    <xf numFmtId="0" fontId="108" fillId="66" borderId="456" applyNumberFormat="0" applyFont="0" applyAlignment="0" applyProtection="0"/>
    <xf numFmtId="0" fontId="224" fillId="59" borderId="452" applyNumberFormat="0" applyAlignment="0" applyProtection="0"/>
    <xf numFmtId="0" fontId="159" fillId="64" borderId="455" applyNumberFormat="0" applyFont="0" applyBorder="0" applyAlignment="0">
      <alignment vertical="center"/>
    </xf>
    <xf numFmtId="0" fontId="38" fillId="0" borderId="454">
      <alignment horizontal="left" vertical="center"/>
    </xf>
    <xf numFmtId="3" fontId="33" fillId="5" borderId="457" applyProtection="0">
      <alignment horizontal="right" vertical="center"/>
    </xf>
    <xf numFmtId="238" fontId="29" fillId="0" borderId="460" applyFill="0" applyProtection="0"/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38" fillId="0" borderId="454">
      <alignment horizontal="left" vertical="center"/>
    </xf>
    <xf numFmtId="0" fontId="18" fillId="86" borderId="457" applyNumberFormat="0" applyProtection="0">
      <alignment vertical="center"/>
    </xf>
    <xf numFmtId="0" fontId="124" fillId="59" borderId="452" applyNumberFormat="0" applyAlignment="0" applyProtection="0"/>
    <xf numFmtId="4" fontId="188" fillId="90" borderId="457" applyNumberFormat="0" applyProtection="0">
      <alignment horizontal="right" vertical="center"/>
    </xf>
    <xf numFmtId="0" fontId="18" fillId="86" borderId="539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4" fontId="185" fillId="72" borderId="457" applyNumberFormat="0" applyProtection="0">
      <alignment vertical="center"/>
    </xf>
    <xf numFmtId="0" fontId="108" fillId="66" borderId="456" applyNumberFormat="0" applyFont="0" applyAlignment="0" applyProtection="0"/>
    <xf numFmtId="0" fontId="161" fillId="44" borderId="452" applyNumberFormat="0" applyAlignment="0" applyProtection="0"/>
    <xf numFmtId="0" fontId="18" fillId="3" borderId="457" applyNumberFormat="0" applyProtection="0">
      <alignment horizontal="left" vertical="center" indent="1"/>
    </xf>
    <xf numFmtId="0" fontId="172" fillId="59" borderId="457" applyNumberFormat="0" applyAlignment="0" applyProtection="0"/>
    <xf numFmtId="0" fontId="18" fillId="0" borderId="457" applyNumberFormat="0" applyProtection="0">
      <alignment horizontal="right" vertical="center"/>
    </xf>
    <xf numFmtId="0" fontId="172" fillId="59" borderId="457" applyNumberFormat="0" applyAlignment="0" applyProtection="0"/>
    <xf numFmtId="0" fontId="56" fillId="1" borderId="442" applyNumberFormat="0" applyFont="0" applyAlignment="0">
      <alignment horizontal="center"/>
    </xf>
    <xf numFmtId="4" fontId="33" fillId="78" borderId="457" applyNumberFormat="0" applyProtection="0">
      <alignment horizontal="right" vertical="center"/>
    </xf>
    <xf numFmtId="0" fontId="18" fillId="66" borderId="456" applyNumberFormat="0" applyFont="0" applyAlignment="0" applyProtection="0"/>
    <xf numFmtId="4" fontId="185" fillId="73" borderId="457" applyNumberFormat="0" applyProtection="0">
      <alignment horizontal="left" vertical="center"/>
    </xf>
    <xf numFmtId="0" fontId="38" fillId="0" borderId="454">
      <alignment horizontal="left"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43" fontId="264" fillId="0" borderId="460"/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0" fontId="38" fillId="0" borderId="454">
      <alignment horizontal="left" vertical="center"/>
    </xf>
    <xf numFmtId="0" fontId="56" fillId="1" borderId="454" applyNumberFormat="0" applyFont="0" applyAlignment="0">
      <alignment horizontal="center"/>
    </xf>
    <xf numFmtId="0" fontId="161" fillId="44" borderId="452" applyNumberFormat="0" applyAlignment="0" applyProtection="0"/>
    <xf numFmtId="4" fontId="188" fillId="9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0" fontId="234" fillId="0" borderId="459" applyNumberFormat="0" applyFill="0" applyAlignment="0" applyProtection="0"/>
    <xf numFmtId="0" fontId="56" fillId="1" borderId="454" applyNumberFormat="0" applyFont="0" applyAlignment="0">
      <alignment horizontal="center"/>
    </xf>
    <xf numFmtId="0" fontId="28" fillId="89" borderId="457" applyNumberFormat="0" applyProtection="0">
      <alignment horizontal="center" vertical="top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38" fillId="0" borderId="442">
      <alignment horizontal="left" vertical="center"/>
    </xf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243" fontId="155" fillId="0" borderId="533">
      <alignment horizontal="left"/>
    </xf>
    <xf numFmtId="238" fontId="29" fillId="0" borderId="460" applyFill="0" applyProtection="0"/>
    <xf numFmtId="0" fontId="161" fillId="44" borderId="452" applyNumberFormat="0" applyAlignment="0" applyProtection="0"/>
    <xf numFmtId="232" fontId="29" fillId="0" borderId="460" applyFill="0" applyProtection="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124" fillId="59" borderId="452" applyNumberFormat="0" applyAlignment="0" applyProtection="0"/>
    <xf numFmtId="0" fontId="108" fillId="66" borderId="456" applyNumberFormat="0" applyFont="0" applyAlignment="0" applyProtection="0"/>
    <xf numFmtId="0" fontId="124" fillId="59" borderId="452" applyNumberFormat="0" applyAlignment="0" applyProtection="0"/>
    <xf numFmtId="238" fontId="29" fillId="0" borderId="460" applyFill="0" applyProtection="0"/>
    <xf numFmtId="4" fontId="33" fillId="83" borderId="539" applyNumberFormat="0" applyProtection="0">
      <alignment horizontal="right" vertical="center"/>
    </xf>
    <xf numFmtId="0" fontId="38" fillId="0" borderId="454">
      <alignment horizontal="left" vertical="center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5" fontId="24" fillId="0" borderId="460" applyAlignment="0" applyProtection="0"/>
    <xf numFmtId="4" fontId="185" fillId="74" borderId="457" applyNumberFormat="0" applyProtection="0">
      <alignment horizontal="center" vertical="top"/>
    </xf>
    <xf numFmtId="0" fontId="18" fillId="3" borderId="457" applyNumberFormat="0" applyProtection="0">
      <alignment vertical="center"/>
    </xf>
    <xf numFmtId="0" fontId="18" fillId="58" borderId="457" applyNumberFormat="0" applyProtection="0">
      <alignment horizontal="left" vertical="center" indent="1"/>
    </xf>
    <xf numFmtId="0" fontId="159" fillId="64" borderId="455" applyNumberFormat="0" applyFont="0" applyBorder="0" applyAlignment="0">
      <alignment vertical="center"/>
    </xf>
    <xf numFmtId="4" fontId="33" fillId="87" borderId="457" applyNumberFormat="0" applyProtection="0">
      <alignment horizontal="left" vertical="center" indent="1"/>
    </xf>
    <xf numFmtId="0" fontId="18" fillId="3" borderId="539" applyNumberFormat="0" applyProtection="0">
      <alignment horizontal="left" vertical="center" indent="1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215" fillId="66" borderId="456" applyNumberFormat="0" applyFont="0" applyAlignment="0" applyProtection="0">
      <alignment vertical="center"/>
    </xf>
    <xf numFmtId="232" fontId="29" fillId="0" borderId="460" applyFill="0" applyProtection="0"/>
    <xf numFmtId="0" fontId="108" fillId="66" borderId="456" applyNumberFormat="0" applyFont="0" applyAlignment="0" applyProtection="0"/>
    <xf numFmtId="0" fontId="124" fillId="59" borderId="452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61" fillId="44" borderId="452" applyNumberFormat="0" applyAlignment="0" applyProtection="0"/>
    <xf numFmtId="0" fontId="33" fillId="86" borderId="457" applyNumberFormat="0" applyProtection="0">
      <alignment horizontal="left" vertical="center" indent="1"/>
    </xf>
    <xf numFmtId="4" fontId="185" fillId="72" borderId="457" applyNumberFormat="0" applyProtection="0">
      <alignment vertical="center"/>
    </xf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0" fontId="257" fillId="0" borderId="459" applyNumberFormat="0" applyFill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108" fillId="66" borderId="456" applyNumberFormat="0" applyFont="0" applyAlignment="0" applyProtection="0"/>
    <xf numFmtId="0" fontId="243" fillId="59" borderId="457" applyNumberFormat="0" applyAlignment="0" applyProtection="0">
      <alignment vertical="center"/>
    </xf>
    <xf numFmtId="0" fontId="33" fillId="86" borderId="457" applyNumberFormat="0" applyProtection="0">
      <alignment vertical="center"/>
    </xf>
    <xf numFmtId="0" fontId="124" fillId="59" borderId="452" applyNumberFormat="0" applyAlignment="0" applyProtection="0"/>
    <xf numFmtId="0" fontId="28" fillId="89" borderId="457" applyNumberFormat="0" applyProtection="0">
      <alignment horizontal="center" vertical="top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0" fontId="159" fillId="64" borderId="455" applyNumberFormat="0" applyFont="0" applyBorder="0" applyAlignment="0">
      <alignment vertical="center"/>
    </xf>
    <xf numFmtId="4" fontId="33" fillId="76" borderId="457" applyNumberFormat="0" applyProtection="0">
      <alignment horizontal="right" vertical="center"/>
    </xf>
    <xf numFmtId="0" fontId="38" fillId="0" borderId="442">
      <alignment horizontal="left" vertical="center"/>
    </xf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215" fillId="66" borderId="456" applyNumberFormat="0" applyFont="0" applyAlignment="0" applyProtection="0">
      <alignment vertical="center"/>
    </xf>
    <xf numFmtId="0" fontId="161" fillId="44" borderId="452" applyNumberFormat="0" applyAlignment="0" applyProtection="0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18" fillId="86" borderId="457" applyNumberFormat="0" applyProtection="0">
      <alignment horizontal="left" vertical="center" indent="1"/>
    </xf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24" fillId="59" borderId="452" applyNumberFormat="0" applyAlignment="0" applyProtection="0"/>
    <xf numFmtId="0" fontId="18" fillId="66" borderId="456" applyNumberFormat="0" applyFont="0" applyAlignment="0" applyProtection="0"/>
    <xf numFmtId="0" fontId="205" fillId="0" borderId="459" applyNumberFormat="0" applyFill="0" applyAlignment="0" applyProtection="0"/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38" fillId="0" borderId="536">
      <alignment horizontal="left" vertical="center"/>
    </xf>
    <xf numFmtId="0" fontId="124" fillId="59" borderId="452" applyNumberFormat="0" applyAlignment="0" applyProtection="0"/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76" borderId="457" applyNumberFormat="0" applyProtection="0">
      <alignment horizontal="right"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5" fontId="24" fillId="0" borderId="460" applyAlignment="0" applyProtection="0"/>
    <xf numFmtId="0" fontId="223" fillId="59" borderId="457" applyNumberFormat="0" applyAlignment="0" applyProtection="0"/>
    <xf numFmtId="0" fontId="38" fillId="0" borderId="454">
      <alignment horizontal="left" vertical="center"/>
    </xf>
    <xf numFmtId="0" fontId="224" fillId="59" borderId="452" applyNumberFormat="0" applyAlignment="0" applyProtection="0"/>
    <xf numFmtId="0" fontId="232" fillId="44" borderId="452" applyNumberFormat="0" applyAlignment="0" applyProtection="0"/>
    <xf numFmtId="43" fontId="264" fillId="0" borderId="495"/>
    <xf numFmtId="277" fontId="36" fillId="68" borderId="458"/>
    <xf numFmtId="0" fontId="18" fillId="0" borderId="457" applyNumberFormat="0" applyProtection="0">
      <alignment horizontal="left" vertical="center" indent="1"/>
    </xf>
    <xf numFmtId="10" fontId="36" fillId="2" borderId="532" applyNumberFormat="0" applyBorder="0" applyAlignment="0" applyProtection="0"/>
    <xf numFmtId="0" fontId="223" fillId="59" borderId="457" applyNumberFormat="0" applyAlignment="0" applyProtection="0"/>
    <xf numFmtId="4" fontId="33" fillId="77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0" fontId="234" fillId="0" borderId="459" applyNumberFormat="0" applyFill="0" applyAlignment="0" applyProtection="0"/>
    <xf numFmtId="0" fontId="18" fillId="0" borderId="457" applyNumberFormat="0" applyProtection="0">
      <alignment horizontal="left" vertical="center" indent="1"/>
    </xf>
    <xf numFmtId="0" fontId="215" fillId="66" borderId="456" applyNumberFormat="0" applyFont="0" applyAlignment="0" applyProtection="0">
      <alignment vertical="center"/>
    </xf>
    <xf numFmtId="4" fontId="33" fillId="79" borderId="457" applyNumberFormat="0" applyProtection="0">
      <alignment horizontal="right" vertical="center"/>
    </xf>
    <xf numFmtId="0" fontId="18" fillId="0" borderId="457" applyNumberFormat="0" applyProtection="0">
      <alignment horizontal="left" vertical="center" indent="1"/>
    </xf>
    <xf numFmtId="0" fontId="242" fillId="44" borderId="452" applyNumberFormat="0" applyAlignment="0" applyProtection="0">
      <alignment vertical="center"/>
    </xf>
    <xf numFmtId="5" fontId="24" fillId="0" borderId="460" applyAlignment="0" applyProtection="0"/>
    <xf numFmtId="4" fontId="33" fillId="77" borderId="457" applyNumberFormat="0" applyProtection="0">
      <alignment horizontal="right" vertical="center"/>
    </xf>
    <xf numFmtId="0" fontId="18" fillId="66" borderId="456" applyNumberFormat="0" applyFont="0" applyAlignment="0" applyProtection="0"/>
    <xf numFmtId="0" fontId="18" fillId="86" borderId="457" applyNumberFormat="0" applyProtection="0">
      <alignment horizontal="left" vertical="center" indent="1"/>
    </xf>
    <xf numFmtId="0" fontId="28" fillId="75" borderId="457" applyNumberFormat="0" applyProtection="0">
      <alignment horizontal="left" vertical="top"/>
    </xf>
    <xf numFmtId="0" fontId="33" fillId="86" borderId="457" applyNumberFormat="0" applyProtection="0">
      <alignment horizontal="left" vertical="center" indent="1"/>
    </xf>
    <xf numFmtId="0" fontId="205" fillId="0" borderId="459" applyNumberFormat="0" applyFill="0" applyAlignment="0" applyProtection="0"/>
    <xf numFmtId="0" fontId="108" fillId="66" borderId="456" applyNumberFormat="0" applyFont="0" applyAlignment="0" applyProtection="0"/>
    <xf numFmtId="0" fontId="18" fillId="0" borderId="539" applyNumberFormat="0" applyProtection="0">
      <alignment horizontal="left" vertical="center" indent="1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4" fontId="33" fillId="82" borderId="457" applyNumberFormat="0" applyProtection="0">
      <alignment horizontal="right" vertical="center"/>
    </xf>
    <xf numFmtId="0" fontId="108" fillId="66" borderId="456" applyNumberFormat="0" applyFont="0" applyAlignment="0" applyProtection="0"/>
    <xf numFmtId="0" fontId="124" fillId="59" borderId="452" applyNumberFormat="0" applyAlignment="0" applyProtection="0"/>
    <xf numFmtId="0" fontId="161" fillId="44" borderId="452" applyNumberFormat="0" applyAlignment="0" applyProtection="0"/>
    <xf numFmtId="0" fontId="205" fillId="0" borderId="459" applyNumberFormat="0" applyFill="0" applyAlignment="0" applyProtection="0"/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15" fillId="0" borderId="450">
      <alignment horizontal="center"/>
    </xf>
    <xf numFmtId="0" fontId="117" fillId="3" borderId="451">
      <alignment horizontal="centerContinuous" vertical="top"/>
    </xf>
    <xf numFmtId="37" fontId="260" fillId="5" borderId="451" applyBorder="0" applyProtection="0">
      <alignment vertical="center"/>
    </xf>
    <xf numFmtId="44" fontId="264" fillId="0" borderId="449"/>
    <xf numFmtId="0" fontId="124" fillId="59" borderId="452" applyNumberFormat="0" applyAlignment="0" applyProtection="0"/>
    <xf numFmtId="0" fontId="115" fillId="0" borderId="450">
      <alignment horizontal="center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26" fillId="2" borderId="453">
      <alignment horizontal="center" wrapText="1"/>
    </xf>
    <xf numFmtId="0" fontId="117" fillId="3" borderId="451">
      <alignment horizontal="centerContinuous" vertical="top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37" fontId="260" fillId="5" borderId="451" applyBorder="0" applyProtection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43" fontId="264" fillId="0" borderId="46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26" fillId="2" borderId="453">
      <alignment horizontal="center" wrapText="1"/>
    </xf>
    <xf numFmtId="232" fontId="29" fillId="0" borderId="449" applyFill="0" applyProtection="0"/>
    <xf numFmtId="238" fontId="29" fillId="0" borderId="449" applyFill="0" applyProtection="0"/>
    <xf numFmtId="238" fontId="29" fillId="0" borderId="449" applyFill="0" applyProtection="0"/>
    <xf numFmtId="232" fontId="29" fillId="0" borderId="449" applyFill="0" applyProtection="0"/>
    <xf numFmtId="232" fontId="29" fillId="0" borderId="449" applyFill="0" applyProtection="0"/>
    <xf numFmtId="238" fontId="29" fillId="0" borderId="460" applyFill="0" applyProtection="0"/>
    <xf numFmtId="238" fontId="29" fillId="0" borderId="449" applyFill="0" applyProtection="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60" applyFill="0" applyProtection="0"/>
    <xf numFmtId="243" fontId="155" fillId="0" borderId="451">
      <alignment horizontal="left"/>
    </xf>
    <xf numFmtId="0" fontId="120" fillId="1" borderId="451">
      <alignment horizontal="left"/>
    </xf>
    <xf numFmtId="0" fontId="159" fillId="64" borderId="455" applyNumberFormat="0" applyFont="0" applyBorder="0" applyAlignment="0">
      <alignment vertical="center"/>
    </xf>
    <xf numFmtId="10" fontId="36" fillId="2" borderId="450" applyNumberFormat="0" applyBorder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165" fillId="0" borderId="450">
      <alignment horizontal="center"/>
    </xf>
    <xf numFmtId="44" fontId="264" fillId="0" borderId="449"/>
    <xf numFmtId="243" fontId="155" fillId="0" borderId="451">
      <alignment horizontal="left"/>
    </xf>
    <xf numFmtId="0" fontId="120" fillId="1" borderId="451">
      <alignment horizontal="left"/>
    </xf>
    <xf numFmtId="0" fontId="159" fillId="64" borderId="455" applyNumberFormat="0" applyFont="0" applyBorder="0" applyAlignment="0">
      <alignment vertical="center"/>
    </xf>
    <xf numFmtId="10" fontId="36" fillId="2" borderId="450" applyNumberFormat="0" applyBorder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165" fillId="0" borderId="450">
      <alignment horizontal="center"/>
    </xf>
    <xf numFmtId="44" fontId="264" fillId="0" borderId="449"/>
    <xf numFmtId="5" fontId="24" fillId="0" borderId="46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278" fontId="36" fillId="0" borderId="458" applyFont="0" applyFill="0" applyBorder="0" applyAlignment="0" applyProtection="0">
      <protection locked="0"/>
    </xf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4" fontId="185" fillId="72" borderId="457" applyNumberFormat="0" applyProtection="0">
      <alignment vertical="center"/>
    </xf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277" fontId="36" fillId="68" borderId="458"/>
    <xf numFmtId="278" fontId="36" fillId="0" borderId="458" applyFont="0" applyFill="0" applyBorder="0" applyAlignment="0" applyProtection="0">
      <protection locked="0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0" fontId="56" fillId="1" borderId="454" applyNumberFormat="0" applyFont="0" applyAlignment="0">
      <alignment horizontal="center"/>
    </xf>
    <xf numFmtId="12" fontId="191" fillId="0" borderId="450">
      <alignment horizontal="center"/>
    </xf>
    <xf numFmtId="4" fontId="185" fillId="72" borderId="457" applyNumberFormat="0" applyProtection="0">
      <alignment vertical="center"/>
    </xf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0" fontId="56" fillId="1" borderId="454" applyNumberFormat="0" applyFont="0" applyAlignment="0">
      <alignment horizontal="center"/>
    </xf>
    <xf numFmtId="12" fontId="191" fillId="0" borderId="450">
      <alignment horizont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15" fillId="66" borderId="456" applyNumberFormat="0" applyFont="0" applyAlignment="0" applyProtection="0">
      <alignment vertical="center"/>
    </xf>
    <xf numFmtId="0" fontId="215" fillId="66" borderId="456" applyNumberFormat="0" applyFont="0" applyAlignment="0" applyProtection="0">
      <alignment vertical="center"/>
    </xf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8" fillId="66" borderId="456" applyNumberFormat="0" applyFont="0" applyAlignment="0" applyProtection="0"/>
    <xf numFmtId="0" fontId="18" fillId="66" borderId="456" applyNumberFormat="0" applyFont="0" applyAlignment="0" applyProtection="0"/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277" fontId="36" fillId="68" borderId="458"/>
    <xf numFmtId="232" fontId="29" fillId="0" borderId="460" applyFill="0" applyProtection="0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8" fillId="66" borderId="456" applyNumberFormat="0" applyFont="0" applyAlignment="0" applyProtection="0"/>
    <xf numFmtId="0" fontId="165" fillId="0" borderId="450">
      <alignment horizont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0" fontId="56" fillId="1" borderId="454" applyNumberFormat="0" applyFont="0" applyAlignment="0">
      <alignment horizontal="center"/>
    </xf>
    <xf numFmtId="12" fontId="191" fillId="0" borderId="450">
      <alignment horizontal="center"/>
    </xf>
    <xf numFmtId="4" fontId="185" fillId="72" borderId="457" applyNumberFormat="0" applyProtection="0">
      <alignment vertical="center"/>
    </xf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0" fontId="56" fillId="1" borderId="454" applyNumberFormat="0" applyFont="0" applyAlignment="0">
      <alignment horizontal="center"/>
    </xf>
    <xf numFmtId="12" fontId="191" fillId="0" borderId="450">
      <alignment horizont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15" fillId="66" borderId="456" applyNumberFormat="0" applyFont="0" applyAlignment="0" applyProtection="0">
      <alignment vertical="center"/>
    </xf>
    <xf numFmtId="0" fontId="215" fillId="66" borderId="456" applyNumberFormat="0" applyFont="0" applyAlignment="0" applyProtection="0">
      <alignment vertical="center"/>
    </xf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8" fillId="66" borderId="456" applyNumberFormat="0" applyFont="0" applyAlignment="0" applyProtection="0"/>
    <xf numFmtId="0" fontId="18" fillId="66" borderId="456" applyNumberFormat="0" applyFont="0" applyAlignment="0" applyProtection="0"/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277" fontId="36" fillId="68" borderId="458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8" fillId="66" borderId="456" applyNumberFormat="0" applyFont="0" applyAlignment="0" applyProtection="0"/>
    <xf numFmtId="0" fontId="165" fillId="0" borderId="450">
      <alignment horizont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32" fillId="44" borderId="452" applyNumberFormat="0" applyAlignment="0" applyProtection="0"/>
    <xf numFmtId="0" fontId="205" fillId="0" borderId="459" applyNumberFormat="0" applyFill="0" applyAlignment="0" applyProtection="0"/>
    <xf numFmtId="0" fontId="108" fillId="66" borderId="456" applyNumberFormat="0" applyFont="0" applyAlignment="0" applyProtection="0"/>
    <xf numFmtId="0" fontId="224" fillId="59" borderId="452" applyNumberFormat="0" applyAlignment="0" applyProtection="0"/>
    <xf numFmtId="0" fontId="159" fillId="64" borderId="455" applyNumberFormat="0" applyFont="0" applyBorder="0" applyAlignment="0">
      <alignment vertical="center"/>
    </xf>
    <xf numFmtId="0" fontId="38" fillId="0" borderId="454">
      <alignment horizontal="left" vertical="center"/>
    </xf>
    <xf numFmtId="3" fontId="33" fillId="5" borderId="457" applyProtection="0">
      <alignment horizontal="right" vertical="center"/>
    </xf>
    <xf numFmtId="238" fontId="29" fillId="0" borderId="460" applyFill="0" applyProtection="0"/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38" fillId="0" borderId="454">
      <alignment horizontal="left" vertical="center"/>
    </xf>
    <xf numFmtId="0" fontId="18" fillId="86" borderId="457" applyNumberFormat="0" applyProtection="0">
      <alignment vertical="center"/>
    </xf>
    <xf numFmtId="0" fontId="124" fillId="59" borderId="452" applyNumberFormat="0" applyAlignment="0" applyProtection="0"/>
    <xf numFmtId="4" fontId="188" fillId="90" borderId="457" applyNumberFormat="0" applyProtection="0">
      <alignment horizontal="right" vertical="center"/>
    </xf>
    <xf numFmtId="0" fontId="18" fillId="0" borderId="539" applyNumberFormat="0" applyProtection="0">
      <alignment horizontal="right" vertical="center"/>
    </xf>
    <xf numFmtId="0" fontId="18" fillId="0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4" fontId="185" fillId="72" borderId="457" applyNumberFormat="0" applyProtection="0">
      <alignment vertical="center"/>
    </xf>
    <xf numFmtId="0" fontId="108" fillId="66" borderId="456" applyNumberFormat="0" applyFont="0" applyAlignment="0" applyProtection="0"/>
    <xf numFmtId="0" fontId="161" fillId="44" borderId="452" applyNumberFormat="0" applyAlignment="0" applyProtection="0"/>
    <xf numFmtId="0" fontId="18" fillId="3" borderId="457" applyNumberFormat="0" applyProtection="0">
      <alignment horizontal="left" vertical="center" indent="1"/>
    </xf>
    <xf numFmtId="0" fontId="172" fillId="59" borderId="457" applyNumberFormat="0" applyAlignment="0" applyProtection="0"/>
    <xf numFmtId="0" fontId="18" fillId="0" borderId="457" applyNumberFormat="0" applyProtection="0">
      <alignment horizontal="right" vertical="center"/>
    </xf>
    <xf numFmtId="0" fontId="172" fillId="59" borderId="457" applyNumberFormat="0" applyAlignment="0" applyProtection="0"/>
    <xf numFmtId="0" fontId="56" fillId="1" borderId="454" applyNumberFormat="0" applyFont="0" applyAlignment="0">
      <alignment horizontal="center"/>
    </xf>
    <xf numFmtId="4" fontId="33" fillId="78" borderId="457" applyNumberFormat="0" applyProtection="0">
      <alignment horizontal="right" vertical="center"/>
    </xf>
    <xf numFmtId="0" fontId="18" fillId="66" borderId="456" applyNumberFormat="0" applyFont="0" applyAlignment="0" applyProtection="0"/>
    <xf numFmtId="4" fontId="185" fillId="73" borderId="457" applyNumberFormat="0" applyProtection="0">
      <alignment horizontal="left" vertical="center"/>
    </xf>
    <xf numFmtId="0" fontId="38" fillId="0" borderId="454">
      <alignment horizontal="left"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0" fontId="38" fillId="0" borderId="454">
      <alignment horizontal="left" vertical="center"/>
    </xf>
    <xf numFmtId="0" fontId="56" fillId="1" borderId="454" applyNumberFormat="0" applyFont="0" applyAlignment="0">
      <alignment horizontal="center"/>
    </xf>
    <xf numFmtId="0" fontId="161" fillId="44" borderId="452" applyNumberFormat="0" applyAlignment="0" applyProtection="0"/>
    <xf numFmtId="4" fontId="188" fillId="9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0" fontId="234" fillId="0" borderId="459" applyNumberFormat="0" applyFill="0" applyAlignment="0" applyProtection="0"/>
    <xf numFmtId="0" fontId="56" fillId="1" borderId="454" applyNumberFormat="0" applyFont="0" applyAlignment="0">
      <alignment horizontal="center"/>
    </xf>
    <xf numFmtId="0" fontId="28" fillId="89" borderId="457" applyNumberFormat="0" applyProtection="0">
      <alignment horizontal="center" vertical="top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38" fillId="0" borderId="536">
      <alignment horizontal="left" vertical="center"/>
    </xf>
    <xf numFmtId="238" fontId="29" fillId="0" borderId="460" applyFill="0" applyProtection="0"/>
    <xf numFmtId="0" fontId="161" fillId="44" borderId="452" applyNumberFormat="0" applyAlignment="0" applyProtection="0"/>
    <xf numFmtId="232" fontId="29" fillId="0" borderId="460" applyFill="0" applyProtection="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124" fillId="59" borderId="452" applyNumberFormat="0" applyAlignment="0" applyProtection="0"/>
    <xf numFmtId="0" fontId="108" fillId="66" borderId="456" applyNumberFormat="0" applyFont="0" applyAlignment="0" applyProtection="0"/>
    <xf numFmtId="0" fontId="124" fillId="59" borderId="452" applyNumberFormat="0" applyAlignment="0" applyProtection="0"/>
    <xf numFmtId="238" fontId="29" fillId="0" borderId="460" applyFill="0" applyProtection="0"/>
    <xf numFmtId="0" fontId="38" fillId="0" borderId="454">
      <alignment horizontal="left" vertical="center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5" fontId="24" fillId="0" borderId="460" applyAlignment="0" applyProtection="0"/>
    <xf numFmtId="4" fontId="185" fillId="74" borderId="457" applyNumberFormat="0" applyProtection="0">
      <alignment horizontal="center" vertical="top"/>
    </xf>
    <xf numFmtId="0" fontId="18" fillId="3" borderId="457" applyNumberFormat="0" applyProtection="0">
      <alignment vertical="center"/>
    </xf>
    <xf numFmtId="0" fontId="18" fillId="58" borderId="457" applyNumberFormat="0" applyProtection="0">
      <alignment horizontal="left" vertical="center" indent="1"/>
    </xf>
    <xf numFmtId="0" fontId="159" fillId="64" borderId="455" applyNumberFormat="0" applyFont="0" applyBorder="0" applyAlignment="0">
      <alignment vertical="center"/>
    </xf>
    <xf numFmtId="4" fontId="33" fillId="87" borderId="457" applyNumberFormat="0" applyProtection="0">
      <alignment horizontal="left" vertical="center" indent="1"/>
    </xf>
    <xf numFmtId="0" fontId="18" fillId="58" borderId="539" applyNumberFormat="0" applyProtection="0">
      <alignment horizontal="left" vertical="center" indent="1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215" fillId="66" borderId="456" applyNumberFormat="0" applyFont="0" applyAlignment="0" applyProtection="0">
      <alignment vertical="center"/>
    </xf>
    <xf numFmtId="232" fontId="29" fillId="0" borderId="460" applyFill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61" fillId="44" borderId="452" applyNumberFormat="0" applyAlignment="0" applyProtection="0"/>
    <xf numFmtId="0" fontId="33" fillId="86" borderId="457" applyNumberFormat="0" applyProtection="0">
      <alignment horizontal="left" vertical="center" indent="1"/>
    </xf>
    <xf numFmtId="4" fontId="185" fillId="72" borderId="457" applyNumberFormat="0" applyProtection="0">
      <alignment vertical="center"/>
    </xf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0" fontId="257" fillId="0" borderId="459" applyNumberFormat="0" applyFill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108" fillId="66" borderId="456" applyNumberFormat="0" applyFont="0" applyAlignment="0" applyProtection="0"/>
    <xf numFmtId="0" fontId="243" fillId="59" borderId="457" applyNumberFormat="0" applyAlignment="0" applyProtection="0">
      <alignment vertical="center"/>
    </xf>
    <xf numFmtId="0" fontId="33" fillId="86" borderId="457" applyNumberFormat="0" applyProtection="0">
      <alignment vertical="center"/>
    </xf>
    <xf numFmtId="0" fontId="124" fillId="59" borderId="452" applyNumberFormat="0" applyAlignment="0" applyProtection="0"/>
    <xf numFmtId="0" fontId="28" fillId="89" borderId="457" applyNumberFormat="0" applyProtection="0">
      <alignment horizontal="center" vertical="top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0" fontId="159" fillId="64" borderId="455" applyNumberFormat="0" applyFont="0" applyBorder="0" applyAlignment="0">
      <alignment vertical="center"/>
    </xf>
    <xf numFmtId="4" fontId="33" fillId="76" borderId="457" applyNumberFormat="0" applyProtection="0">
      <alignment horizontal="right" vertical="center"/>
    </xf>
    <xf numFmtId="0" fontId="38" fillId="0" borderId="454">
      <alignment horizontal="left" vertical="center"/>
    </xf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215" fillId="66" borderId="456" applyNumberFormat="0" applyFont="0" applyAlignment="0" applyProtection="0">
      <alignment vertical="center"/>
    </xf>
    <xf numFmtId="0" fontId="161" fillId="44" borderId="452" applyNumberFormat="0" applyAlignment="0" applyProtection="0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18" fillId="86" borderId="457" applyNumberFormat="0" applyProtection="0">
      <alignment horizontal="left" vertical="center" indent="1"/>
    </xf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24" fillId="59" borderId="452" applyNumberFormat="0" applyAlignment="0" applyProtection="0"/>
    <xf numFmtId="0" fontId="18" fillId="66" borderId="456" applyNumberFormat="0" applyFont="0" applyAlignment="0" applyProtection="0"/>
    <xf numFmtId="0" fontId="205" fillId="0" borderId="459" applyNumberFormat="0" applyFill="0" applyAlignment="0" applyProtection="0"/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43" fontId="264" fillId="0" borderId="542"/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76" borderId="457" applyNumberFormat="0" applyProtection="0">
      <alignment horizontal="right"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5" fontId="24" fillId="0" borderId="460" applyAlignment="0" applyProtection="0"/>
    <xf numFmtId="0" fontId="223" fillId="59" borderId="457" applyNumberFormat="0" applyAlignment="0" applyProtection="0"/>
    <xf numFmtId="0" fontId="38" fillId="0" borderId="454">
      <alignment horizontal="left" vertical="center"/>
    </xf>
    <xf numFmtId="0" fontId="224" fillId="59" borderId="452" applyNumberFormat="0" applyAlignment="0" applyProtection="0"/>
    <xf numFmtId="0" fontId="232" fillId="44" borderId="452" applyNumberFormat="0" applyAlignment="0" applyProtection="0"/>
    <xf numFmtId="277" fontId="36" fillId="68" borderId="458"/>
    <xf numFmtId="0" fontId="18" fillId="0" borderId="457" applyNumberFormat="0" applyProtection="0">
      <alignment horizontal="left" vertical="center" indent="1"/>
    </xf>
    <xf numFmtId="0" fontId="159" fillId="64" borderId="537" applyNumberFormat="0" applyFont="0" applyBorder="0" applyAlignment="0">
      <alignment vertical="center"/>
    </xf>
    <xf numFmtId="0" fontId="223" fillId="59" borderId="457" applyNumberFormat="0" applyAlignment="0" applyProtection="0"/>
    <xf numFmtId="4" fontId="33" fillId="77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0" fontId="234" fillId="0" borderId="459" applyNumberFormat="0" applyFill="0" applyAlignment="0" applyProtection="0"/>
    <xf numFmtId="0" fontId="18" fillId="0" borderId="457" applyNumberFormat="0" applyProtection="0">
      <alignment horizontal="left" vertical="center" indent="1"/>
    </xf>
    <xf numFmtId="0" fontId="215" fillId="66" borderId="456" applyNumberFormat="0" applyFont="0" applyAlignment="0" applyProtection="0">
      <alignment vertical="center"/>
    </xf>
    <xf numFmtId="4" fontId="33" fillId="79" borderId="457" applyNumberFormat="0" applyProtection="0">
      <alignment horizontal="right" vertical="center"/>
    </xf>
    <xf numFmtId="0" fontId="18" fillId="0" borderId="457" applyNumberFormat="0" applyProtection="0">
      <alignment horizontal="left" vertical="center" indent="1"/>
    </xf>
    <xf numFmtId="0" fontId="242" fillId="44" borderId="452" applyNumberFormat="0" applyAlignment="0" applyProtection="0">
      <alignment vertical="center"/>
    </xf>
    <xf numFmtId="5" fontId="24" fillId="0" borderId="460" applyAlignment="0" applyProtection="0"/>
    <xf numFmtId="4" fontId="33" fillId="77" borderId="457" applyNumberFormat="0" applyProtection="0">
      <alignment horizontal="right" vertical="center"/>
    </xf>
    <xf numFmtId="0" fontId="18" fillId="66" borderId="456" applyNumberFormat="0" applyFont="0" applyAlignment="0" applyProtection="0"/>
    <xf numFmtId="0" fontId="18" fillId="86" borderId="457" applyNumberFormat="0" applyProtection="0">
      <alignment horizontal="left" vertical="center" indent="1"/>
    </xf>
    <xf numFmtId="0" fontId="28" fillId="75" borderId="457" applyNumberFormat="0" applyProtection="0">
      <alignment horizontal="left" vertical="top"/>
    </xf>
    <xf numFmtId="0" fontId="33" fillId="86" borderId="457" applyNumberFormat="0" applyProtection="0">
      <alignment horizontal="left" vertical="center" indent="1"/>
    </xf>
    <xf numFmtId="0" fontId="205" fillId="0" borderId="459" applyNumberFormat="0" applyFill="0" applyAlignment="0" applyProtection="0"/>
    <xf numFmtId="0" fontId="108" fillId="66" borderId="456" applyNumberFormat="0" applyFont="0" applyAlignment="0" applyProtection="0"/>
    <xf numFmtId="4" fontId="33" fillId="87" borderId="539" applyNumberFormat="0" applyProtection="0">
      <alignment horizontal="left" vertical="center" indent="1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4" fontId="33" fillId="82" borderId="457" applyNumberFormat="0" applyProtection="0">
      <alignment horizontal="right" vertical="center"/>
    </xf>
    <xf numFmtId="0" fontId="108" fillId="66" borderId="456" applyNumberFormat="0" applyFont="0" applyAlignment="0" applyProtection="0"/>
    <xf numFmtId="0" fontId="124" fillId="59" borderId="452" applyNumberFormat="0" applyAlignment="0" applyProtection="0"/>
    <xf numFmtId="0" fontId="161" fillId="44" borderId="452" applyNumberFormat="0" applyAlignment="0" applyProtection="0"/>
    <xf numFmtId="0" fontId="205" fillId="0" borderId="459" applyNumberFormat="0" applyFill="0" applyAlignment="0" applyProtection="0"/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15" fillId="0" borderId="450">
      <alignment horizontal="center"/>
    </xf>
    <xf numFmtId="0" fontId="117" fillId="3" borderId="451">
      <alignment horizontal="centerContinuous" vertical="top"/>
    </xf>
    <xf numFmtId="37" fontId="260" fillId="5" borderId="451" applyBorder="0" applyProtection="0">
      <alignment vertical="center"/>
    </xf>
    <xf numFmtId="44" fontId="264" fillId="0" borderId="449"/>
    <xf numFmtId="0" fontId="124" fillId="59" borderId="452" applyNumberFormat="0" applyAlignment="0" applyProtection="0"/>
    <xf numFmtId="0" fontId="115" fillId="0" borderId="450">
      <alignment horizontal="center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26" fillId="2" borderId="453">
      <alignment horizontal="center" wrapText="1"/>
    </xf>
    <xf numFmtId="0" fontId="117" fillId="3" borderId="451">
      <alignment horizontal="centerContinuous" vertical="top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37" fontId="260" fillId="5" borderId="451" applyBorder="0" applyProtection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43" fontId="264" fillId="0" borderId="46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26" fillId="2" borderId="453">
      <alignment horizontal="center" wrapText="1"/>
    </xf>
    <xf numFmtId="232" fontId="29" fillId="0" borderId="449" applyFill="0" applyProtection="0"/>
    <xf numFmtId="238" fontId="29" fillId="0" borderId="449" applyFill="0" applyProtection="0"/>
    <xf numFmtId="238" fontId="29" fillId="0" borderId="449" applyFill="0" applyProtection="0"/>
    <xf numFmtId="232" fontId="29" fillId="0" borderId="449" applyFill="0" applyProtection="0"/>
    <xf numFmtId="232" fontId="29" fillId="0" borderId="449" applyFill="0" applyProtection="0"/>
    <xf numFmtId="238" fontId="29" fillId="0" borderId="460" applyFill="0" applyProtection="0"/>
    <xf numFmtId="238" fontId="29" fillId="0" borderId="449" applyFill="0" applyProtection="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60" applyFill="0" applyProtection="0"/>
    <xf numFmtId="243" fontId="155" fillId="0" borderId="451">
      <alignment horizontal="left"/>
    </xf>
    <xf numFmtId="0" fontId="120" fillId="1" borderId="451">
      <alignment horizontal="left"/>
    </xf>
    <xf numFmtId="0" fontId="159" fillId="64" borderId="455" applyNumberFormat="0" applyFont="0" applyBorder="0" applyAlignment="0">
      <alignment vertical="center"/>
    </xf>
    <xf numFmtId="10" fontId="36" fillId="2" borderId="450" applyNumberFormat="0" applyBorder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165" fillId="0" borderId="450">
      <alignment horizontal="center"/>
    </xf>
    <xf numFmtId="44" fontId="264" fillId="0" borderId="449"/>
    <xf numFmtId="243" fontId="155" fillId="0" borderId="451">
      <alignment horizontal="left"/>
    </xf>
    <xf numFmtId="0" fontId="120" fillId="1" borderId="451">
      <alignment horizontal="left"/>
    </xf>
    <xf numFmtId="0" fontId="159" fillId="64" borderId="455" applyNumberFormat="0" applyFont="0" applyBorder="0" applyAlignment="0">
      <alignment vertical="center"/>
    </xf>
    <xf numFmtId="10" fontId="36" fillId="2" borderId="450" applyNumberFormat="0" applyBorder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165" fillId="0" borderId="450">
      <alignment horizontal="center"/>
    </xf>
    <xf numFmtId="44" fontId="264" fillId="0" borderId="449"/>
    <xf numFmtId="5" fontId="24" fillId="0" borderId="46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278" fontId="36" fillId="0" borderId="458" applyFont="0" applyFill="0" applyBorder="0" applyAlignment="0" applyProtection="0">
      <protection locked="0"/>
    </xf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4" fontId="185" fillId="72" borderId="457" applyNumberFormat="0" applyProtection="0">
      <alignment vertical="center"/>
    </xf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277" fontId="36" fillId="68" borderId="458"/>
    <xf numFmtId="278" fontId="36" fillId="0" borderId="458" applyFont="0" applyFill="0" applyBorder="0" applyAlignment="0" applyProtection="0">
      <protection locked="0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0" fontId="56" fillId="1" borderId="454" applyNumberFormat="0" applyFont="0" applyAlignment="0">
      <alignment horizontal="center"/>
    </xf>
    <xf numFmtId="12" fontId="191" fillId="0" borderId="450">
      <alignment horizontal="center"/>
    </xf>
    <xf numFmtId="4" fontId="185" fillId="72" borderId="457" applyNumberFormat="0" applyProtection="0">
      <alignment vertical="center"/>
    </xf>
    <xf numFmtId="0" fontId="18" fillId="3" borderId="457" applyNumberFormat="0" applyProtection="0">
      <alignment vertical="center"/>
    </xf>
    <xf numFmtId="4" fontId="185" fillId="73" borderId="457" applyNumberFormat="0" applyProtection="0">
      <alignment horizontal="left" vertical="center"/>
    </xf>
    <xf numFmtId="4" fontId="185" fillId="74" borderId="457" applyNumberFormat="0" applyProtection="0">
      <alignment horizontal="center" vertical="top"/>
    </xf>
    <xf numFmtId="0" fontId="28" fillId="75" borderId="457" applyNumberFormat="0" applyProtection="0">
      <alignment horizontal="left" vertical="top"/>
    </xf>
    <xf numFmtId="4" fontId="33" fillId="76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4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3" fontId="33" fillId="5" borderId="457" applyProtection="0">
      <alignment horizontal="right" vertical="center"/>
    </xf>
    <xf numFmtId="0" fontId="18" fillId="0" borderId="457" applyNumberFormat="0" applyProtection="0">
      <alignment horizontal="right" vertical="center"/>
    </xf>
    <xf numFmtId="0" fontId="18" fillId="86" borderId="457" applyNumberFormat="0" applyProtection="0">
      <alignment horizontal="left" vertical="center" indent="1"/>
    </xf>
    <xf numFmtId="0" fontId="28" fillId="89" borderId="457" applyNumberFormat="0" applyProtection="0">
      <alignment horizontal="center" vertical="top"/>
    </xf>
    <xf numFmtId="4" fontId="188" fillId="90" borderId="457" applyNumberFormat="0" applyProtection="0">
      <alignment horizontal="right" vertical="center"/>
    </xf>
    <xf numFmtId="0" fontId="56" fillId="1" borderId="454" applyNumberFormat="0" applyFont="0" applyAlignment="0">
      <alignment horizontal="center"/>
    </xf>
    <xf numFmtId="12" fontId="191" fillId="0" borderId="450">
      <alignment horizont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15" fillId="66" borderId="456" applyNumberFormat="0" applyFont="0" applyAlignment="0" applyProtection="0">
      <alignment vertical="center"/>
    </xf>
    <xf numFmtId="0" fontId="215" fillId="66" borderId="456" applyNumberFormat="0" applyFont="0" applyAlignment="0" applyProtection="0">
      <alignment vertical="center"/>
    </xf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8" fillId="66" borderId="456" applyNumberFormat="0" applyFont="0" applyAlignment="0" applyProtection="0"/>
    <xf numFmtId="0" fontId="18" fillId="66" borderId="456" applyNumberFormat="0" applyFont="0" applyAlignment="0" applyProtection="0"/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277" fontId="36" fillId="68" borderId="458"/>
    <xf numFmtId="232" fontId="29" fillId="0" borderId="460" applyFill="0" applyProtection="0"/>
    <xf numFmtId="0" fontId="223" fillId="59" borderId="457" applyNumberFormat="0" applyAlignment="0" applyProtection="0"/>
    <xf numFmtId="0" fontId="224" fillId="59" borderId="452" applyNumberFormat="0" applyAlignment="0" applyProtection="0"/>
    <xf numFmtId="0" fontId="232" fillId="44" borderId="452" applyNumberFormat="0" applyAlignment="0" applyProtection="0"/>
    <xf numFmtId="0" fontId="234" fillId="0" borderId="459" applyNumberFormat="0" applyFill="0" applyAlignment="0" applyProtection="0"/>
    <xf numFmtId="0" fontId="18" fillId="66" borderId="456" applyNumberFormat="0" applyFont="0" applyAlignment="0" applyProtection="0"/>
    <xf numFmtId="0" fontId="165" fillId="0" borderId="450">
      <alignment horizont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0" fontId="18" fillId="66" borderId="456" applyNumberFormat="0" applyFont="0" applyAlignment="0" applyProtection="0"/>
    <xf numFmtId="0" fontId="234" fillId="0" borderId="459" applyNumberFormat="0" applyFill="0" applyAlignment="0" applyProtection="0"/>
    <xf numFmtId="0" fontId="232" fillId="44" borderId="452" applyNumberFormat="0" applyAlignment="0" applyProtection="0"/>
    <xf numFmtId="0" fontId="224" fillId="59" borderId="452" applyNumberFormat="0" applyAlignment="0" applyProtection="0"/>
    <xf numFmtId="0" fontId="223" fillId="59" borderId="457" applyNumberFormat="0" applyAlignment="0" applyProtection="0"/>
    <xf numFmtId="0" fontId="215" fillId="66" borderId="456" applyNumberFormat="0" applyFont="0" applyAlignment="0" applyProtection="0">
      <alignment vertical="center"/>
    </xf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0" fontId="205" fillId="0" borderId="459" applyNumberFormat="0" applyFill="0" applyAlignment="0" applyProtection="0"/>
    <xf numFmtId="12" fontId="191" fillId="0" borderId="450">
      <alignment horizontal="center"/>
    </xf>
    <xf numFmtId="0" fontId="56" fillId="1" borderId="454" applyNumberFormat="0" applyFont="0" applyAlignment="0">
      <alignment horizontal="center"/>
    </xf>
    <xf numFmtId="4" fontId="188" fillId="90" borderId="457" applyNumberFormat="0" applyProtection="0">
      <alignment horizontal="right" vertical="center"/>
    </xf>
    <xf numFmtId="0" fontId="28" fillId="89" borderId="457" applyNumberFormat="0" applyProtection="0">
      <alignment horizontal="center" vertical="top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right" vertical="center"/>
    </xf>
    <xf numFmtId="3" fontId="33" fillId="5" borderId="457" applyProtection="0">
      <alignment horizontal="right" vertical="center"/>
    </xf>
    <xf numFmtId="0" fontId="33" fillId="86" borderId="457" applyNumberFormat="0" applyProtection="0">
      <alignment horizontal="left" vertical="center" indent="1"/>
    </xf>
    <xf numFmtId="0" fontId="33" fillId="86" borderId="457" applyNumberFormat="0" applyProtection="0">
      <alignment horizontal="left" vertical="center" indent="1"/>
    </xf>
    <xf numFmtId="0" fontId="18" fillId="86" borderId="457" applyNumberFormat="0" applyProtection="0">
      <alignment vertical="center"/>
    </xf>
    <xf numFmtId="0" fontId="33" fillId="86" borderId="457" applyNumberFormat="0" applyProtection="0">
      <alignment vertical="center"/>
    </xf>
    <xf numFmtId="0" fontId="18" fillId="86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3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5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0" fontId="18" fillId="88" borderId="457" applyNumberFormat="0" applyProtection="0">
      <alignment horizontal="left" vertical="center" indent="1"/>
    </xf>
    <xf numFmtId="0" fontId="18" fillId="0" borderId="457" applyNumberFormat="0" applyProtection="0">
      <alignment horizontal="left" vertical="center" indent="1"/>
    </xf>
    <xf numFmtId="4" fontId="33" fillId="87" borderId="457" applyNumberFormat="0" applyProtection="0">
      <alignment horizontal="left" vertical="center" indent="1"/>
    </xf>
    <xf numFmtId="0" fontId="18" fillId="86" borderId="457" applyNumberFormat="0" applyProtection="0">
      <alignment horizontal="left" vertical="center" indent="1"/>
    </xf>
    <xf numFmtId="4" fontId="33" fillId="84" borderId="457" applyNumberFormat="0" applyProtection="0">
      <alignment horizontal="right" vertical="center"/>
    </xf>
    <xf numFmtId="4" fontId="33" fillId="83" borderId="457" applyNumberFormat="0" applyProtection="0">
      <alignment horizontal="right" vertical="center"/>
    </xf>
    <xf numFmtId="4" fontId="33" fillId="82" borderId="457" applyNumberFormat="0" applyProtection="0">
      <alignment horizontal="right" vertical="center"/>
    </xf>
    <xf numFmtId="4" fontId="33" fillId="81" borderId="457" applyNumberFormat="0" applyProtection="0">
      <alignment horizontal="right" vertical="center"/>
    </xf>
    <xf numFmtId="4" fontId="33" fillId="80" borderId="457" applyNumberFormat="0" applyProtection="0">
      <alignment horizontal="right" vertical="center"/>
    </xf>
    <xf numFmtId="4" fontId="33" fillId="79" borderId="457" applyNumberFormat="0" applyProtection="0">
      <alignment horizontal="right" vertical="center"/>
    </xf>
    <xf numFmtId="4" fontId="33" fillId="78" borderId="457" applyNumberFormat="0" applyProtection="0">
      <alignment horizontal="right" vertical="center"/>
    </xf>
    <xf numFmtId="4" fontId="33" fillId="77" borderId="457" applyNumberFormat="0" applyProtection="0">
      <alignment horizontal="right" vertical="center"/>
    </xf>
    <xf numFmtId="4" fontId="33" fillId="76" borderId="457" applyNumberFormat="0" applyProtection="0">
      <alignment horizontal="right" vertical="center"/>
    </xf>
    <xf numFmtId="0" fontId="28" fillId="75" borderId="457" applyNumberFormat="0" applyProtection="0">
      <alignment horizontal="left" vertical="top"/>
    </xf>
    <xf numFmtId="4" fontId="185" fillId="74" borderId="457" applyNumberFormat="0" applyProtection="0">
      <alignment horizontal="center" vertical="top"/>
    </xf>
    <xf numFmtId="4" fontId="185" fillId="73" borderId="457" applyNumberFormat="0" applyProtection="0">
      <alignment horizontal="left" vertical="center"/>
    </xf>
    <xf numFmtId="0" fontId="18" fillId="3" borderId="457" applyNumberFormat="0" applyProtection="0">
      <alignment vertical="center"/>
    </xf>
    <xf numFmtId="4" fontId="185" fillId="72" borderId="457" applyNumberFormat="0" applyProtection="0">
      <alignment vertical="center"/>
    </xf>
    <xf numFmtId="278" fontId="36" fillId="0" borderId="458" applyFont="0" applyFill="0" applyBorder="0" applyAlignment="0" applyProtection="0">
      <protection locked="0"/>
    </xf>
    <xf numFmtId="277" fontId="36" fillId="68" borderId="458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72" fillId="59" borderId="457" applyNumberForma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08" fillId="66" borderId="456" applyNumberFormat="0" applyFont="0" applyAlignment="0" applyProtection="0"/>
    <xf numFmtId="0" fontId="165" fillId="0" borderId="450">
      <alignment horizontal="center"/>
    </xf>
    <xf numFmtId="0" fontId="161" fillId="44" borderId="452" applyNumberFormat="0" applyAlignment="0" applyProtection="0"/>
    <xf numFmtId="0" fontId="161" fillId="44" borderId="452" applyNumberFormat="0" applyAlignment="0" applyProtection="0"/>
    <xf numFmtId="0" fontId="161" fillId="44" borderId="452" applyNumberFormat="0" applyAlignment="0" applyProtection="0"/>
    <xf numFmtId="10" fontId="36" fillId="2" borderId="450" applyNumberFormat="0" applyBorder="0" applyAlignment="0" applyProtection="0"/>
    <xf numFmtId="0" fontId="159" fillId="64" borderId="455" applyNumberFormat="0" applyFont="0" applyBorder="0" applyAlignment="0">
      <alignment vertical="center"/>
    </xf>
    <xf numFmtId="0" fontId="120" fillId="1" borderId="451">
      <alignment horizontal="left"/>
    </xf>
    <xf numFmtId="243" fontId="155" fillId="0" borderId="451">
      <alignment horizontal="left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0" fontId="38" fillId="0" borderId="454">
      <alignment horizontal="left" vertical="center"/>
    </xf>
    <xf numFmtId="232" fontId="29" fillId="0" borderId="449" applyFill="0" applyProtection="0"/>
    <xf numFmtId="238" fontId="29" fillId="0" borderId="449" applyFill="0" applyProtection="0"/>
    <xf numFmtId="0" fontId="26" fillId="2" borderId="453">
      <alignment horizontal="center" wrapText="1"/>
    </xf>
    <xf numFmtId="0" fontId="124" fillId="59" borderId="452" applyNumberFormat="0" applyAlignment="0" applyProtection="0"/>
    <xf numFmtId="0" fontId="124" fillId="59" borderId="452" applyNumberFormat="0" applyAlignment="0" applyProtection="0"/>
    <xf numFmtId="0" fontId="124" fillId="59" borderId="452" applyNumberFormat="0" applyAlignment="0" applyProtection="0"/>
    <xf numFmtId="44" fontId="264" fillId="0" borderId="449"/>
    <xf numFmtId="37" fontId="260" fillId="5" borderId="451" applyBorder="0" applyProtection="0">
      <alignment vertical="center"/>
    </xf>
    <xf numFmtId="0" fontId="117" fillId="3" borderId="451">
      <alignment horizontal="centerContinuous" vertical="top"/>
    </xf>
    <xf numFmtId="0" fontId="115" fillId="0" borderId="450">
      <alignment horizontal="center"/>
    </xf>
    <xf numFmtId="0" fontId="242" fillId="44" borderId="452" applyNumberFormat="0" applyAlignment="0" applyProtection="0">
      <alignment vertical="center"/>
    </xf>
    <xf numFmtId="0" fontId="243" fillId="59" borderId="457" applyNumberFormat="0" applyAlignment="0" applyProtection="0">
      <alignment vertical="center"/>
    </xf>
    <xf numFmtId="0" fontId="253" fillId="59" borderId="452" applyNumberFormat="0" applyAlignment="0" applyProtection="0">
      <alignment vertical="center"/>
    </xf>
    <xf numFmtId="0" fontId="257" fillId="0" borderId="459" applyNumberFormat="0" applyFill="0" applyAlignment="0" applyProtection="0">
      <alignment vertical="center"/>
    </xf>
    <xf numFmtId="4" fontId="33" fillId="83" borderId="480" applyNumberFormat="0" applyProtection="0">
      <alignment horizontal="right" vertical="center"/>
    </xf>
    <xf numFmtId="4" fontId="33" fillId="82" borderId="480" applyNumberFormat="0" applyProtection="0">
      <alignment horizontal="right" vertical="center"/>
    </xf>
    <xf numFmtId="4" fontId="33" fillId="81" borderId="480" applyNumberFormat="0" applyProtection="0">
      <alignment horizontal="right" vertical="center"/>
    </xf>
    <xf numFmtId="4" fontId="33" fillId="80" borderId="480" applyNumberFormat="0" applyProtection="0">
      <alignment horizontal="right" vertical="center"/>
    </xf>
    <xf numFmtId="4" fontId="33" fillId="79" borderId="480" applyNumberFormat="0" applyProtection="0">
      <alignment horizontal="right" vertical="center"/>
    </xf>
    <xf numFmtId="4" fontId="33" fillId="78" borderId="480" applyNumberFormat="0" applyProtection="0">
      <alignment horizontal="right" vertical="center"/>
    </xf>
    <xf numFmtId="4" fontId="33" fillId="77" borderId="480" applyNumberFormat="0" applyProtection="0">
      <alignment horizontal="right" vertical="center"/>
    </xf>
    <xf numFmtId="4" fontId="33" fillId="76" borderId="480" applyNumberFormat="0" applyProtection="0">
      <alignment horizontal="right" vertical="center"/>
    </xf>
    <xf numFmtId="0" fontId="28" fillId="75" borderId="480" applyNumberFormat="0" applyProtection="0">
      <alignment horizontal="left" vertical="top"/>
    </xf>
    <xf numFmtId="4" fontId="185" fillId="74" borderId="480" applyNumberFormat="0" applyProtection="0">
      <alignment horizontal="center" vertical="top"/>
    </xf>
    <xf numFmtId="4" fontId="185" fillId="73" borderId="480" applyNumberFormat="0" applyProtection="0">
      <alignment horizontal="left" vertical="center"/>
    </xf>
    <xf numFmtId="0" fontId="18" fillId="3" borderId="480" applyNumberFormat="0" applyProtection="0">
      <alignment vertical="center"/>
    </xf>
    <xf numFmtId="4" fontId="185" fillId="72" borderId="480" applyNumberFormat="0" applyProtection="0">
      <alignment vertical="center"/>
    </xf>
    <xf numFmtId="278" fontId="36" fillId="0" borderId="481" applyFont="0" applyFill="0" applyBorder="0" applyAlignment="0" applyProtection="0">
      <protection locked="0"/>
    </xf>
    <xf numFmtId="277" fontId="36" fillId="68" borderId="481"/>
    <xf numFmtId="0" fontId="172" fillId="59" borderId="480" applyNumberFormat="0" applyAlignment="0" applyProtection="0"/>
    <xf numFmtId="0" fontId="172" fillId="59" borderId="480" applyNumberFormat="0" applyAlignment="0" applyProtection="0"/>
    <xf numFmtId="0" fontId="172" fillId="59" borderId="480" applyNumberForma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08" fillId="66" borderId="479" applyNumberFormat="0" applyFont="0" applyAlignment="0" applyProtection="0"/>
    <xf numFmtId="0" fontId="165" fillId="0" borderId="473">
      <alignment horizontal="center"/>
    </xf>
    <xf numFmtId="0" fontId="161" fillId="44" borderId="475" applyNumberFormat="0" applyAlignment="0" applyProtection="0"/>
    <xf numFmtId="0" fontId="161" fillId="44" borderId="475" applyNumberFormat="0" applyAlignment="0" applyProtection="0"/>
    <xf numFmtId="0" fontId="161" fillId="44" borderId="475" applyNumberFormat="0" applyAlignment="0" applyProtection="0"/>
    <xf numFmtId="10" fontId="36" fillId="2" borderId="473" applyNumberFormat="0" applyBorder="0" applyAlignment="0" applyProtection="0"/>
    <xf numFmtId="0" fontId="159" fillId="64" borderId="478" applyNumberFormat="0" applyFont="0" applyBorder="0" applyAlignment="0">
      <alignment vertical="center"/>
    </xf>
    <xf numFmtId="0" fontId="120" fillId="1" borderId="474">
      <alignment horizontal="left"/>
    </xf>
    <xf numFmtId="243" fontId="155" fillId="0" borderId="474">
      <alignment horizontal="left"/>
    </xf>
    <xf numFmtId="0" fontId="38" fillId="0" borderId="477">
      <alignment horizontal="left" vertical="center"/>
    </xf>
    <xf numFmtId="0" fontId="38" fillId="0" borderId="477">
      <alignment horizontal="left" vertical="center"/>
    </xf>
    <xf numFmtId="0" fontId="38" fillId="0" borderId="477">
      <alignment horizontal="left" vertical="center"/>
    </xf>
    <xf numFmtId="0" fontId="38" fillId="0" borderId="477">
      <alignment horizontal="left" vertical="center"/>
    </xf>
    <xf numFmtId="232" fontId="29" fillId="0" borderId="472" applyFill="0" applyProtection="0"/>
    <xf numFmtId="238" fontId="29" fillId="0" borderId="472" applyFill="0" applyProtection="0"/>
    <xf numFmtId="0" fontId="26" fillId="2" borderId="476">
      <alignment horizontal="center" wrapText="1"/>
    </xf>
    <xf numFmtId="0" fontId="124" fillId="59" borderId="475" applyNumberFormat="0" applyAlignment="0" applyProtection="0"/>
    <xf numFmtId="0" fontId="124" fillId="59" borderId="475" applyNumberFormat="0" applyAlignment="0" applyProtection="0"/>
    <xf numFmtId="0" fontId="124" fillId="59" borderId="475" applyNumberFormat="0" applyAlignment="0" applyProtection="0"/>
    <xf numFmtId="44" fontId="264" fillId="0" borderId="472"/>
    <xf numFmtId="37" fontId="260" fillId="5" borderId="474" applyBorder="0" applyProtection="0">
      <alignment vertical="center"/>
    </xf>
    <xf numFmtId="0" fontId="117" fillId="3" borderId="474">
      <alignment horizontal="centerContinuous" vertical="top"/>
    </xf>
    <xf numFmtId="0" fontId="115" fillId="0" borderId="473">
      <alignment horizontal="center"/>
    </xf>
    <xf numFmtId="0" fontId="242" fillId="44" borderId="475" applyNumberFormat="0" applyAlignment="0" applyProtection="0">
      <alignment vertical="center"/>
    </xf>
    <xf numFmtId="0" fontId="243" fillId="59" borderId="480" applyNumberFormat="0" applyAlignment="0" applyProtection="0">
      <alignment vertical="center"/>
    </xf>
    <xf numFmtId="0" fontId="253" fillId="59" borderId="475" applyNumberFormat="0" applyAlignment="0" applyProtection="0">
      <alignment vertical="center"/>
    </xf>
    <xf numFmtId="0" fontId="257" fillId="0" borderId="482" applyNumberFormat="0" applyFill="0" applyAlignment="0" applyProtection="0">
      <alignment vertical="center"/>
    </xf>
    <xf numFmtId="0" fontId="242" fillId="44" borderId="475" applyNumberFormat="0" applyAlignment="0" applyProtection="0">
      <alignment vertical="center"/>
    </xf>
    <xf numFmtId="0" fontId="243" fillId="59" borderId="480" applyNumberFormat="0" applyAlignment="0" applyProtection="0">
      <alignment vertical="center"/>
    </xf>
    <xf numFmtId="0" fontId="253" fillId="59" borderId="475" applyNumberFormat="0" applyAlignment="0" applyProtection="0">
      <alignment vertical="center"/>
    </xf>
    <xf numFmtId="0" fontId="257" fillId="0" borderId="482" applyNumberFormat="0" applyFill="0" applyAlignment="0" applyProtection="0">
      <alignment vertical="center"/>
    </xf>
    <xf numFmtId="0" fontId="18" fillId="66" borderId="491" applyNumberFormat="0" applyFont="0" applyAlignment="0" applyProtection="0"/>
    <xf numFmtId="0" fontId="234" fillId="0" borderId="494" applyNumberFormat="0" applyFill="0" applyAlignment="0" applyProtection="0"/>
    <xf numFmtId="0" fontId="232" fillId="44" borderId="487" applyNumberFormat="0" applyAlignment="0" applyProtection="0"/>
    <xf numFmtId="0" fontId="224" fillId="59" borderId="487" applyNumberFormat="0" applyAlignment="0" applyProtection="0"/>
    <xf numFmtId="0" fontId="223" fillId="59" borderId="492" applyNumberFormat="0" applyAlignment="0" applyProtection="0"/>
    <xf numFmtId="0" fontId="215" fillId="66" borderId="491" applyNumberFormat="0" applyFont="0" applyAlignment="0" applyProtection="0">
      <alignment vertical="center"/>
    </xf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12" fontId="191" fillId="0" borderId="485">
      <alignment horizontal="center"/>
    </xf>
    <xf numFmtId="0" fontId="56" fillId="1" borderId="489" applyNumberFormat="0" applyFont="0" applyAlignment="0">
      <alignment horizontal="center"/>
    </xf>
    <xf numFmtId="4" fontId="188" fillId="90" borderId="492" applyNumberFormat="0" applyProtection="0">
      <alignment horizontal="right" vertical="center"/>
    </xf>
    <xf numFmtId="0" fontId="28" fillId="89" borderId="492" applyNumberFormat="0" applyProtection="0">
      <alignment horizontal="center" vertical="top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right" vertical="center"/>
    </xf>
    <xf numFmtId="3" fontId="33" fillId="5" borderId="492" applyProtection="0">
      <alignment horizontal="right" vertical="center"/>
    </xf>
    <xf numFmtId="0" fontId="33" fillId="86" borderId="492" applyNumberFormat="0" applyProtection="0">
      <alignment horizontal="left" vertical="center" indent="1"/>
    </xf>
    <xf numFmtId="0" fontId="33" fillId="86" borderId="492" applyNumberFormat="0" applyProtection="0">
      <alignment horizontal="left" vertical="center" indent="1"/>
    </xf>
    <xf numFmtId="0" fontId="18" fillId="86" borderId="492" applyNumberFormat="0" applyProtection="0">
      <alignment vertical="center"/>
    </xf>
    <xf numFmtId="0" fontId="33" fillId="86" borderId="492" applyNumberFormat="0" applyProtection="0">
      <alignment vertical="center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4" fontId="33" fillId="84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4" fontId="33" fillId="77" borderId="492" applyNumberFormat="0" applyProtection="0">
      <alignment horizontal="right" vertical="center"/>
    </xf>
    <xf numFmtId="4" fontId="33" fillId="76" borderId="492" applyNumberFormat="0" applyProtection="0">
      <alignment horizontal="right" vertical="center"/>
    </xf>
    <xf numFmtId="0" fontId="28" fillId="75" borderId="492" applyNumberFormat="0" applyProtection="0">
      <alignment horizontal="left" vertical="top"/>
    </xf>
    <xf numFmtId="4" fontId="185" fillId="74" borderId="492" applyNumberFormat="0" applyProtection="0">
      <alignment horizontal="center" vertical="top"/>
    </xf>
    <xf numFmtId="4" fontId="185" fillId="73" borderId="492" applyNumberFormat="0" applyProtection="0">
      <alignment horizontal="left" vertical="center"/>
    </xf>
    <xf numFmtId="0" fontId="18" fillId="3" borderId="492" applyNumberFormat="0" applyProtection="0">
      <alignment vertical="center"/>
    </xf>
    <xf numFmtId="4" fontId="185" fillId="72" borderId="492" applyNumberFormat="0" applyProtection="0">
      <alignment vertical="center"/>
    </xf>
    <xf numFmtId="278" fontId="36" fillId="0" borderId="493" applyFont="0" applyFill="0" applyBorder="0" applyAlignment="0" applyProtection="0">
      <protection locked="0"/>
    </xf>
    <xf numFmtId="277" fontId="36" fillId="68" borderId="493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65" fillId="0" borderId="485">
      <alignment horizontal="center"/>
    </xf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10" fontId="36" fillId="2" borderId="485" applyNumberFormat="0" applyBorder="0" applyAlignment="0" applyProtection="0"/>
    <xf numFmtId="0" fontId="159" fillId="64" borderId="490" applyNumberFormat="0" applyFont="0" applyBorder="0" applyAlignment="0">
      <alignment vertical="center"/>
    </xf>
    <xf numFmtId="0" fontId="120" fillId="1" borderId="486">
      <alignment horizontal="left"/>
    </xf>
    <xf numFmtId="243" fontId="155" fillId="0" borderId="486">
      <alignment horizontal="left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232" fontId="29" fillId="0" borderId="484" applyFill="0" applyProtection="0"/>
    <xf numFmtId="238" fontId="29" fillId="0" borderId="484" applyFill="0" applyProtection="0"/>
    <xf numFmtId="0" fontId="26" fillId="2" borderId="488">
      <alignment horizontal="center" wrapText="1"/>
    </xf>
    <xf numFmtId="0" fontId="124" fillId="59" borderId="487" applyNumberFormat="0" applyAlignment="0" applyProtection="0"/>
    <xf numFmtId="0" fontId="124" fillId="59" borderId="487" applyNumberFormat="0" applyAlignment="0" applyProtection="0"/>
    <xf numFmtId="0" fontId="124" fillId="59" borderId="487" applyNumberFormat="0" applyAlignment="0" applyProtection="0"/>
    <xf numFmtId="44" fontId="264" fillId="0" borderId="484"/>
    <xf numFmtId="37" fontId="260" fillId="5" borderId="486" applyBorder="0" applyProtection="0">
      <alignment vertical="center"/>
    </xf>
    <xf numFmtId="0" fontId="117" fillId="3" borderId="486">
      <alignment horizontal="centerContinuous" vertical="top"/>
    </xf>
    <xf numFmtId="0" fontId="115" fillId="0" borderId="485">
      <alignment horizontal="center"/>
    </xf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0" fontId="232" fillId="44" borderId="487" applyNumberFormat="0" applyAlignment="0" applyProtection="0"/>
    <xf numFmtId="0" fontId="205" fillId="0" borderId="494" applyNumberFormat="0" applyFill="0" applyAlignment="0" applyProtection="0"/>
    <xf numFmtId="0" fontId="108" fillId="66" borderId="491" applyNumberFormat="0" applyFont="0" applyAlignment="0" applyProtection="0"/>
    <xf numFmtId="0" fontId="224" fillId="59" borderId="487" applyNumberFormat="0" applyAlignment="0" applyProtection="0"/>
    <xf numFmtId="10" fontId="36" fillId="2" borderId="450" applyNumberFormat="0" applyBorder="0" applyAlignment="0" applyProtection="0"/>
    <xf numFmtId="0" fontId="159" fillId="64" borderId="490" applyNumberFormat="0" applyFont="0" applyBorder="0" applyAlignment="0">
      <alignment vertical="center"/>
    </xf>
    <xf numFmtId="0" fontId="38" fillId="0" borderId="489">
      <alignment horizontal="left" vertical="center"/>
    </xf>
    <xf numFmtId="3" fontId="33" fillId="5" borderId="492" applyProtection="0">
      <alignment horizontal="right" vertical="center"/>
    </xf>
    <xf numFmtId="238" fontId="29" fillId="0" borderId="495" applyFill="0" applyProtection="0"/>
    <xf numFmtId="4" fontId="33" fillId="84" borderId="492" applyNumberFormat="0" applyProtection="0">
      <alignment horizontal="right" vertical="center"/>
    </xf>
    <xf numFmtId="0" fontId="18" fillId="86" borderId="492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38" fillId="0" borderId="489">
      <alignment horizontal="left" vertical="center"/>
    </xf>
    <xf numFmtId="0" fontId="18" fillId="86" borderId="492" applyNumberFormat="0" applyProtection="0">
      <alignment vertical="center"/>
    </xf>
    <xf numFmtId="0" fontId="124" fillId="59" borderId="487" applyNumberFormat="0" applyAlignment="0" applyProtection="0"/>
    <xf numFmtId="4" fontId="188" fillId="90" borderId="492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4" fontId="185" fillId="72" borderId="492" applyNumberFormat="0" applyProtection="0">
      <alignment vertical="center"/>
    </xf>
    <xf numFmtId="0" fontId="108" fillId="66" borderId="491" applyNumberFormat="0" applyFont="0" applyAlignment="0" applyProtection="0"/>
    <xf numFmtId="0" fontId="161" fillId="44" borderId="487" applyNumberFormat="0" applyAlignment="0" applyProtection="0"/>
    <xf numFmtId="0" fontId="18" fillId="3" borderId="492" applyNumberFormat="0" applyProtection="0">
      <alignment horizontal="left" vertical="center" indent="1"/>
    </xf>
    <xf numFmtId="0" fontId="164" fillId="0" borderId="55" applyNumberFormat="0" applyFill="0" applyAlignment="0" applyProtection="0"/>
    <xf numFmtId="12" fontId="191" fillId="0" borderId="450">
      <alignment horizontal="center"/>
    </xf>
    <xf numFmtId="0" fontId="172" fillId="59" borderId="492" applyNumberFormat="0" applyAlignment="0" applyProtection="0"/>
    <xf numFmtId="0" fontId="18" fillId="0" borderId="492" applyNumberFormat="0" applyProtection="0">
      <alignment horizontal="right" vertical="center"/>
    </xf>
    <xf numFmtId="0" fontId="172" fillId="59" borderId="492" applyNumberFormat="0" applyAlignment="0" applyProtection="0"/>
    <xf numFmtId="0" fontId="33" fillId="86" borderId="539" applyNumberFormat="0" applyProtection="0">
      <alignment horizontal="left" vertical="center" indent="1"/>
    </xf>
    <xf numFmtId="0" fontId="115" fillId="0" borderId="450">
      <alignment horizontal="center"/>
    </xf>
    <xf numFmtId="0" fontId="164" fillId="0" borderId="55" applyNumberFormat="0" applyFill="0" applyAlignment="0" applyProtection="0"/>
    <xf numFmtId="4" fontId="33" fillId="78" borderId="492" applyNumberFormat="0" applyProtection="0">
      <alignment horizontal="right" vertical="center"/>
    </xf>
    <xf numFmtId="0" fontId="18" fillId="66" borderId="491" applyNumberFormat="0" applyFont="0" applyAlignment="0" applyProtection="0"/>
    <xf numFmtId="4" fontId="185" fillId="73" borderId="492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489">
      <alignment horizontal="left" vertical="center"/>
    </xf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4" fontId="33" fillId="81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0" fontId="38" fillId="0" borderId="489">
      <alignment horizontal="left" vertical="center"/>
    </xf>
    <xf numFmtId="0" fontId="56" fillId="1" borderId="489" applyNumberFormat="0" applyFont="0" applyAlignment="0">
      <alignment horizontal="center"/>
    </xf>
    <xf numFmtId="0" fontId="161" fillId="44" borderId="487" applyNumberFormat="0" applyAlignment="0" applyProtection="0"/>
    <xf numFmtId="4" fontId="188" fillId="90" borderId="492" applyNumberFormat="0" applyProtection="0">
      <alignment horizontal="right" vertical="center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right" vertical="center"/>
    </xf>
    <xf numFmtId="3" fontId="33" fillId="5" borderId="492" applyProtection="0">
      <alignment horizontal="right" vertical="center"/>
    </xf>
    <xf numFmtId="0" fontId="33" fillId="86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4" fontId="33" fillId="83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0" fontId="28" fillId="75" borderId="492" applyNumberFormat="0" applyProtection="0">
      <alignment horizontal="left" vertical="top"/>
    </xf>
    <xf numFmtId="4" fontId="185" fillId="74" borderId="492" applyNumberFormat="0" applyProtection="0">
      <alignment horizontal="center" vertical="top"/>
    </xf>
    <xf numFmtId="4" fontId="185" fillId="73" borderId="492" applyNumberFormat="0" applyProtection="0">
      <alignment horizontal="left" vertical="center"/>
    </xf>
    <xf numFmtId="0" fontId="18" fillId="3" borderId="492" applyNumberFormat="0" applyProtection="0">
      <alignment vertical="center"/>
    </xf>
    <xf numFmtId="0" fontId="234" fillId="0" borderId="494" applyNumberFormat="0" applyFill="0" applyAlignment="0" applyProtection="0"/>
    <xf numFmtId="0" fontId="56" fillId="1" borderId="489" applyNumberFormat="0" applyFont="0" applyAlignment="0">
      <alignment horizontal="center"/>
    </xf>
    <xf numFmtId="0" fontId="28" fillId="89" borderId="492" applyNumberFormat="0" applyProtection="0">
      <alignment horizontal="center" vertical="top"/>
    </xf>
    <xf numFmtId="0" fontId="108" fillId="66" borderId="491" applyNumberFormat="0" applyFon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221" fillId="0" borderId="55" applyNumberFormat="0" applyFill="0" applyAlignment="0" applyProtection="0"/>
    <xf numFmtId="238" fontId="29" fillId="0" borderId="495" applyFill="0" applyProtection="0"/>
    <xf numFmtId="0" fontId="161" fillId="44" borderId="487" applyNumberFormat="0" applyAlignment="0" applyProtection="0"/>
    <xf numFmtId="0" fontId="120" fillId="1" borderId="451">
      <alignment horizontal="left"/>
    </xf>
    <xf numFmtId="232" fontId="29" fillId="0" borderId="495" applyFill="0" applyProtection="0"/>
    <xf numFmtId="0" fontId="38" fillId="0" borderId="489">
      <alignment horizontal="left" vertical="center"/>
    </xf>
    <xf numFmtId="0" fontId="38" fillId="0" borderId="489">
      <alignment horizontal="left" vertical="center"/>
    </xf>
    <xf numFmtId="37" fontId="260" fillId="5" borderId="451" applyBorder="0" applyProtection="0">
      <alignment vertical="center"/>
    </xf>
    <xf numFmtId="0" fontId="124" fillId="59" borderId="487" applyNumberFormat="0" applyAlignment="0" applyProtection="0"/>
    <xf numFmtId="0" fontId="108" fillId="66" borderId="491" applyNumberFormat="0" applyFont="0" applyAlignment="0" applyProtection="0"/>
    <xf numFmtId="0" fontId="124" fillId="59" borderId="487" applyNumberFormat="0" applyAlignment="0" applyProtection="0"/>
    <xf numFmtId="238" fontId="29" fillId="0" borderId="495" applyFill="0" applyProtection="0"/>
    <xf numFmtId="0" fontId="117" fillId="3" borderId="451">
      <alignment horizontal="centerContinuous" vertical="top"/>
    </xf>
    <xf numFmtId="0" fontId="38" fillId="0" borderId="489">
      <alignment horizontal="left" vertical="center"/>
    </xf>
    <xf numFmtId="0" fontId="124" fillId="59" borderId="487" applyNumberFormat="0" applyAlignment="0" applyProtection="0"/>
    <xf numFmtId="0" fontId="124" fillId="59" borderId="487" applyNumberFormat="0" applyAlignment="0" applyProtection="0"/>
    <xf numFmtId="0" fontId="124" fillId="59" borderId="487" applyNumberFormat="0" applyAlignment="0" applyProtection="0"/>
    <xf numFmtId="5" fontId="24" fillId="0" borderId="495" applyAlignment="0" applyProtection="0"/>
    <xf numFmtId="0" fontId="33" fillId="86" borderId="539" applyNumberFormat="0" applyProtection="0">
      <alignment vertical="center"/>
    </xf>
    <xf numFmtId="4" fontId="185" fillId="74" borderId="492" applyNumberFormat="0" applyProtection="0">
      <alignment horizontal="center" vertical="top"/>
    </xf>
    <xf numFmtId="0" fontId="18" fillId="3" borderId="492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492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490" applyNumberFormat="0" applyFont="0" applyBorder="0" applyAlignment="0">
      <alignment vertical="center"/>
    </xf>
    <xf numFmtId="4" fontId="33" fillId="87" borderId="492" applyNumberFormat="0" applyProtection="0">
      <alignment horizontal="left" vertical="center" indent="1"/>
    </xf>
    <xf numFmtId="14" fontId="28" fillId="63" borderId="6">
      <alignment horizontal="center" vertical="center" wrapText="1"/>
    </xf>
    <xf numFmtId="0" fontId="216" fillId="0" borderId="55" applyNumberFormat="0" applyFill="0" applyAlignment="0" applyProtection="0">
      <alignment vertical="center"/>
    </xf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8" fillId="86" borderId="539" applyNumberFormat="0" applyProtection="0">
      <alignment vertical="center"/>
    </xf>
    <xf numFmtId="0" fontId="215" fillId="66" borderId="491" applyNumberFormat="0" applyFont="0" applyAlignment="0" applyProtection="0">
      <alignment vertical="center"/>
    </xf>
    <xf numFmtId="232" fontId="29" fillId="0" borderId="495" applyFill="0" applyProtection="0"/>
    <xf numFmtId="0" fontId="108" fillId="66" borderId="491" applyNumberFormat="0" applyFont="0" applyAlignment="0" applyProtection="0"/>
    <xf numFmtId="0" fontId="18" fillId="86" borderId="539" applyNumberFormat="0" applyProtection="0">
      <alignment horizontal="left" vertical="center" indent="1"/>
    </xf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61" fillId="44" borderId="487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492" applyNumberFormat="0" applyProtection="0">
      <alignment horizontal="left" vertical="center" indent="1"/>
    </xf>
    <xf numFmtId="4" fontId="185" fillId="72" borderId="492" applyNumberFormat="0" applyProtection="0">
      <alignment vertical="center"/>
    </xf>
    <xf numFmtId="0" fontId="18" fillId="3" borderId="492" applyNumberFormat="0" applyProtection="0">
      <alignment vertical="center"/>
    </xf>
    <xf numFmtId="4" fontId="185" fillId="73" borderId="492" applyNumberFormat="0" applyProtection="0">
      <alignment horizontal="left" vertical="center"/>
    </xf>
    <xf numFmtId="4" fontId="185" fillId="74" borderId="492" applyNumberFormat="0" applyProtection="0">
      <alignment horizontal="center" vertical="top"/>
    </xf>
    <xf numFmtId="0" fontId="28" fillId="75" borderId="492" applyNumberFormat="0" applyProtection="0">
      <alignment horizontal="left" vertical="top"/>
    </xf>
    <xf numFmtId="4" fontId="33" fillId="76" borderId="492" applyNumberFormat="0" applyProtection="0">
      <alignment horizontal="right" vertical="center"/>
    </xf>
    <xf numFmtId="4" fontId="33" fillId="77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4" fontId="33" fillId="84" borderId="492" applyNumberFormat="0" applyProtection="0">
      <alignment horizontal="right" vertical="center"/>
    </xf>
    <xf numFmtId="0" fontId="18" fillId="86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0" fontId="33" fillId="86" borderId="492" applyNumberFormat="0" applyProtection="0">
      <alignment vertical="center"/>
    </xf>
    <xf numFmtId="0" fontId="18" fillId="86" borderId="492" applyNumberFormat="0" applyProtection="0">
      <alignment vertical="center"/>
    </xf>
    <xf numFmtId="0" fontId="33" fillId="86" borderId="492" applyNumberFormat="0" applyProtection="0">
      <alignment horizontal="left" vertical="center" indent="1"/>
    </xf>
    <xf numFmtId="0" fontId="33" fillId="86" borderId="492" applyNumberFormat="0" applyProtection="0">
      <alignment horizontal="left" vertical="center" indent="1"/>
    </xf>
    <xf numFmtId="3" fontId="33" fillId="5" borderId="492" applyProtection="0">
      <alignment horizontal="right" vertical="center"/>
    </xf>
    <xf numFmtId="0" fontId="18" fillId="0" borderId="492" applyNumberFormat="0" applyProtection="0">
      <alignment horizontal="right" vertical="center"/>
    </xf>
    <xf numFmtId="0" fontId="18" fillId="86" borderId="492" applyNumberFormat="0" applyProtection="0">
      <alignment horizontal="left" vertical="center" indent="1"/>
    </xf>
    <xf numFmtId="0" fontId="28" fillId="89" borderId="492" applyNumberFormat="0" applyProtection="0">
      <alignment horizontal="center" vertical="top"/>
    </xf>
    <xf numFmtId="4" fontId="188" fillId="90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0" fontId="257" fillId="0" borderId="494" applyNumberFormat="0" applyFill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108" fillId="66" borderId="491" applyNumberFormat="0" applyFont="0" applyAlignment="0" applyProtection="0"/>
    <xf numFmtId="0" fontId="243" fillId="59" borderId="492" applyNumberFormat="0" applyAlignment="0" applyProtection="0">
      <alignment vertical="center"/>
    </xf>
    <xf numFmtId="0" fontId="33" fillId="86" borderId="492" applyNumberFormat="0" applyProtection="0">
      <alignment vertical="center"/>
    </xf>
    <xf numFmtId="0" fontId="124" fillId="59" borderId="487" applyNumberFormat="0" applyAlignment="0" applyProtection="0"/>
    <xf numFmtId="0" fontId="28" fillId="89" borderId="492" applyNumberFormat="0" applyProtection="0">
      <alignment horizontal="center" vertical="top"/>
    </xf>
    <xf numFmtId="0" fontId="33" fillId="86" borderId="492" applyNumberFormat="0" applyProtection="0">
      <alignment horizontal="left" vertical="center" indent="1"/>
    </xf>
    <xf numFmtId="0" fontId="18" fillId="86" borderId="492" applyNumberFormat="0" applyProtection="0">
      <alignment vertical="center"/>
    </xf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33" fillId="86" borderId="492" applyNumberFormat="0" applyProtection="0">
      <alignment vertical="center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4" fontId="33" fillId="84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0" fontId="159" fillId="64" borderId="490" applyNumberFormat="0" applyFont="0" applyBorder="0" applyAlignment="0">
      <alignment vertical="center"/>
    </xf>
    <xf numFmtId="4" fontId="33" fillId="76" borderId="492" applyNumberFormat="0" applyProtection="0">
      <alignment horizontal="right" vertical="center"/>
    </xf>
    <xf numFmtId="0" fontId="172" fillId="59" borderId="492" applyNumberFormat="0" applyAlignment="0" applyProtection="0"/>
    <xf numFmtId="0" fontId="108" fillId="66" borderId="491" applyNumberFormat="0" applyFont="0" applyAlignment="0" applyProtection="0"/>
    <xf numFmtId="0" fontId="215" fillId="66" borderId="491" applyNumberFormat="0" applyFont="0" applyAlignment="0" applyProtection="0">
      <alignment vertical="center"/>
    </xf>
    <xf numFmtId="0" fontId="161" fillId="44" borderId="487" applyNumberFormat="0" applyAlignment="0" applyProtection="0"/>
    <xf numFmtId="243" fontId="155" fillId="0" borderId="451">
      <alignment horizontal="left"/>
    </xf>
    <xf numFmtId="0" fontId="223" fillId="59" borderId="492" applyNumberFormat="0" applyAlignment="0" applyProtection="0"/>
    <xf numFmtId="0" fontId="224" fillId="59" borderId="487" applyNumberFormat="0" applyAlignment="0" applyProtection="0"/>
    <xf numFmtId="0" fontId="18" fillId="86" borderId="492" applyNumberFormat="0" applyProtection="0">
      <alignment horizontal="left" vertical="center" indent="1"/>
    </xf>
    <xf numFmtId="0" fontId="232" fillId="44" borderId="487" applyNumberFormat="0" applyAlignment="0" applyProtection="0"/>
    <xf numFmtId="0" fontId="234" fillId="0" borderId="494" applyNumberFormat="0" applyFill="0" applyAlignment="0" applyProtection="0"/>
    <xf numFmtId="0" fontId="124" fillId="59" borderId="487" applyNumberFormat="0" applyAlignment="0" applyProtection="0"/>
    <xf numFmtId="0" fontId="18" fillId="66" borderId="491" applyNumberFormat="0" applyFont="0" applyAlignment="0" applyProtection="0"/>
    <xf numFmtId="0" fontId="205" fillId="0" borderId="494" applyNumberFormat="0" applyFill="0" applyAlignment="0" applyProtection="0"/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21" fillId="0" borderId="55" applyNumberFormat="0" applyFill="0" applyAlignment="0" applyProtection="0"/>
    <xf numFmtId="0" fontId="18" fillId="0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4" fontId="33" fillId="76" borderId="492" applyNumberFormat="0" applyProtection="0">
      <alignment horizontal="right" vertical="center"/>
    </xf>
    <xf numFmtId="179" fontId="32" fillId="0" borderId="3" applyBorder="0"/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5" fontId="24" fillId="0" borderId="495" applyAlignment="0" applyProtection="0"/>
    <xf numFmtId="0" fontId="223" fillId="59" borderId="492" applyNumberFormat="0" applyAlignment="0" applyProtection="0"/>
    <xf numFmtId="0" fontId="38" fillId="0" borderId="489">
      <alignment horizontal="left" vertical="center"/>
    </xf>
    <xf numFmtId="0" fontId="164" fillId="0" borderId="55" applyNumberFormat="0" applyFill="0" applyAlignment="0" applyProtection="0"/>
    <xf numFmtId="0" fontId="165" fillId="0" borderId="450">
      <alignment horizontal="center"/>
    </xf>
    <xf numFmtId="0" fontId="224" fillId="59" borderId="487" applyNumberFormat="0" applyAlignment="0" applyProtection="0"/>
    <xf numFmtId="0" fontId="232" fillId="44" borderId="487" applyNumberFormat="0" applyAlignment="0" applyProtection="0"/>
    <xf numFmtId="0" fontId="164" fillId="0" borderId="55" applyNumberFormat="0" applyFill="0" applyAlignment="0" applyProtection="0"/>
    <xf numFmtId="277" fontId="36" fillId="68" borderId="493"/>
    <xf numFmtId="0" fontId="18" fillId="0" borderId="492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492" applyNumberFormat="0" applyAlignment="0" applyProtection="0"/>
    <xf numFmtId="4" fontId="33" fillId="77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0" fontId="234" fillId="0" borderId="494" applyNumberFormat="0" applyFill="0" applyAlignment="0" applyProtection="0"/>
    <xf numFmtId="0" fontId="18" fillId="0" borderId="492" applyNumberFormat="0" applyProtection="0">
      <alignment horizontal="left" vertical="center" indent="1"/>
    </xf>
    <xf numFmtId="0" fontId="215" fillId="66" borderId="491" applyNumberFormat="0" applyFont="0" applyAlignment="0" applyProtection="0">
      <alignment vertical="center"/>
    </xf>
    <xf numFmtId="4" fontId="33" fillId="79" borderId="492" applyNumberFormat="0" applyProtection="0">
      <alignment horizontal="right" vertical="center"/>
    </xf>
    <xf numFmtId="179" fontId="32" fillId="0" borderId="3" applyBorder="0"/>
    <xf numFmtId="0" fontId="18" fillId="0" borderId="492" applyNumberFormat="0" applyProtection="0">
      <alignment horizontal="left" vertical="center" indent="1"/>
    </xf>
    <xf numFmtId="0" fontId="242" fillId="44" borderId="487" applyNumberFormat="0" applyAlignment="0" applyProtection="0">
      <alignment vertical="center"/>
    </xf>
    <xf numFmtId="5" fontId="24" fillId="0" borderId="495" applyAlignment="0" applyProtection="0"/>
    <xf numFmtId="4" fontId="33" fillId="77" borderId="492" applyNumberFormat="0" applyProtection="0">
      <alignment horizontal="right" vertical="center"/>
    </xf>
    <xf numFmtId="0" fontId="18" fillId="66" borderId="491" applyNumberFormat="0" applyFont="0" applyAlignment="0" applyProtection="0"/>
    <xf numFmtId="0" fontId="18" fillId="86" borderId="492" applyNumberFormat="0" applyProtection="0">
      <alignment horizontal="left" vertical="center" indent="1"/>
    </xf>
    <xf numFmtId="0" fontId="28" fillId="75" borderId="492" applyNumberFormat="0" applyProtection="0">
      <alignment horizontal="left" vertical="top"/>
    </xf>
    <xf numFmtId="0" fontId="33" fillId="86" borderId="492" applyNumberFormat="0" applyProtection="0">
      <alignment horizontal="left" vertical="center" indent="1"/>
    </xf>
    <xf numFmtId="0" fontId="205" fillId="0" borderId="494" applyNumberFormat="0" applyFill="0" applyAlignment="0" applyProtection="0"/>
    <xf numFmtId="0" fontId="108" fillId="66" borderId="491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492" applyNumberFormat="0" applyProtection="0">
      <alignment vertical="center"/>
    </xf>
    <xf numFmtId="278" fontId="36" fillId="0" borderId="493" applyFont="0" applyFill="0" applyBorder="0" applyAlignment="0" applyProtection="0">
      <protection locked="0"/>
    </xf>
    <xf numFmtId="4" fontId="33" fillId="82" borderId="492" applyNumberFormat="0" applyProtection="0">
      <alignment horizontal="right" vertical="center"/>
    </xf>
    <xf numFmtId="0" fontId="108" fillId="66" borderId="491" applyNumberFormat="0" applyFont="0" applyAlignment="0" applyProtection="0"/>
    <xf numFmtId="0" fontId="124" fillId="59" borderId="487" applyNumberFormat="0" applyAlignment="0" applyProtection="0"/>
    <xf numFmtId="0" fontId="161" fillId="44" borderId="487" applyNumberFormat="0" applyAlignment="0" applyProtection="0"/>
    <xf numFmtId="0" fontId="205" fillId="0" borderId="494" applyNumberFormat="0" applyFill="0" applyAlignment="0" applyProtection="0"/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0" fontId="18" fillId="66" borderId="491" applyNumberFormat="0" applyFont="0" applyAlignment="0" applyProtection="0"/>
    <xf numFmtId="0" fontId="234" fillId="0" borderId="494" applyNumberFormat="0" applyFill="0" applyAlignment="0" applyProtection="0"/>
    <xf numFmtId="0" fontId="232" fillId="44" borderId="487" applyNumberFormat="0" applyAlignment="0" applyProtection="0"/>
    <xf numFmtId="0" fontId="224" fillId="59" borderId="487" applyNumberFormat="0" applyAlignment="0" applyProtection="0"/>
    <xf numFmtId="0" fontId="223" fillId="59" borderId="492" applyNumberFormat="0" applyAlignment="0" applyProtection="0"/>
    <xf numFmtId="0" fontId="215" fillId="66" borderId="491" applyNumberFormat="0" applyFont="0" applyAlignment="0" applyProtection="0">
      <alignment vertical="center"/>
    </xf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12" fontId="191" fillId="0" borderId="485">
      <alignment horizontal="center"/>
    </xf>
    <xf numFmtId="0" fontId="56" fillId="1" borderId="489" applyNumberFormat="0" applyFont="0" applyAlignment="0">
      <alignment horizontal="center"/>
    </xf>
    <xf numFmtId="4" fontId="188" fillId="90" borderId="492" applyNumberFormat="0" applyProtection="0">
      <alignment horizontal="right" vertical="center"/>
    </xf>
    <xf numFmtId="0" fontId="28" fillId="89" borderId="492" applyNumberFormat="0" applyProtection="0">
      <alignment horizontal="center" vertical="top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right" vertical="center"/>
    </xf>
    <xf numFmtId="3" fontId="33" fillId="5" borderId="492" applyProtection="0">
      <alignment horizontal="right" vertical="center"/>
    </xf>
    <xf numFmtId="0" fontId="33" fillId="86" borderId="492" applyNumberFormat="0" applyProtection="0">
      <alignment horizontal="left" vertical="center" indent="1"/>
    </xf>
    <xf numFmtId="0" fontId="33" fillId="86" borderId="492" applyNumberFormat="0" applyProtection="0">
      <alignment horizontal="left" vertical="center" indent="1"/>
    </xf>
    <xf numFmtId="0" fontId="18" fillId="86" borderId="492" applyNumberFormat="0" applyProtection="0">
      <alignment vertical="center"/>
    </xf>
    <xf numFmtId="0" fontId="33" fillId="86" borderId="492" applyNumberFormat="0" applyProtection="0">
      <alignment vertical="center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4" fontId="33" fillId="84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4" fontId="33" fillId="77" borderId="492" applyNumberFormat="0" applyProtection="0">
      <alignment horizontal="right" vertical="center"/>
    </xf>
    <xf numFmtId="4" fontId="33" fillId="76" borderId="492" applyNumberFormat="0" applyProtection="0">
      <alignment horizontal="right" vertical="center"/>
    </xf>
    <xf numFmtId="0" fontId="28" fillId="75" borderId="492" applyNumberFormat="0" applyProtection="0">
      <alignment horizontal="left" vertical="top"/>
    </xf>
    <xf numFmtId="4" fontId="185" fillId="74" borderId="492" applyNumberFormat="0" applyProtection="0">
      <alignment horizontal="center" vertical="top"/>
    </xf>
    <xf numFmtId="4" fontId="185" fillId="73" borderId="492" applyNumberFormat="0" applyProtection="0">
      <alignment horizontal="left" vertical="center"/>
    </xf>
    <xf numFmtId="0" fontId="18" fillId="3" borderId="492" applyNumberFormat="0" applyProtection="0">
      <alignment vertical="center"/>
    </xf>
    <xf numFmtId="4" fontId="185" fillId="72" borderId="492" applyNumberFormat="0" applyProtection="0">
      <alignment vertical="center"/>
    </xf>
    <xf numFmtId="278" fontId="36" fillId="0" borderId="493" applyFont="0" applyFill="0" applyBorder="0" applyAlignment="0" applyProtection="0">
      <protection locked="0"/>
    </xf>
    <xf numFmtId="277" fontId="36" fillId="68" borderId="493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65" fillId="0" borderId="485">
      <alignment horizontal="center"/>
    </xf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10" fontId="36" fillId="2" borderId="485" applyNumberFormat="0" applyBorder="0" applyAlignment="0" applyProtection="0"/>
    <xf numFmtId="0" fontId="159" fillId="64" borderId="490" applyNumberFormat="0" applyFont="0" applyBorder="0" applyAlignment="0">
      <alignment vertical="center"/>
    </xf>
    <xf numFmtId="0" fontId="120" fillId="1" borderId="486">
      <alignment horizontal="left"/>
    </xf>
    <xf numFmtId="243" fontId="155" fillId="0" borderId="486">
      <alignment horizontal="left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232" fontId="29" fillId="0" borderId="484" applyFill="0" applyProtection="0"/>
    <xf numFmtId="238" fontId="29" fillId="0" borderId="484" applyFill="0" applyProtection="0"/>
    <xf numFmtId="0" fontId="26" fillId="2" borderId="488">
      <alignment horizontal="center" wrapText="1"/>
    </xf>
    <xf numFmtId="0" fontId="124" fillId="59" borderId="487" applyNumberFormat="0" applyAlignment="0" applyProtection="0"/>
    <xf numFmtId="0" fontId="124" fillId="59" borderId="487" applyNumberFormat="0" applyAlignment="0" applyProtection="0"/>
    <xf numFmtId="0" fontId="124" fillId="59" borderId="487" applyNumberFormat="0" applyAlignment="0" applyProtection="0"/>
    <xf numFmtId="44" fontId="264" fillId="0" borderId="484"/>
    <xf numFmtId="37" fontId="260" fillId="5" borderId="486" applyBorder="0" applyProtection="0">
      <alignment vertical="center"/>
    </xf>
    <xf numFmtId="0" fontId="117" fillId="3" borderId="486">
      <alignment horizontal="centerContinuous" vertical="top"/>
    </xf>
    <xf numFmtId="0" fontId="115" fillId="0" borderId="485">
      <alignment horizontal="center"/>
    </xf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0" fontId="215" fillId="66" borderId="491" applyNumberFormat="0" applyFont="0" applyAlignment="0" applyProtection="0">
      <alignment vertical="center"/>
    </xf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12" fontId="191" fillId="0" borderId="485">
      <alignment horizontal="center"/>
    </xf>
    <xf numFmtId="0" fontId="56" fillId="1" borderId="489" applyNumberFormat="0" applyFont="0" applyAlignment="0">
      <alignment horizontal="center"/>
    </xf>
    <xf numFmtId="4" fontId="188" fillId="90" borderId="492" applyNumberFormat="0" applyProtection="0">
      <alignment horizontal="right" vertical="center"/>
    </xf>
    <xf numFmtId="0" fontId="28" fillId="89" borderId="492" applyNumberFormat="0" applyProtection="0">
      <alignment horizontal="center" vertical="top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right" vertical="center"/>
    </xf>
    <xf numFmtId="3" fontId="33" fillId="5" borderId="492" applyProtection="0">
      <alignment horizontal="right" vertical="center"/>
    </xf>
    <xf numFmtId="0" fontId="33" fillId="86" borderId="492" applyNumberFormat="0" applyProtection="0">
      <alignment horizontal="left" vertical="center" indent="1"/>
    </xf>
    <xf numFmtId="0" fontId="33" fillId="86" borderId="492" applyNumberFormat="0" applyProtection="0">
      <alignment horizontal="left" vertical="center" indent="1"/>
    </xf>
    <xf numFmtId="0" fontId="18" fillId="86" borderId="492" applyNumberFormat="0" applyProtection="0">
      <alignment vertical="center"/>
    </xf>
    <xf numFmtId="0" fontId="33" fillId="86" borderId="492" applyNumberFormat="0" applyProtection="0">
      <alignment vertical="center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4" fontId="33" fillId="84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4" fontId="33" fillId="77" borderId="492" applyNumberFormat="0" applyProtection="0">
      <alignment horizontal="right" vertical="center"/>
    </xf>
    <xf numFmtId="4" fontId="33" fillId="76" borderId="492" applyNumberFormat="0" applyProtection="0">
      <alignment horizontal="right" vertical="center"/>
    </xf>
    <xf numFmtId="0" fontId="28" fillId="75" borderId="492" applyNumberFormat="0" applyProtection="0">
      <alignment horizontal="left" vertical="top"/>
    </xf>
    <xf numFmtId="4" fontId="185" fillId="74" borderId="492" applyNumberFormat="0" applyProtection="0">
      <alignment horizontal="center" vertical="top"/>
    </xf>
    <xf numFmtId="4" fontId="185" fillId="73" borderId="492" applyNumberFormat="0" applyProtection="0">
      <alignment horizontal="left" vertical="center"/>
    </xf>
    <xf numFmtId="0" fontId="18" fillId="3" borderId="492" applyNumberFormat="0" applyProtection="0">
      <alignment vertical="center"/>
    </xf>
    <xf numFmtId="4" fontId="185" fillId="72" borderId="492" applyNumberFormat="0" applyProtection="0">
      <alignment vertical="center"/>
    </xf>
    <xf numFmtId="278" fontId="36" fillId="0" borderId="493" applyFont="0" applyFill="0" applyBorder="0" applyAlignment="0" applyProtection="0">
      <protection locked="0"/>
    </xf>
    <xf numFmtId="277" fontId="36" fillId="68" borderId="493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15" fillId="0" borderId="485">
      <alignment horizontal="center"/>
    </xf>
    <xf numFmtId="0" fontId="117" fillId="3" borderId="486">
      <alignment horizontal="centerContinuous" vertical="top"/>
    </xf>
    <xf numFmtId="37" fontId="260" fillId="5" borderId="486" applyBorder="0" applyProtection="0">
      <alignment vertical="center"/>
    </xf>
    <xf numFmtId="44" fontId="264" fillId="0" borderId="484"/>
    <xf numFmtId="0" fontId="124" fillId="59" borderId="487" applyNumberFormat="0" applyAlignment="0" applyProtection="0"/>
    <xf numFmtId="0" fontId="115" fillId="0" borderId="485">
      <alignment horizontal="center"/>
    </xf>
    <xf numFmtId="0" fontId="124" fillId="59" borderId="487" applyNumberFormat="0" applyAlignment="0" applyProtection="0"/>
    <xf numFmtId="0" fontId="124" fillId="59" borderId="487" applyNumberFormat="0" applyAlignment="0" applyProtection="0"/>
    <xf numFmtId="0" fontId="26" fillId="2" borderId="488">
      <alignment horizontal="center" wrapText="1"/>
    </xf>
    <xf numFmtId="0" fontId="117" fillId="3" borderId="486">
      <alignment horizontal="centerContinuous" vertical="top"/>
    </xf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10" fontId="36" fillId="2" borderId="485" applyNumberFormat="0" applyBorder="0" applyAlignment="0" applyProtection="0"/>
    <xf numFmtId="0" fontId="159" fillId="64" borderId="490" applyNumberFormat="0" applyFont="0" applyBorder="0" applyAlignment="0">
      <alignment vertical="center"/>
    </xf>
    <xf numFmtId="37" fontId="260" fillId="5" borderId="486" applyBorder="0" applyProtection="0">
      <alignment vertical="center"/>
    </xf>
    <xf numFmtId="0" fontId="120" fillId="1" borderId="486">
      <alignment horizontal="left"/>
    </xf>
    <xf numFmtId="243" fontId="155" fillId="0" borderId="486">
      <alignment horizontal="left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43" fontId="264" fillId="0" borderId="495"/>
    <xf numFmtId="0" fontId="124" fillId="59" borderId="487" applyNumberFormat="0" applyAlignment="0" applyProtection="0"/>
    <xf numFmtId="0" fontId="124" fillId="59" borderId="487" applyNumberFormat="0" applyAlignment="0" applyProtection="0"/>
    <xf numFmtId="0" fontId="124" fillId="59" borderId="487" applyNumberFormat="0" applyAlignment="0" applyProtection="0"/>
    <xf numFmtId="0" fontId="26" fillId="2" borderId="488">
      <alignment horizontal="center" wrapText="1"/>
    </xf>
    <xf numFmtId="232" fontId="29" fillId="0" borderId="484" applyFill="0" applyProtection="0"/>
    <xf numFmtId="238" fontId="29" fillId="0" borderId="484" applyFill="0" applyProtection="0"/>
    <xf numFmtId="238" fontId="29" fillId="0" borderId="484" applyFill="0" applyProtection="0"/>
    <xf numFmtId="232" fontId="29" fillId="0" borderId="484" applyFill="0" applyProtection="0"/>
    <xf numFmtId="232" fontId="29" fillId="0" borderId="484" applyFill="0" applyProtection="0"/>
    <xf numFmtId="238" fontId="29" fillId="0" borderId="495" applyFill="0" applyProtection="0"/>
    <xf numFmtId="238" fontId="29" fillId="0" borderId="484" applyFill="0" applyProtection="0"/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232" fontId="29" fillId="0" borderId="495" applyFill="0" applyProtection="0"/>
    <xf numFmtId="243" fontId="155" fillId="0" borderId="486">
      <alignment horizontal="left"/>
    </xf>
    <xf numFmtId="0" fontId="120" fillId="1" borderId="486">
      <alignment horizontal="left"/>
    </xf>
    <xf numFmtId="0" fontId="159" fillId="64" borderId="490" applyNumberFormat="0" applyFont="0" applyBorder="0" applyAlignment="0">
      <alignment vertical="center"/>
    </xf>
    <xf numFmtId="10" fontId="36" fillId="2" borderId="485" applyNumberFormat="0" applyBorder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0" fontId="26" fillId="2" borderId="488">
      <alignment horizontal="center" wrapText="1"/>
    </xf>
    <xf numFmtId="0" fontId="124" fillId="59" borderId="487" applyNumberFormat="0" applyAlignment="0" applyProtection="0"/>
    <xf numFmtId="0" fontId="124" fillId="59" borderId="487" applyNumberFormat="0" applyAlignment="0" applyProtection="0"/>
    <xf numFmtId="0" fontId="124" fillId="59" borderId="487" applyNumberFormat="0" applyAlignment="0" applyProtection="0"/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165" fillId="0" borderId="485">
      <alignment horizontal="center"/>
    </xf>
    <xf numFmtId="44" fontId="264" fillId="0" borderId="484"/>
    <xf numFmtId="243" fontId="155" fillId="0" borderId="486">
      <alignment horizontal="left"/>
    </xf>
    <xf numFmtId="0" fontId="120" fillId="1" borderId="486">
      <alignment horizontal="left"/>
    </xf>
    <xf numFmtId="0" fontId="159" fillId="64" borderId="490" applyNumberFormat="0" applyFont="0" applyBorder="0" applyAlignment="0">
      <alignment vertical="center"/>
    </xf>
    <xf numFmtId="10" fontId="36" fillId="2" borderId="485" applyNumberFormat="0" applyBorder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37" fontId="260" fillId="5" borderId="486" applyBorder="0" applyProtection="0">
      <alignment vertical="center"/>
    </xf>
    <xf numFmtId="0" fontId="117" fillId="3" borderId="486">
      <alignment horizontal="centerContinuous" vertical="top"/>
    </xf>
    <xf numFmtId="0" fontId="115" fillId="0" borderId="485">
      <alignment horizontal="center"/>
    </xf>
    <xf numFmtId="0" fontId="165" fillId="0" borderId="485">
      <alignment horizontal="center"/>
    </xf>
    <xf numFmtId="44" fontId="264" fillId="0" borderId="484"/>
    <xf numFmtId="5" fontId="24" fillId="0" borderId="495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278" fontId="36" fillId="0" borderId="493" applyFont="0" applyFill="0" applyBorder="0" applyAlignment="0" applyProtection="0">
      <protection locked="0"/>
    </xf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4" fontId="185" fillId="72" borderId="492" applyNumberFormat="0" applyProtection="0">
      <alignment vertical="center"/>
    </xf>
    <xf numFmtId="0" fontId="18" fillId="3" borderId="492" applyNumberFormat="0" applyProtection="0">
      <alignment vertical="center"/>
    </xf>
    <xf numFmtId="4" fontId="185" fillId="73" borderId="492" applyNumberFormat="0" applyProtection="0">
      <alignment horizontal="left" vertical="center"/>
    </xf>
    <xf numFmtId="4" fontId="185" fillId="74" borderId="492" applyNumberFormat="0" applyProtection="0">
      <alignment horizontal="center" vertical="top"/>
    </xf>
    <xf numFmtId="277" fontId="36" fillId="68" borderId="493"/>
    <xf numFmtId="278" fontId="36" fillId="0" borderId="493" applyFont="0" applyFill="0" applyBorder="0" applyAlignment="0" applyProtection="0">
      <protection locked="0"/>
    </xf>
    <xf numFmtId="0" fontId="28" fillId="75" borderId="492" applyNumberFormat="0" applyProtection="0">
      <alignment horizontal="left" vertical="top"/>
    </xf>
    <xf numFmtId="4" fontId="33" fillId="76" borderId="492" applyNumberFormat="0" applyProtection="0">
      <alignment horizontal="right" vertical="center"/>
    </xf>
    <xf numFmtId="4" fontId="33" fillId="77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4" fontId="33" fillId="84" borderId="492" applyNumberFormat="0" applyProtection="0">
      <alignment horizontal="right" vertical="center"/>
    </xf>
    <xf numFmtId="0" fontId="18" fillId="86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0" fontId="33" fillId="86" borderId="492" applyNumberFormat="0" applyProtection="0">
      <alignment vertical="center"/>
    </xf>
    <xf numFmtId="0" fontId="18" fillId="86" borderId="492" applyNumberFormat="0" applyProtection="0">
      <alignment vertical="center"/>
    </xf>
    <xf numFmtId="0" fontId="33" fillId="86" borderId="492" applyNumberFormat="0" applyProtection="0">
      <alignment horizontal="left" vertical="center" indent="1"/>
    </xf>
    <xf numFmtId="0" fontId="33" fillId="86" borderId="492" applyNumberFormat="0" applyProtection="0">
      <alignment horizontal="left" vertical="center" indent="1"/>
    </xf>
    <xf numFmtId="3" fontId="33" fillId="5" borderId="492" applyProtection="0">
      <alignment horizontal="right" vertical="center"/>
    </xf>
    <xf numFmtId="0" fontId="18" fillId="0" borderId="492" applyNumberFormat="0" applyProtection="0">
      <alignment horizontal="right" vertical="center"/>
    </xf>
    <xf numFmtId="0" fontId="18" fillId="86" borderId="492" applyNumberFormat="0" applyProtection="0">
      <alignment horizontal="left" vertical="center" indent="1"/>
    </xf>
    <xf numFmtId="0" fontId="28" fillId="89" borderId="492" applyNumberFormat="0" applyProtection="0">
      <alignment horizontal="center" vertical="top"/>
    </xf>
    <xf numFmtId="4" fontId="188" fillId="90" borderId="492" applyNumberFormat="0" applyProtection="0">
      <alignment horizontal="right" vertical="center"/>
    </xf>
    <xf numFmtId="0" fontId="56" fillId="1" borderId="489" applyNumberFormat="0" applyFont="0" applyAlignment="0">
      <alignment horizontal="center"/>
    </xf>
    <xf numFmtId="12" fontId="191" fillId="0" borderId="485">
      <alignment horizontal="center"/>
    </xf>
    <xf numFmtId="4" fontId="185" fillId="72" borderId="492" applyNumberFormat="0" applyProtection="0">
      <alignment vertical="center"/>
    </xf>
    <xf numFmtId="0" fontId="18" fillId="3" borderId="492" applyNumberFormat="0" applyProtection="0">
      <alignment vertical="center"/>
    </xf>
    <xf numFmtId="4" fontId="185" fillId="73" borderId="492" applyNumberFormat="0" applyProtection="0">
      <alignment horizontal="left" vertical="center"/>
    </xf>
    <xf numFmtId="4" fontId="185" fillId="74" borderId="492" applyNumberFormat="0" applyProtection="0">
      <alignment horizontal="center" vertical="top"/>
    </xf>
    <xf numFmtId="0" fontId="28" fillId="75" borderId="492" applyNumberFormat="0" applyProtection="0">
      <alignment horizontal="left" vertical="top"/>
    </xf>
    <xf numFmtId="4" fontId="33" fillId="76" borderId="492" applyNumberFormat="0" applyProtection="0">
      <alignment horizontal="right" vertical="center"/>
    </xf>
    <xf numFmtId="4" fontId="33" fillId="77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4" fontId="33" fillId="84" borderId="492" applyNumberFormat="0" applyProtection="0">
      <alignment horizontal="right" vertical="center"/>
    </xf>
    <xf numFmtId="0" fontId="18" fillId="86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0" fontId="33" fillId="86" borderId="492" applyNumberFormat="0" applyProtection="0">
      <alignment vertical="center"/>
    </xf>
    <xf numFmtId="0" fontId="18" fillId="86" borderId="492" applyNumberFormat="0" applyProtection="0">
      <alignment vertical="center"/>
    </xf>
    <xf numFmtId="0" fontId="33" fillId="86" borderId="492" applyNumberFormat="0" applyProtection="0">
      <alignment horizontal="left" vertical="center" indent="1"/>
    </xf>
    <xf numFmtId="0" fontId="33" fillId="86" borderId="492" applyNumberFormat="0" applyProtection="0">
      <alignment horizontal="left" vertical="center" indent="1"/>
    </xf>
    <xf numFmtId="3" fontId="33" fillId="5" borderId="492" applyProtection="0">
      <alignment horizontal="right" vertical="center"/>
    </xf>
    <xf numFmtId="0" fontId="18" fillId="0" borderId="492" applyNumberFormat="0" applyProtection="0">
      <alignment horizontal="right" vertical="center"/>
    </xf>
    <xf numFmtId="0" fontId="18" fillId="86" borderId="492" applyNumberFormat="0" applyProtection="0">
      <alignment horizontal="left" vertical="center" indent="1"/>
    </xf>
    <xf numFmtId="0" fontId="28" fillId="89" borderId="492" applyNumberFormat="0" applyProtection="0">
      <alignment horizontal="center" vertical="top"/>
    </xf>
    <xf numFmtId="4" fontId="188" fillId="90" borderId="492" applyNumberFormat="0" applyProtection="0">
      <alignment horizontal="right" vertical="center"/>
    </xf>
    <xf numFmtId="0" fontId="56" fillId="1" borderId="489" applyNumberFormat="0" applyFont="0" applyAlignment="0">
      <alignment horizontal="center"/>
    </xf>
    <xf numFmtId="12" fontId="191" fillId="0" borderId="485">
      <alignment horizontal="center"/>
    </xf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15" fillId="66" borderId="491" applyNumberFormat="0" applyFont="0" applyAlignment="0" applyProtection="0">
      <alignment vertical="center"/>
    </xf>
    <xf numFmtId="0" fontId="215" fillId="66" borderId="491" applyNumberFormat="0" applyFont="0" applyAlignment="0" applyProtection="0">
      <alignment vertical="center"/>
    </xf>
    <xf numFmtId="0" fontId="223" fillId="59" borderId="492" applyNumberFormat="0" applyAlignment="0" applyProtection="0"/>
    <xf numFmtId="0" fontId="224" fillId="59" borderId="487" applyNumberFormat="0" applyAlignment="0" applyProtection="0"/>
    <xf numFmtId="0" fontId="223" fillId="59" borderId="492" applyNumberFormat="0" applyAlignment="0" applyProtection="0"/>
    <xf numFmtId="0" fontId="224" fillId="59" borderId="487" applyNumberFormat="0" applyAlignment="0" applyProtection="0"/>
    <xf numFmtId="0" fontId="232" fillId="44" borderId="487" applyNumberFormat="0" applyAlignment="0" applyProtection="0"/>
    <xf numFmtId="0" fontId="234" fillId="0" borderId="494" applyNumberFormat="0" applyFill="0" applyAlignment="0" applyProtection="0"/>
    <xf numFmtId="0" fontId="232" fillId="44" borderId="487" applyNumberFormat="0" applyAlignment="0" applyProtection="0"/>
    <xf numFmtId="0" fontId="234" fillId="0" borderId="494" applyNumberFormat="0" applyFill="0" applyAlignment="0" applyProtection="0"/>
    <xf numFmtId="0" fontId="18" fillId="66" borderId="491" applyNumberFormat="0" applyFont="0" applyAlignment="0" applyProtection="0"/>
    <xf numFmtId="0" fontId="18" fillId="66" borderId="491" applyNumberFormat="0" applyFont="0" applyAlignment="0" applyProtection="0"/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277" fontId="36" fillId="68" borderId="493"/>
    <xf numFmtId="232" fontId="29" fillId="0" borderId="495" applyFill="0" applyProtection="0"/>
    <xf numFmtId="0" fontId="223" fillId="59" borderId="492" applyNumberFormat="0" applyAlignment="0" applyProtection="0"/>
    <xf numFmtId="0" fontId="224" fillId="59" borderId="487" applyNumberFormat="0" applyAlignment="0" applyProtection="0"/>
    <xf numFmtId="0" fontId="232" fillId="44" borderId="487" applyNumberFormat="0" applyAlignment="0" applyProtection="0"/>
    <xf numFmtId="0" fontId="234" fillId="0" borderId="494" applyNumberFormat="0" applyFill="0" applyAlignment="0" applyProtection="0"/>
    <xf numFmtId="0" fontId="18" fillId="66" borderId="491" applyNumberFormat="0" applyFont="0" applyAlignment="0" applyProtection="0"/>
    <xf numFmtId="0" fontId="165" fillId="0" borderId="485">
      <alignment horizontal="center"/>
    </xf>
    <xf numFmtId="0" fontId="18" fillId="66" borderId="491" applyNumberFormat="0" applyFont="0" applyAlignment="0" applyProtection="0"/>
    <xf numFmtId="0" fontId="234" fillId="0" borderId="494" applyNumberFormat="0" applyFill="0" applyAlignment="0" applyProtection="0"/>
    <xf numFmtId="0" fontId="232" fillId="44" borderId="487" applyNumberFormat="0" applyAlignment="0" applyProtection="0"/>
    <xf numFmtId="0" fontId="224" fillId="59" borderId="487" applyNumberFormat="0" applyAlignment="0" applyProtection="0"/>
    <xf numFmtId="0" fontId="223" fillId="59" borderId="492" applyNumberFormat="0" applyAlignment="0" applyProtection="0"/>
    <xf numFmtId="0" fontId="215" fillId="66" borderId="491" applyNumberFormat="0" applyFont="0" applyAlignment="0" applyProtection="0">
      <alignment vertical="center"/>
    </xf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12" fontId="191" fillId="0" borderId="485">
      <alignment horizontal="center"/>
    </xf>
    <xf numFmtId="0" fontId="56" fillId="1" borderId="489" applyNumberFormat="0" applyFont="0" applyAlignment="0">
      <alignment horizontal="center"/>
    </xf>
    <xf numFmtId="4" fontId="188" fillId="90" borderId="492" applyNumberFormat="0" applyProtection="0">
      <alignment horizontal="right" vertical="center"/>
    </xf>
    <xf numFmtId="0" fontId="28" fillId="89" borderId="492" applyNumberFormat="0" applyProtection="0">
      <alignment horizontal="center" vertical="top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right" vertical="center"/>
    </xf>
    <xf numFmtId="3" fontId="33" fillId="5" borderId="492" applyProtection="0">
      <alignment horizontal="right" vertical="center"/>
    </xf>
    <xf numFmtId="0" fontId="33" fillId="86" borderId="492" applyNumberFormat="0" applyProtection="0">
      <alignment horizontal="left" vertical="center" indent="1"/>
    </xf>
    <xf numFmtId="0" fontId="33" fillId="86" borderId="492" applyNumberFormat="0" applyProtection="0">
      <alignment horizontal="left" vertical="center" indent="1"/>
    </xf>
    <xf numFmtId="0" fontId="18" fillId="86" borderId="492" applyNumberFormat="0" applyProtection="0">
      <alignment vertical="center"/>
    </xf>
    <xf numFmtId="0" fontId="33" fillId="86" borderId="492" applyNumberFormat="0" applyProtection="0">
      <alignment vertical="center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4" fontId="33" fillId="84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4" fontId="33" fillId="77" borderId="492" applyNumberFormat="0" applyProtection="0">
      <alignment horizontal="right" vertical="center"/>
    </xf>
    <xf numFmtId="4" fontId="33" fillId="76" borderId="492" applyNumberFormat="0" applyProtection="0">
      <alignment horizontal="right" vertical="center"/>
    </xf>
    <xf numFmtId="0" fontId="28" fillId="75" borderId="492" applyNumberFormat="0" applyProtection="0">
      <alignment horizontal="left" vertical="top"/>
    </xf>
    <xf numFmtId="4" fontId="185" fillId="74" borderId="492" applyNumberFormat="0" applyProtection="0">
      <alignment horizontal="center" vertical="top"/>
    </xf>
    <xf numFmtId="4" fontId="185" fillId="73" borderId="492" applyNumberFormat="0" applyProtection="0">
      <alignment horizontal="left" vertical="center"/>
    </xf>
    <xf numFmtId="0" fontId="18" fillId="3" borderId="492" applyNumberFormat="0" applyProtection="0">
      <alignment vertical="center"/>
    </xf>
    <xf numFmtId="4" fontId="185" fillId="72" borderId="492" applyNumberFormat="0" applyProtection="0">
      <alignment vertical="center"/>
    </xf>
    <xf numFmtId="278" fontId="36" fillId="0" borderId="493" applyFont="0" applyFill="0" applyBorder="0" applyAlignment="0" applyProtection="0">
      <protection locked="0"/>
    </xf>
    <xf numFmtId="277" fontId="36" fillId="68" borderId="493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65" fillId="0" borderId="485">
      <alignment horizontal="center"/>
    </xf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10" fontId="36" fillId="2" borderId="485" applyNumberFormat="0" applyBorder="0" applyAlignment="0" applyProtection="0"/>
    <xf numFmtId="0" fontId="159" fillId="64" borderId="490" applyNumberFormat="0" applyFont="0" applyBorder="0" applyAlignment="0">
      <alignment vertical="center"/>
    </xf>
    <xf numFmtId="0" fontId="120" fillId="1" borderId="486">
      <alignment horizontal="left"/>
    </xf>
    <xf numFmtId="243" fontId="155" fillId="0" borderId="486">
      <alignment horizontal="left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232" fontId="29" fillId="0" borderId="484" applyFill="0" applyProtection="0"/>
    <xf numFmtId="238" fontId="29" fillId="0" borderId="484" applyFill="0" applyProtection="0"/>
    <xf numFmtId="0" fontId="26" fillId="2" borderId="488">
      <alignment horizontal="center" wrapText="1"/>
    </xf>
    <xf numFmtId="0" fontId="124" fillId="59" borderId="487" applyNumberFormat="0" applyAlignment="0" applyProtection="0"/>
    <xf numFmtId="0" fontId="124" fillId="59" borderId="487" applyNumberFormat="0" applyAlignment="0" applyProtection="0"/>
    <xf numFmtId="0" fontId="124" fillId="59" borderId="487" applyNumberFormat="0" applyAlignment="0" applyProtection="0"/>
    <xf numFmtId="44" fontId="264" fillId="0" borderId="484"/>
    <xf numFmtId="37" fontId="260" fillId="5" borderId="486" applyBorder="0" applyProtection="0">
      <alignment vertical="center"/>
    </xf>
    <xf numFmtId="0" fontId="117" fillId="3" borderId="486">
      <alignment horizontal="centerContinuous" vertical="top"/>
    </xf>
    <xf numFmtId="0" fontId="115" fillId="0" borderId="485">
      <alignment horizontal="center"/>
    </xf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0" fontId="18" fillId="66" borderId="491" applyNumberFormat="0" applyFont="0" applyAlignment="0" applyProtection="0"/>
    <xf numFmtId="0" fontId="234" fillId="0" borderId="494" applyNumberFormat="0" applyFill="0" applyAlignment="0" applyProtection="0"/>
    <xf numFmtId="0" fontId="232" fillId="44" borderId="487" applyNumberFormat="0" applyAlignment="0" applyProtection="0"/>
    <xf numFmtId="0" fontId="224" fillId="59" borderId="487" applyNumberFormat="0" applyAlignment="0" applyProtection="0"/>
    <xf numFmtId="0" fontId="223" fillId="59" borderId="492" applyNumberFormat="0" applyAlignment="0" applyProtection="0"/>
    <xf numFmtId="0" fontId="215" fillId="66" borderId="491" applyNumberFormat="0" applyFont="0" applyAlignment="0" applyProtection="0">
      <alignment vertical="center"/>
    </xf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12" fontId="191" fillId="0" borderId="485">
      <alignment horizontal="center"/>
    </xf>
    <xf numFmtId="0" fontId="56" fillId="1" borderId="489" applyNumberFormat="0" applyFont="0" applyAlignment="0">
      <alignment horizontal="center"/>
    </xf>
    <xf numFmtId="4" fontId="188" fillId="90" borderId="492" applyNumberFormat="0" applyProtection="0">
      <alignment horizontal="right" vertical="center"/>
    </xf>
    <xf numFmtId="0" fontId="28" fillId="89" borderId="492" applyNumberFormat="0" applyProtection="0">
      <alignment horizontal="center" vertical="top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right" vertical="center"/>
    </xf>
    <xf numFmtId="3" fontId="33" fillId="5" borderId="492" applyProtection="0">
      <alignment horizontal="right" vertical="center"/>
    </xf>
    <xf numFmtId="0" fontId="33" fillId="86" borderId="492" applyNumberFormat="0" applyProtection="0">
      <alignment horizontal="left" vertical="center" indent="1"/>
    </xf>
    <xf numFmtId="0" fontId="33" fillId="86" borderId="492" applyNumberFormat="0" applyProtection="0">
      <alignment horizontal="left" vertical="center" indent="1"/>
    </xf>
    <xf numFmtId="0" fontId="18" fillId="86" borderId="492" applyNumberFormat="0" applyProtection="0">
      <alignment vertical="center"/>
    </xf>
    <xf numFmtId="0" fontId="33" fillId="86" borderId="492" applyNumberFormat="0" applyProtection="0">
      <alignment vertical="center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4" fontId="33" fillId="84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4" fontId="33" fillId="77" borderId="492" applyNumberFormat="0" applyProtection="0">
      <alignment horizontal="right" vertical="center"/>
    </xf>
    <xf numFmtId="4" fontId="33" fillId="76" borderId="492" applyNumberFormat="0" applyProtection="0">
      <alignment horizontal="right" vertical="center"/>
    </xf>
    <xf numFmtId="0" fontId="28" fillId="75" borderId="492" applyNumberFormat="0" applyProtection="0">
      <alignment horizontal="left" vertical="top"/>
    </xf>
    <xf numFmtId="4" fontId="185" fillId="74" borderId="492" applyNumberFormat="0" applyProtection="0">
      <alignment horizontal="center" vertical="top"/>
    </xf>
    <xf numFmtId="4" fontId="185" fillId="73" borderId="492" applyNumberFormat="0" applyProtection="0">
      <alignment horizontal="left" vertical="center"/>
    </xf>
    <xf numFmtId="0" fontId="18" fillId="3" borderId="492" applyNumberFormat="0" applyProtection="0">
      <alignment vertical="center"/>
    </xf>
    <xf numFmtId="4" fontId="185" fillId="72" borderId="492" applyNumberFormat="0" applyProtection="0">
      <alignment vertical="center"/>
    </xf>
    <xf numFmtId="278" fontId="36" fillId="0" borderId="493" applyFont="0" applyFill="0" applyBorder="0" applyAlignment="0" applyProtection="0">
      <protection locked="0"/>
    </xf>
    <xf numFmtId="277" fontId="36" fillId="68" borderId="493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65" fillId="0" borderId="485">
      <alignment horizontal="center"/>
    </xf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10" fontId="36" fillId="2" borderId="485" applyNumberFormat="0" applyBorder="0" applyAlignment="0" applyProtection="0"/>
    <xf numFmtId="0" fontId="159" fillId="64" borderId="490" applyNumberFormat="0" applyFont="0" applyBorder="0" applyAlignment="0">
      <alignment vertical="center"/>
    </xf>
    <xf numFmtId="0" fontId="120" fillId="1" borderId="486">
      <alignment horizontal="left"/>
    </xf>
    <xf numFmtId="243" fontId="155" fillId="0" borderId="486">
      <alignment horizontal="left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232" fontId="29" fillId="0" borderId="484" applyFill="0" applyProtection="0"/>
    <xf numFmtId="238" fontId="29" fillId="0" borderId="484" applyFill="0" applyProtection="0"/>
    <xf numFmtId="0" fontId="26" fillId="2" borderId="488">
      <alignment horizontal="center" wrapText="1"/>
    </xf>
    <xf numFmtId="0" fontId="124" fillId="59" borderId="487" applyNumberFormat="0" applyAlignment="0" applyProtection="0"/>
    <xf numFmtId="0" fontId="124" fillId="59" borderId="487" applyNumberFormat="0" applyAlignment="0" applyProtection="0"/>
    <xf numFmtId="0" fontId="124" fillId="59" borderId="487" applyNumberFormat="0" applyAlignment="0" applyProtection="0"/>
    <xf numFmtId="44" fontId="264" fillId="0" borderId="484"/>
    <xf numFmtId="37" fontId="260" fillId="5" borderId="486" applyBorder="0" applyProtection="0">
      <alignment vertical="center"/>
    </xf>
    <xf numFmtId="0" fontId="117" fillId="3" borderId="486">
      <alignment horizontal="centerContinuous" vertical="top"/>
    </xf>
    <xf numFmtId="0" fontId="115" fillId="0" borderId="485">
      <alignment horizontal="center"/>
    </xf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0" fontId="18" fillId="0" borderId="516" applyNumberFormat="0" applyProtection="0">
      <alignment horizontal="left" vertical="center" indent="1"/>
    </xf>
    <xf numFmtId="4" fontId="185" fillId="72" borderId="516" applyNumberFormat="0" applyProtection="0">
      <alignment vertical="center"/>
    </xf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278" fontId="36" fillId="0" borderId="517" applyFont="0" applyFill="0" applyBorder="0" applyAlignment="0" applyProtection="0">
      <protection locked="0"/>
    </xf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5" fontId="24" fillId="0" borderId="519" applyAlignment="0" applyProtection="0"/>
    <xf numFmtId="44" fontId="264" fillId="0" borderId="508"/>
    <xf numFmtId="0" fontId="165" fillId="0" borderId="509">
      <alignment horizontal="center"/>
    </xf>
    <xf numFmtId="0" fontId="115" fillId="0" borderId="509">
      <alignment horizontal="center"/>
    </xf>
    <xf numFmtId="0" fontId="117" fillId="3" borderId="510">
      <alignment horizontal="centerContinuous" vertical="top"/>
    </xf>
    <xf numFmtId="37" fontId="260" fillId="5" borderId="510" applyBorder="0" applyProtection="0">
      <alignment vertic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44" fontId="264" fillId="0" borderId="508"/>
    <xf numFmtId="0" fontId="165" fillId="0" borderId="509">
      <alignment horizont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26" fillId="2" borderId="512">
      <alignment horizontal="center" wrapText="1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232" fontId="29" fillId="0" borderId="519" applyFill="0" applyProtection="0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8" fontId="29" fillId="0" borderId="508" applyFill="0" applyProtection="0"/>
    <xf numFmtId="238" fontId="29" fillId="0" borderId="519" applyFill="0" applyProtection="0"/>
    <xf numFmtId="232" fontId="29" fillId="0" borderId="508" applyFill="0" applyProtection="0"/>
    <xf numFmtId="232" fontId="29" fillId="0" borderId="508" applyFill="0" applyProtection="0"/>
    <xf numFmtId="238" fontId="29" fillId="0" borderId="508" applyFill="0" applyProtection="0"/>
    <xf numFmtId="238" fontId="29" fillId="0" borderId="508" applyFill="0" applyProtection="0"/>
    <xf numFmtId="232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3" fontId="264" fillId="0" borderId="519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43" fontId="155" fillId="0" borderId="510">
      <alignment horizontal="left"/>
    </xf>
    <xf numFmtId="0" fontId="120" fillId="1" borderId="510">
      <alignment horizontal="left"/>
    </xf>
    <xf numFmtId="37" fontId="260" fillId="5" borderId="510" applyBorder="0" applyProtection="0">
      <alignment vertical="center"/>
    </xf>
    <xf numFmtId="0" fontId="159" fillId="64" borderId="514" applyNumberFormat="0" applyFont="0" applyBorder="0" applyAlignment="0">
      <alignment vertical="center"/>
    </xf>
    <xf numFmtId="10" fontId="36" fillId="2" borderId="509" applyNumberFormat="0" applyBorder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17" fillId="3" borderId="510">
      <alignment horizontal="centerContinuous" vertical="top"/>
    </xf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15" fillId="0" borderId="509">
      <alignment horizontal="center"/>
    </xf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277" fontId="36" fillId="68" borderId="517"/>
    <xf numFmtId="278" fontId="36" fillId="0" borderId="517" applyFont="0" applyFill="0" applyBorder="0" applyAlignment="0" applyProtection="0">
      <protection locked="0"/>
    </xf>
    <xf numFmtId="4" fontId="185" fillId="72" borderId="516" applyNumberFormat="0" applyProtection="0">
      <alignment vertical="center"/>
    </xf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0" fontId="56" fillId="1" borderId="513" applyNumberFormat="0" applyFont="0" applyAlignment="0">
      <alignment horizontal="center"/>
    </xf>
    <xf numFmtId="12" fontId="191" fillId="0" borderId="509">
      <alignment horizont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57" fillId="0" borderId="506" applyNumberFormat="0" applyFill="0" applyAlignment="0" applyProtection="0">
      <alignment vertical="center"/>
    </xf>
    <xf numFmtId="0" fontId="115" fillId="0" borderId="497">
      <alignment horizontal="center"/>
    </xf>
    <xf numFmtId="0" fontId="117" fillId="3" borderId="498">
      <alignment horizontal="centerContinuous" vertical="top"/>
    </xf>
    <xf numFmtId="37" fontId="260" fillId="5" borderId="498" applyBorder="0" applyProtection="0">
      <alignment vertical="center"/>
    </xf>
    <xf numFmtId="44" fontId="264" fillId="0" borderId="496"/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0" fontId="26" fillId="2" borderId="500">
      <alignment horizontal="center" wrapText="1"/>
    </xf>
    <xf numFmtId="238" fontId="29" fillId="0" borderId="496" applyFill="0" applyProtection="0"/>
    <xf numFmtId="232" fontId="29" fillId="0" borderId="496" applyFill="0" applyProtection="0"/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243" fontId="155" fillId="0" borderId="498">
      <alignment horizontal="left"/>
    </xf>
    <xf numFmtId="0" fontId="120" fillId="1" borderId="498">
      <alignment horizontal="left"/>
    </xf>
    <xf numFmtId="0" fontId="159" fillId="64" borderId="502" applyNumberFormat="0" applyFont="0" applyBorder="0" applyAlignment="0">
      <alignment vertical="center"/>
    </xf>
    <xf numFmtId="10" fontId="36" fillId="2" borderId="497" applyNumberFormat="0" applyBorder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5" fillId="0" borderId="497">
      <alignment horizontal="center"/>
    </xf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277" fontId="36" fillId="68" borderId="505"/>
    <xf numFmtId="278" fontId="36" fillId="0" borderId="505" applyFont="0" applyFill="0" applyBorder="0" applyAlignment="0" applyProtection="0">
      <protection locked="0"/>
    </xf>
    <xf numFmtId="4" fontId="185" fillId="72" borderId="504" applyNumberFormat="0" applyProtection="0">
      <alignment vertical="center"/>
    </xf>
    <xf numFmtId="0" fontId="18" fillId="3" borderId="504" applyNumberFormat="0" applyProtection="0">
      <alignment vertical="center"/>
    </xf>
    <xf numFmtId="4" fontId="185" fillId="73" borderId="504" applyNumberFormat="0" applyProtection="0">
      <alignment horizontal="left" vertical="center"/>
    </xf>
    <xf numFmtId="4" fontId="185" fillId="74" borderId="504" applyNumberFormat="0" applyProtection="0">
      <alignment horizontal="center" vertical="top"/>
    </xf>
    <xf numFmtId="0" fontId="28" fillId="75" borderId="504" applyNumberFormat="0" applyProtection="0">
      <alignment horizontal="left" vertical="top"/>
    </xf>
    <xf numFmtId="4" fontId="33" fillId="76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4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3" fontId="33" fillId="5" borderId="504" applyProtection="0">
      <alignment horizontal="right" vertical="center"/>
    </xf>
    <xf numFmtId="0" fontId="18" fillId="0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0" fontId="28" fillId="89" borderId="504" applyNumberFormat="0" applyProtection="0">
      <alignment horizontal="center" vertical="top"/>
    </xf>
    <xf numFmtId="4" fontId="188" fillId="90" borderId="504" applyNumberFormat="0" applyProtection="0">
      <alignment horizontal="right" vertical="center"/>
    </xf>
    <xf numFmtId="0" fontId="56" fillId="1" borderId="501" applyNumberFormat="0" applyFont="0" applyAlignment="0">
      <alignment horizontal="center"/>
    </xf>
    <xf numFmtId="12" fontId="191" fillId="0" borderId="497">
      <alignment horizont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15" fillId="66" borderId="503" applyNumberFormat="0" applyFont="0" applyAlignment="0" applyProtection="0">
      <alignment vertical="center"/>
    </xf>
    <xf numFmtId="0" fontId="223" fillId="59" borderId="504" applyNumberFormat="0" applyAlignment="0" applyProtection="0"/>
    <xf numFmtId="0" fontId="224" fillId="59" borderId="499" applyNumberFormat="0" applyAlignment="0" applyProtection="0"/>
    <xf numFmtId="0" fontId="232" fillId="44" borderId="499" applyNumberFormat="0" applyAlignment="0" applyProtection="0"/>
    <xf numFmtId="0" fontId="234" fillId="0" borderId="506" applyNumberFormat="0" applyFill="0" applyAlignment="0" applyProtection="0"/>
    <xf numFmtId="0" fontId="18" fillId="66" borderId="503" applyNumberFormat="0" applyFont="0" applyAlignment="0" applyProtection="0"/>
    <xf numFmtId="0" fontId="221" fillId="0" borderId="55" applyNumberFormat="0" applyFill="0" applyAlignment="0" applyProtection="0"/>
    <xf numFmtId="0" fontId="216" fillId="0" borderId="55" applyNumberFormat="0" applyFill="0" applyAlignment="0" applyProtection="0">
      <alignment vertical="center"/>
    </xf>
    <xf numFmtId="179" fontId="32" fillId="0" borderId="3" applyBorder="0"/>
    <xf numFmtId="179" fontId="32" fillId="0" borderId="3" applyBorder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221" fillId="0" borderId="55" applyNumberFormat="0" applyFill="0" applyAlignment="0" applyProtection="0"/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59" fillId="64" borderId="514" applyNumberFormat="0" applyFont="0" applyBorder="0" applyAlignment="0">
      <alignment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124" fillId="59" borderId="511" applyNumberFormat="0" applyAlignment="0" applyProtection="0"/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15" fillId="0" borderId="509">
      <alignment horizontal="center"/>
    </xf>
    <xf numFmtId="0" fontId="221" fillId="0" borderId="55" applyNumberFormat="0" applyFill="0" applyAlignment="0" applyProtection="0"/>
    <xf numFmtId="0" fontId="117" fillId="3" borderId="510">
      <alignment horizontal="centerContinuous" vertical="top"/>
    </xf>
    <xf numFmtId="37" fontId="260" fillId="5" borderId="510" applyBorder="0" applyProtection="0">
      <alignment vertical="center"/>
    </xf>
    <xf numFmtId="44" fontId="264" fillId="0" borderId="508"/>
    <xf numFmtId="0" fontId="124" fillId="59" borderId="511" applyNumberFormat="0" applyAlignment="0" applyProtection="0"/>
    <xf numFmtId="0" fontId="115" fillId="0" borderId="509">
      <alignment horizontal="center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26" fillId="2" borderId="512">
      <alignment horizontal="center" wrapText="1"/>
    </xf>
    <xf numFmtId="0" fontId="117" fillId="3" borderId="510">
      <alignment horizontal="centerContinuous" vertical="top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37" fontId="260" fillId="5" borderId="510" applyBorder="0" applyProtection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43" fontId="264" fillId="0" borderId="519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26" fillId="2" borderId="512">
      <alignment horizontal="center" wrapText="1"/>
    </xf>
    <xf numFmtId="232" fontId="29" fillId="0" borderId="508" applyFill="0" applyProtection="0"/>
    <xf numFmtId="238" fontId="29" fillId="0" borderId="508" applyFill="0" applyProtection="0"/>
    <xf numFmtId="238" fontId="29" fillId="0" borderId="508" applyFill="0" applyProtection="0"/>
    <xf numFmtId="232" fontId="29" fillId="0" borderId="508" applyFill="0" applyProtection="0"/>
    <xf numFmtId="232" fontId="29" fillId="0" borderId="508" applyFill="0" applyProtection="0"/>
    <xf numFmtId="238" fontId="29" fillId="0" borderId="519" applyFill="0" applyProtection="0"/>
    <xf numFmtId="238" fontId="29" fillId="0" borderId="508" applyFill="0" applyProtection="0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19" applyFill="0" applyProtection="0"/>
    <xf numFmtId="243" fontId="155" fillId="0" borderId="510">
      <alignment horizontal="left"/>
    </xf>
    <xf numFmtId="0" fontId="120" fillId="1" borderId="510">
      <alignment horizontal="left"/>
    </xf>
    <xf numFmtId="0" fontId="159" fillId="64" borderId="514" applyNumberFormat="0" applyFont="0" applyBorder="0" applyAlignment="0">
      <alignment vertical="center"/>
    </xf>
    <xf numFmtId="10" fontId="36" fillId="2" borderId="509" applyNumberFormat="0" applyBorder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165" fillId="0" borderId="509">
      <alignment horizontal="center"/>
    </xf>
    <xf numFmtId="44" fontId="264" fillId="0" borderId="508"/>
    <xf numFmtId="243" fontId="155" fillId="0" borderId="510">
      <alignment horizontal="left"/>
    </xf>
    <xf numFmtId="0" fontId="120" fillId="1" borderId="510">
      <alignment horizontal="left"/>
    </xf>
    <xf numFmtId="0" fontId="161" fillId="44" borderId="511" applyNumberFormat="0" applyAlignment="0" applyProtection="0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165" fillId="0" borderId="509">
      <alignment horizontal="center"/>
    </xf>
    <xf numFmtId="44" fontId="264" fillId="0" borderId="508"/>
    <xf numFmtId="5" fontId="24" fillId="0" borderId="519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278" fontId="36" fillId="0" borderId="517" applyFont="0" applyFill="0" applyBorder="0" applyAlignment="0" applyProtection="0">
      <protection locked="0"/>
    </xf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4" fontId="185" fillId="72" borderId="516" applyNumberFormat="0" applyProtection="0">
      <alignment vertical="center"/>
    </xf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277" fontId="36" fillId="68" borderId="517"/>
    <xf numFmtId="278" fontId="36" fillId="0" borderId="517" applyFont="0" applyFill="0" applyBorder="0" applyAlignment="0" applyProtection="0">
      <protection locked="0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4" fontId="33" fillId="79" borderId="516" applyNumberFormat="0" applyProtection="0">
      <alignment horizontal="right" vertical="center"/>
    </xf>
    <xf numFmtId="0" fontId="18" fillId="66" borderId="491" applyNumberFormat="0" applyFont="0" applyAlignment="0" applyProtection="0"/>
    <xf numFmtId="0" fontId="234" fillId="0" borderId="494" applyNumberFormat="0" applyFill="0" applyAlignment="0" applyProtection="0"/>
    <xf numFmtId="0" fontId="232" fillId="44" borderId="487" applyNumberFormat="0" applyAlignment="0" applyProtection="0"/>
    <xf numFmtId="0" fontId="224" fillId="59" borderId="487" applyNumberFormat="0" applyAlignment="0" applyProtection="0"/>
    <xf numFmtId="0" fontId="223" fillId="59" borderId="492" applyNumberFormat="0" applyAlignment="0" applyProtection="0"/>
    <xf numFmtId="0" fontId="215" fillId="66" borderId="491" applyNumberFormat="0" applyFont="0" applyAlignment="0" applyProtection="0">
      <alignment vertical="center"/>
    </xf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205" fillId="0" borderId="494" applyNumberFormat="0" applyFill="0" applyAlignment="0" applyProtection="0"/>
    <xf numFmtId="0" fontId="56" fillId="1" borderId="489" applyNumberFormat="0" applyFont="0" applyAlignment="0">
      <alignment horizontal="center"/>
    </xf>
    <xf numFmtId="4" fontId="188" fillId="90" borderId="492" applyNumberFormat="0" applyProtection="0">
      <alignment horizontal="right" vertical="center"/>
    </xf>
    <xf numFmtId="0" fontId="28" fillId="89" borderId="492" applyNumberFormat="0" applyProtection="0">
      <alignment horizontal="center" vertical="top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right" vertical="center"/>
    </xf>
    <xf numFmtId="3" fontId="33" fillId="5" borderId="492" applyProtection="0">
      <alignment horizontal="right" vertical="center"/>
    </xf>
    <xf numFmtId="0" fontId="33" fillId="86" borderId="492" applyNumberFormat="0" applyProtection="0">
      <alignment horizontal="left" vertical="center" indent="1"/>
    </xf>
    <xf numFmtId="0" fontId="33" fillId="86" borderId="492" applyNumberFormat="0" applyProtection="0">
      <alignment horizontal="left" vertical="center" indent="1"/>
    </xf>
    <xf numFmtId="0" fontId="18" fillId="86" borderId="492" applyNumberFormat="0" applyProtection="0">
      <alignment vertical="center"/>
    </xf>
    <xf numFmtId="0" fontId="33" fillId="86" borderId="492" applyNumberFormat="0" applyProtection="0">
      <alignment vertical="center"/>
    </xf>
    <xf numFmtId="0" fontId="18" fillId="86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3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5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0" fontId="18" fillId="88" borderId="492" applyNumberFormat="0" applyProtection="0">
      <alignment horizontal="left" vertical="center" indent="1"/>
    </xf>
    <xf numFmtId="0" fontId="18" fillId="0" borderId="492" applyNumberFormat="0" applyProtection="0">
      <alignment horizontal="left" vertical="center" indent="1"/>
    </xf>
    <xf numFmtId="4" fontId="33" fillId="87" borderId="492" applyNumberFormat="0" applyProtection="0">
      <alignment horizontal="left" vertical="center" indent="1"/>
    </xf>
    <xf numFmtId="0" fontId="18" fillId="86" borderId="492" applyNumberFormat="0" applyProtection="0">
      <alignment horizontal="left" vertical="center" indent="1"/>
    </xf>
    <xf numFmtId="4" fontId="33" fillId="84" borderId="492" applyNumberFormat="0" applyProtection="0">
      <alignment horizontal="right" vertical="center"/>
    </xf>
    <xf numFmtId="4" fontId="33" fillId="83" borderId="492" applyNumberFormat="0" applyProtection="0">
      <alignment horizontal="right" vertical="center"/>
    </xf>
    <xf numFmtId="4" fontId="33" fillId="82" borderId="492" applyNumberFormat="0" applyProtection="0">
      <alignment horizontal="right" vertical="center"/>
    </xf>
    <xf numFmtId="4" fontId="33" fillId="81" borderId="492" applyNumberFormat="0" applyProtection="0">
      <alignment horizontal="right" vertical="center"/>
    </xf>
    <xf numFmtId="4" fontId="33" fillId="80" borderId="492" applyNumberFormat="0" applyProtection="0">
      <alignment horizontal="right" vertical="center"/>
    </xf>
    <xf numFmtId="4" fontId="33" fillId="79" borderId="492" applyNumberFormat="0" applyProtection="0">
      <alignment horizontal="right" vertical="center"/>
    </xf>
    <xf numFmtId="4" fontId="33" fillId="78" borderId="492" applyNumberFormat="0" applyProtection="0">
      <alignment horizontal="right" vertical="center"/>
    </xf>
    <xf numFmtId="4" fontId="33" fillId="77" borderId="492" applyNumberFormat="0" applyProtection="0">
      <alignment horizontal="right" vertical="center"/>
    </xf>
    <xf numFmtId="4" fontId="33" fillId="76" borderId="492" applyNumberFormat="0" applyProtection="0">
      <alignment horizontal="right" vertical="center"/>
    </xf>
    <xf numFmtId="0" fontId="28" fillId="75" borderId="492" applyNumberFormat="0" applyProtection="0">
      <alignment horizontal="left" vertical="top"/>
    </xf>
    <xf numFmtId="4" fontId="185" fillId="74" borderId="492" applyNumberFormat="0" applyProtection="0">
      <alignment horizontal="center" vertical="top"/>
    </xf>
    <xf numFmtId="4" fontId="185" fillId="73" borderId="492" applyNumberFormat="0" applyProtection="0">
      <alignment horizontal="left" vertical="center"/>
    </xf>
    <xf numFmtId="0" fontId="18" fillId="3" borderId="492" applyNumberFormat="0" applyProtection="0">
      <alignment vertical="center"/>
    </xf>
    <xf numFmtId="4" fontId="185" fillId="72" borderId="492" applyNumberFormat="0" applyProtection="0">
      <alignment vertical="center"/>
    </xf>
    <xf numFmtId="278" fontId="36" fillId="0" borderId="493" applyFont="0" applyFill="0" applyBorder="0" applyAlignment="0" applyProtection="0">
      <protection locked="0"/>
    </xf>
    <xf numFmtId="277" fontId="36" fillId="68" borderId="493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72" fillId="59" borderId="492" applyNumberForma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08" fillId="66" borderId="491" applyNumberFormat="0" applyFon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61" fillId="44" borderId="487" applyNumberFormat="0" applyAlignment="0" applyProtection="0"/>
    <xf numFmtId="0" fontId="159" fillId="64" borderId="490" applyNumberFormat="0" applyFont="0" applyBorder="0" applyAlignment="0">
      <alignment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124" fillId="59" borderId="487" applyNumberFormat="0" applyAlignment="0" applyProtection="0"/>
    <xf numFmtId="0" fontId="124" fillId="59" borderId="487" applyNumberFormat="0" applyAlignment="0" applyProtection="0"/>
    <xf numFmtId="0" fontId="124" fillId="59" borderId="487" applyNumberFormat="0" applyAlignment="0" applyProtection="0"/>
    <xf numFmtId="0" fontId="242" fillId="44" borderId="487" applyNumberFormat="0" applyAlignment="0" applyProtection="0">
      <alignment vertical="center"/>
    </xf>
    <xf numFmtId="0" fontId="243" fillId="59" borderId="492" applyNumberFormat="0" applyAlignment="0" applyProtection="0">
      <alignment vertical="center"/>
    </xf>
    <xf numFmtId="0" fontId="253" fillId="59" borderId="487" applyNumberFormat="0" applyAlignment="0" applyProtection="0">
      <alignment vertical="center"/>
    </xf>
    <xf numFmtId="0" fontId="257" fillId="0" borderId="494" applyNumberFormat="0" applyFill="0" applyAlignment="0" applyProtection="0">
      <alignment vertical="center"/>
    </xf>
    <xf numFmtId="0" fontId="215" fillId="66" borderId="503" applyNumberFormat="0" applyFont="0" applyAlignment="0" applyProtection="0">
      <alignment vertic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12" fontId="191" fillId="0" borderId="497">
      <alignment horizontal="center"/>
    </xf>
    <xf numFmtId="0" fontId="56" fillId="1" borderId="501" applyNumberFormat="0" applyFont="0" applyAlignment="0">
      <alignment horizontal="center"/>
    </xf>
    <xf numFmtId="4" fontId="188" fillId="90" borderId="504" applyNumberFormat="0" applyProtection="0">
      <alignment horizontal="right" vertical="center"/>
    </xf>
    <xf numFmtId="0" fontId="28" fillId="89" borderId="504" applyNumberFormat="0" applyProtection="0">
      <alignment horizontal="center" vertical="top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right" vertical="center"/>
    </xf>
    <xf numFmtId="3" fontId="33" fillId="5" borderId="504" applyProtection="0">
      <alignment horizontal="right"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4" fontId="33" fillId="84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6" borderId="504" applyNumberFormat="0" applyProtection="0">
      <alignment horizontal="right" vertical="center"/>
    </xf>
    <xf numFmtId="0" fontId="28" fillId="75" borderId="504" applyNumberFormat="0" applyProtection="0">
      <alignment horizontal="left" vertical="top"/>
    </xf>
    <xf numFmtId="4" fontId="185" fillId="74" borderId="504" applyNumberFormat="0" applyProtection="0">
      <alignment horizontal="center" vertical="top"/>
    </xf>
    <xf numFmtId="4" fontId="185" fillId="73" borderId="504" applyNumberFormat="0" applyProtection="0">
      <alignment horizontal="left" vertical="center"/>
    </xf>
    <xf numFmtId="0" fontId="18" fillId="3" borderId="504" applyNumberFormat="0" applyProtection="0">
      <alignment vertical="center"/>
    </xf>
    <xf numFmtId="4" fontId="185" fillId="72" borderId="504" applyNumberFormat="0" applyProtection="0">
      <alignment vertical="center"/>
    </xf>
    <xf numFmtId="278" fontId="36" fillId="0" borderId="505" applyFont="0" applyFill="0" applyBorder="0" applyAlignment="0" applyProtection="0">
      <protection locked="0"/>
    </xf>
    <xf numFmtId="277" fontId="36" fillId="68" borderId="505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15" fillId="0" borderId="497">
      <alignment horizontal="center"/>
    </xf>
    <xf numFmtId="0" fontId="117" fillId="3" borderId="498">
      <alignment horizontal="centerContinuous" vertical="top"/>
    </xf>
    <xf numFmtId="37" fontId="260" fillId="5" borderId="498" applyBorder="0" applyProtection="0">
      <alignment vertical="center"/>
    </xf>
    <xf numFmtId="44" fontId="264" fillId="0" borderId="496"/>
    <xf numFmtId="0" fontId="124" fillId="59" borderId="499" applyNumberFormat="0" applyAlignment="0" applyProtection="0"/>
    <xf numFmtId="0" fontId="115" fillId="0" borderId="497">
      <alignment horizontal="center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26" fillId="2" borderId="500">
      <alignment horizontal="center" wrapText="1"/>
    </xf>
    <xf numFmtId="0" fontId="117" fillId="3" borderId="498">
      <alignment horizontal="centerContinuous" vertical="top"/>
    </xf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10" fontId="36" fillId="2" borderId="497" applyNumberFormat="0" applyBorder="0" applyAlignment="0" applyProtection="0"/>
    <xf numFmtId="0" fontId="159" fillId="64" borderId="502" applyNumberFormat="0" applyFont="0" applyBorder="0" applyAlignment="0">
      <alignment vertical="center"/>
    </xf>
    <xf numFmtId="37" fontId="260" fillId="5" borderId="498" applyBorder="0" applyProtection="0">
      <alignment vertical="center"/>
    </xf>
    <xf numFmtId="0" fontId="120" fillId="1" borderId="498">
      <alignment horizontal="left"/>
    </xf>
    <xf numFmtId="243" fontId="155" fillId="0" borderId="498">
      <alignment horizontal="left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43" fontId="264" fillId="0" borderId="507"/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0" fontId="26" fillId="2" borderId="500">
      <alignment horizontal="center" wrapText="1"/>
    </xf>
    <xf numFmtId="232" fontId="29" fillId="0" borderId="496" applyFill="0" applyProtection="0"/>
    <xf numFmtId="238" fontId="29" fillId="0" borderId="496" applyFill="0" applyProtection="0"/>
    <xf numFmtId="238" fontId="29" fillId="0" borderId="496" applyFill="0" applyProtection="0"/>
    <xf numFmtId="232" fontId="29" fillId="0" borderId="496" applyFill="0" applyProtection="0"/>
    <xf numFmtId="232" fontId="29" fillId="0" borderId="496" applyFill="0" applyProtection="0"/>
    <xf numFmtId="238" fontId="29" fillId="0" borderId="507" applyFill="0" applyProtection="0"/>
    <xf numFmtId="238" fontId="29" fillId="0" borderId="496" applyFill="0" applyProtection="0"/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232" fontId="29" fillId="0" borderId="507" applyFill="0" applyProtection="0"/>
    <xf numFmtId="243" fontId="155" fillId="0" borderId="498">
      <alignment horizontal="left"/>
    </xf>
    <xf numFmtId="0" fontId="120" fillId="1" borderId="498">
      <alignment horizontal="left"/>
    </xf>
    <xf numFmtId="0" fontId="159" fillId="64" borderId="502" applyNumberFormat="0" applyFont="0" applyBorder="0" applyAlignment="0">
      <alignment vertical="center"/>
    </xf>
    <xf numFmtId="10" fontId="36" fillId="2" borderId="497" applyNumberFormat="0" applyBorder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0" fontId="26" fillId="2" borderId="500">
      <alignment horizontal="center" wrapText="1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165" fillId="0" borderId="497">
      <alignment horizontal="center"/>
    </xf>
    <xf numFmtId="44" fontId="264" fillId="0" borderId="496"/>
    <xf numFmtId="243" fontId="155" fillId="0" borderId="498">
      <alignment horizontal="left"/>
    </xf>
    <xf numFmtId="0" fontId="120" fillId="1" borderId="498">
      <alignment horizontal="left"/>
    </xf>
    <xf numFmtId="0" fontId="159" fillId="64" borderId="502" applyNumberFormat="0" applyFont="0" applyBorder="0" applyAlignment="0">
      <alignment vertical="center"/>
    </xf>
    <xf numFmtId="10" fontId="36" fillId="2" borderId="497" applyNumberFormat="0" applyBorder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37" fontId="260" fillId="5" borderId="498" applyBorder="0" applyProtection="0">
      <alignment vertical="center"/>
    </xf>
    <xf numFmtId="0" fontId="117" fillId="3" borderId="498">
      <alignment horizontal="centerContinuous" vertical="top"/>
    </xf>
    <xf numFmtId="0" fontId="115" fillId="0" borderId="497">
      <alignment horizontal="center"/>
    </xf>
    <xf numFmtId="0" fontId="165" fillId="0" borderId="497">
      <alignment horizontal="center"/>
    </xf>
    <xf numFmtId="44" fontId="264" fillId="0" borderId="496"/>
    <xf numFmtId="5" fontId="24" fillId="0" borderId="507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278" fontId="36" fillId="0" borderId="505" applyFont="0" applyFill="0" applyBorder="0" applyAlignment="0" applyProtection="0">
      <protection locked="0"/>
    </xf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4" fontId="185" fillId="72" borderId="504" applyNumberFormat="0" applyProtection="0">
      <alignment vertical="center"/>
    </xf>
    <xf numFmtId="0" fontId="18" fillId="3" borderId="504" applyNumberFormat="0" applyProtection="0">
      <alignment vertical="center"/>
    </xf>
    <xf numFmtId="4" fontId="185" fillId="73" borderId="504" applyNumberFormat="0" applyProtection="0">
      <alignment horizontal="left" vertical="center"/>
    </xf>
    <xf numFmtId="4" fontId="185" fillId="74" borderId="504" applyNumberFormat="0" applyProtection="0">
      <alignment horizontal="center" vertical="top"/>
    </xf>
    <xf numFmtId="277" fontId="36" fillId="68" borderId="505"/>
    <xf numFmtId="278" fontId="36" fillId="0" borderId="505" applyFont="0" applyFill="0" applyBorder="0" applyAlignment="0" applyProtection="0">
      <protection locked="0"/>
    </xf>
    <xf numFmtId="0" fontId="28" fillId="75" borderId="504" applyNumberFormat="0" applyProtection="0">
      <alignment horizontal="left" vertical="top"/>
    </xf>
    <xf numFmtId="4" fontId="33" fillId="76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4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3" fontId="33" fillId="5" borderId="504" applyProtection="0">
      <alignment horizontal="right" vertical="center"/>
    </xf>
    <xf numFmtId="0" fontId="18" fillId="0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0" fontId="28" fillId="89" borderId="504" applyNumberFormat="0" applyProtection="0">
      <alignment horizontal="center" vertical="top"/>
    </xf>
    <xf numFmtId="4" fontId="188" fillId="90" borderId="504" applyNumberFormat="0" applyProtection="0">
      <alignment horizontal="right" vertical="center"/>
    </xf>
    <xf numFmtId="0" fontId="56" fillId="1" borderId="501" applyNumberFormat="0" applyFont="0" applyAlignment="0">
      <alignment horizontal="center"/>
    </xf>
    <xf numFmtId="12" fontId="191" fillId="0" borderId="497">
      <alignment horizontal="center"/>
    </xf>
    <xf numFmtId="4" fontId="185" fillId="72" borderId="504" applyNumberFormat="0" applyProtection="0">
      <alignment vertical="center"/>
    </xf>
    <xf numFmtId="0" fontId="18" fillId="3" borderId="504" applyNumberFormat="0" applyProtection="0">
      <alignment vertical="center"/>
    </xf>
    <xf numFmtId="4" fontId="185" fillId="73" borderId="504" applyNumberFormat="0" applyProtection="0">
      <alignment horizontal="left" vertical="center"/>
    </xf>
    <xf numFmtId="4" fontId="185" fillId="74" borderId="504" applyNumberFormat="0" applyProtection="0">
      <alignment horizontal="center" vertical="top"/>
    </xf>
    <xf numFmtId="0" fontId="28" fillId="75" borderId="504" applyNumberFormat="0" applyProtection="0">
      <alignment horizontal="left" vertical="top"/>
    </xf>
    <xf numFmtId="4" fontId="33" fillId="76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4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3" fontId="33" fillId="5" borderId="504" applyProtection="0">
      <alignment horizontal="right" vertical="center"/>
    </xf>
    <xf numFmtId="0" fontId="18" fillId="0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0" fontId="28" fillId="89" borderId="504" applyNumberFormat="0" applyProtection="0">
      <alignment horizontal="center" vertical="top"/>
    </xf>
    <xf numFmtId="4" fontId="188" fillId="90" borderId="504" applyNumberFormat="0" applyProtection="0">
      <alignment horizontal="right" vertical="center"/>
    </xf>
    <xf numFmtId="0" fontId="56" fillId="1" borderId="501" applyNumberFormat="0" applyFont="0" applyAlignment="0">
      <alignment horizontal="center"/>
    </xf>
    <xf numFmtId="12" fontId="191" fillId="0" borderId="497">
      <alignment horizont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15" fillId="66" borderId="503" applyNumberFormat="0" applyFont="0" applyAlignment="0" applyProtection="0">
      <alignment vertical="center"/>
    </xf>
    <xf numFmtId="0" fontId="215" fillId="66" borderId="503" applyNumberFormat="0" applyFont="0" applyAlignment="0" applyProtection="0">
      <alignment vertical="center"/>
    </xf>
    <xf numFmtId="0" fontId="223" fillId="59" borderId="504" applyNumberFormat="0" applyAlignment="0" applyProtection="0"/>
    <xf numFmtId="0" fontId="224" fillId="59" borderId="499" applyNumberFormat="0" applyAlignment="0" applyProtection="0"/>
    <xf numFmtId="0" fontId="223" fillId="59" borderId="504" applyNumberFormat="0" applyAlignment="0" applyProtection="0"/>
    <xf numFmtId="0" fontId="224" fillId="59" borderId="499" applyNumberFormat="0" applyAlignment="0" applyProtection="0"/>
    <xf numFmtId="0" fontId="232" fillId="44" borderId="499" applyNumberFormat="0" applyAlignment="0" applyProtection="0"/>
    <xf numFmtId="0" fontId="234" fillId="0" borderId="506" applyNumberFormat="0" applyFill="0" applyAlignment="0" applyProtection="0"/>
    <xf numFmtId="0" fontId="232" fillId="44" borderId="499" applyNumberFormat="0" applyAlignment="0" applyProtection="0"/>
    <xf numFmtId="0" fontId="234" fillId="0" borderId="506" applyNumberFormat="0" applyFill="0" applyAlignment="0" applyProtection="0"/>
    <xf numFmtId="0" fontId="18" fillId="66" borderId="503" applyNumberFormat="0" applyFont="0" applyAlignment="0" applyProtection="0"/>
    <xf numFmtId="0" fontId="18" fillId="66" borderId="503" applyNumberFormat="0" applyFont="0" applyAlignment="0" applyProtection="0"/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277" fontId="36" fillId="68" borderId="505"/>
    <xf numFmtId="0" fontId="223" fillId="59" borderId="504" applyNumberFormat="0" applyAlignment="0" applyProtection="0"/>
    <xf numFmtId="0" fontId="224" fillId="59" borderId="499" applyNumberFormat="0" applyAlignment="0" applyProtection="0"/>
    <xf numFmtId="0" fontId="232" fillId="44" borderId="499" applyNumberFormat="0" applyAlignment="0" applyProtection="0"/>
    <xf numFmtId="0" fontId="234" fillId="0" borderId="506" applyNumberFormat="0" applyFill="0" applyAlignment="0" applyProtection="0"/>
    <xf numFmtId="0" fontId="18" fillId="66" borderId="503" applyNumberFormat="0" applyFont="0" applyAlignment="0" applyProtection="0"/>
    <xf numFmtId="0" fontId="165" fillId="0" borderId="497">
      <alignment horizontal="center"/>
    </xf>
    <xf numFmtId="0" fontId="18" fillId="66" borderId="503" applyNumberFormat="0" applyFont="0" applyAlignment="0" applyProtection="0"/>
    <xf numFmtId="0" fontId="234" fillId="0" borderId="506" applyNumberFormat="0" applyFill="0" applyAlignment="0" applyProtection="0"/>
    <xf numFmtId="0" fontId="232" fillId="44" borderId="499" applyNumberFormat="0" applyAlignment="0" applyProtection="0"/>
    <xf numFmtId="0" fontId="224" fillId="59" borderId="499" applyNumberFormat="0" applyAlignment="0" applyProtection="0"/>
    <xf numFmtId="0" fontId="223" fillId="59" borderId="504" applyNumberFormat="0" applyAlignment="0" applyProtection="0"/>
    <xf numFmtId="0" fontId="215" fillId="66" borderId="503" applyNumberFormat="0" applyFont="0" applyAlignment="0" applyProtection="0">
      <alignment vertic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12" fontId="191" fillId="0" borderId="497">
      <alignment horizontal="center"/>
    </xf>
    <xf numFmtId="0" fontId="56" fillId="1" borderId="501" applyNumberFormat="0" applyFont="0" applyAlignment="0">
      <alignment horizontal="center"/>
    </xf>
    <xf numFmtId="4" fontId="188" fillId="90" borderId="504" applyNumberFormat="0" applyProtection="0">
      <alignment horizontal="right" vertical="center"/>
    </xf>
    <xf numFmtId="0" fontId="28" fillId="89" borderId="504" applyNumberFormat="0" applyProtection="0">
      <alignment horizontal="center" vertical="top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right" vertical="center"/>
    </xf>
    <xf numFmtId="3" fontId="33" fillId="5" borderId="504" applyProtection="0">
      <alignment horizontal="right"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4" fontId="33" fillId="84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6" borderId="504" applyNumberFormat="0" applyProtection="0">
      <alignment horizontal="right" vertical="center"/>
    </xf>
    <xf numFmtId="0" fontId="28" fillId="75" borderId="504" applyNumberFormat="0" applyProtection="0">
      <alignment horizontal="left" vertical="top"/>
    </xf>
    <xf numFmtId="4" fontId="185" fillId="74" borderId="504" applyNumberFormat="0" applyProtection="0">
      <alignment horizontal="center" vertical="top"/>
    </xf>
    <xf numFmtId="4" fontId="185" fillId="73" borderId="504" applyNumberFormat="0" applyProtection="0">
      <alignment horizontal="left" vertical="center"/>
    </xf>
    <xf numFmtId="0" fontId="18" fillId="3" borderId="504" applyNumberFormat="0" applyProtection="0">
      <alignment vertical="center"/>
    </xf>
    <xf numFmtId="4" fontId="185" fillId="72" borderId="504" applyNumberFormat="0" applyProtection="0">
      <alignment vertical="center"/>
    </xf>
    <xf numFmtId="278" fontId="36" fillId="0" borderId="505" applyFont="0" applyFill="0" applyBorder="0" applyAlignment="0" applyProtection="0">
      <protection locked="0"/>
    </xf>
    <xf numFmtId="277" fontId="36" fillId="68" borderId="505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65" fillId="0" borderId="497">
      <alignment horizontal="center"/>
    </xf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10" fontId="36" fillId="2" borderId="497" applyNumberFormat="0" applyBorder="0" applyAlignment="0" applyProtection="0"/>
    <xf numFmtId="0" fontId="159" fillId="64" borderId="502" applyNumberFormat="0" applyFont="0" applyBorder="0" applyAlignment="0">
      <alignment vertical="center"/>
    </xf>
    <xf numFmtId="0" fontId="120" fillId="1" borderId="498">
      <alignment horizontal="left"/>
    </xf>
    <xf numFmtId="243" fontId="155" fillId="0" borderId="498">
      <alignment horizontal="left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232" fontId="29" fillId="0" borderId="496" applyFill="0" applyProtection="0"/>
    <xf numFmtId="238" fontId="29" fillId="0" borderId="496" applyFill="0" applyProtection="0"/>
    <xf numFmtId="0" fontId="26" fillId="2" borderId="500">
      <alignment horizontal="center" wrapText="1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44" fontId="264" fillId="0" borderId="496"/>
    <xf numFmtId="37" fontId="260" fillId="5" borderId="498" applyBorder="0" applyProtection="0">
      <alignment vertical="center"/>
    </xf>
    <xf numFmtId="0" fontId="117" fillId="3" borderId="498">
      <alignment horizontal="centerContinuous" vertical="top"/>
    </xf>
    <xf numFmtId="0" fontId="115" fillId="0" borderId="497">
      <alignment horizontal="center"/>
    </xf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0" fontId="18" fillId="66" borderId="503" applyNumberFormat="0" applyFont="0" applyAlignment="0" applyProtection="0"/>
    <xf numFmtId="0" fontId="234" fillId="0" borderId="506" applyNumberFormat="0" applyFill="0" applyAlignment="0" applyProtection="0"/>
    <xf numFmtId="0" fontId="232" fillId="44" borderId="499" applyNumberFormat="0" applyAlignment="0" applyProtection="0"/>
    <xf numFmtId="0" fontId="224" fillId="59" borderId="499" applyNumberFormat="0" applyAlignment="0" applyProtection="0"/>
    <xf numFmtId="0" fontId="223" fillId="59" borderId="504" applyNumberFormat="0" applyAlignment="0" applyProtection="0"/>
    <xf numFmtId="0" fontId="215" fillId="66" borderId="503" applyNumberFormat="0" applyFont="0" applyAlignment="0" applyProtection="0">
      <alignment vertic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12" fontId="191" fillId="0" borderId="497">
      <alignment horizontal="center"/>
    </xf>
    <xf numFmtId="0" fontId="56" fillId="1" borderId="501" applyNumberFormat="0" applyFont="0" applyAlignment="0">
      <alignment horizontal="center"/>
    </xf>
    <xf numFmtId="4" fontId="188" fillId="90" borderId="504" applyNumberFormat="0" applyProtection="0">
      <alignment horizontal="right" vertical="center"/>
    </xf>
    <xf numFmtId="0" fontId="28" fillId="89" borderId="504" applyNumberFormat="0" applyProtection="0">
      <alignment horizontal="center" vertical="top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right" vertical="center"/>
    </xf>
    <xf numFmtId="3" fontId="33" fillId="5" borderId="504" applyProtection="0">
      <alignment horizontal="right"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4" fontId="33" fillId="84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6" borderId="504" applyNumberFormat="0" applyProtection="0">
      <alignment horizontal="right" vertical="center"/>
    </xf>
    <xf numFmtId="0" fontId="28" fillId="75" borderId="504" applyNumberFormat="0" applyProtection="0">
      <alignment horizontal="left" vertical="top"/>
    </xf>
    <xf numFmtId="4" fontId="185" fillId="74" borderId="504" applyNumberFormat="0" applyProtection="0">
      <alignment horizontal="center" vertical="top"/>
    </xf>
    <xf numFmtId="4" fontId="185" fillId="73" borderId="504" applyNumberFormat="0" applyProtection="0">
      <alignment horizontal="left" vertical="center"/>
    </xf>
    <xf numFmtId="0" fontId="18" fillId="3" borderId="504" applyNumberFormat="0" applyProtection="0">
      <alignment vertical="center"/>
    </xf>
    <xf numFmtId="4" fontId="185" fillId="72" borderId="504" applyNumberFormat="0" applyProtection="0">
      <alignment vertical="center"/>
    </xf>
    <xf numFmtId="278" fontId="36" fillId="0" borderId="505" applyFont="0" applyFill="0" applyBorder="0" applyAlignment="0" applyProtection="0">
      <protection locked="0"/>
    </xf>
    <xf numFmtId="277" fontId="36" fillId="68" borderId="505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65" fillId="0" borderId="497">
      <alignment horizontal="center"/>
    </xf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10" fontId="36" fillId="2" borderId="497" applyNumberFormat="0" applyBorder="0" applyAlignment="0" applyProtection="0"/>
    <xf numFmtId="0" fontId="159" fillId="64" borderId="502" applyNumberFormat="0" applyFont="0" applyBorder="0" applyAlignment="0">
      <alignment vertical="center"/>
    </xf>
    <xf numFmtId="0" fontId="120" fillId="1" borderId="498">
      <alignment horizontal="left"/>
    </xf>
    <xf numFmtId="243" fontId="155" fillId="0" borderId="498">
      <alignment horizontal="left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232" fontId="29" fillId="0" borderId="496" applyFill="0" applyProtection="0"/>
    <xf numFmtId="238" fontId="29" fillId="0" borderId="496" applyFill="0" applyProtection="0"/>
    <xf numFmtId="0" fontId="26" fillId="2" borderId="500">
      <alignment horizontal="center" wrapText="1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44" fontId="264" fillId="0" borderId="496"/>
    <xf numFmtId="37" fontId="260" fillId="5" borderId="498" applyBorder="0" applyProtection="0">
      <alignment vertical="center"/>
    </xf>
    <xf numFmtId="0" fontId="117" fillId="3" borderId="498">
      <alignment horizontal="centerContinuous" vertical="top"/>
    </xf>
    <xf numFmtId="0" fontId="115" fillId="0" borderId="497">
      <alignment horizontal="center"/>
    </xf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0" fontId="232" fillId="44" borderId="499" applyNumberFormat="0" applyAlignment="0" applyProtection="0"/>
    <xf numFmtId="0" fontId="205" fillId="0" borderId="506" applyNumberFormat="0" applyFill="0" applyAlignment="0" applyProtection="0"/>
    <xf numFmtId="0" fontId="161" fillId="44" borderId="511" applyNumberFormat="0" applyAlignment="0" applyProtection="0"/>
    <xf numFmtId="0" fontId="108" fillId="66" borderId="503" applyNumberFormat="0" applyFont="0" applyAlignment="0" applyProtection="0"/>
    <xf numFmtId="0" fontId="224" fillId="59" borderId="499" applyNumberFormat="0" applyAlignment="0" applyProtection="0"/>
    <xf numFmtId="0" fontId="159" fillId="64" borderId="502" applyNumberFormat="0" applyFont="0" applyBorder="0" applyAlignment="0">
      <alignment vertical="center"/>
    </xf>
    <xf numFmtId="0" fontId="38" fillId="0" borderId="501">
      <alignment horizontal="left" vertical="center"/>
    </xf>
    <xf numFmtId="3" fontId="33" fillId="5" borderId="504" applyProtection="0">
      <alignment horizontal="right" vertical="center"/>
    </xf>
    <xf numFmtId="238" fontId="29" fillId="0" borderId="507" applyFill="0" applyProtection="0"/>
    <xf numFmtId="4" fontId="33" fillId="84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38" fillId="0" borderId="501">
      <alignment horizontal="left" vertical="center"/>
    </xf>
    <xf numFmtId="0" fontId="18" fillId="86" borderId="504" applyNumberFormat="0" applyProtection="0">
      <alignment vertical="center"/>
    </xf>
    <xf numFmtId="0" fontId="124" fillId="59" borderId="499" applyNumberFormat="0" applyAlignment="0" applyProtection="0"/>
    <xf numFmtId="4" fontId="188" fillId="90" borderId="504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4" fontId="185" fillId="72" borderId="504" applyNumberFormat="0" applyProtection="0">
      <alignment vertical="center"/>
    </xf>
    <xf numFmtId="0" fontId="108" fillId="66" borderId="503" applyNumberFormat="0" applyFont="0" applyAlignment="0" applyProtection="0"/>
    <xf numFmtId="0" fontId="161" fillId="44" borderId="499" applyNumberFormat="0" applyAlignment="0" applyProtection="0"/>
    <xf numFmtId="0" fontId="18" fillId="3" borderId="504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72" fillId="59" borderId="504" applyNumberFormat="0" applyAlignment="0" applyProtection="0"/>
    <xf numFmtId="0" fontId="18" fillId="0" borderId="504" applyNumberFormat="0" applyProtection="0">
      <alignment horizontal="right" vertical="center"/>
    </xf>
    <xf numFmtId="0" fontId="159" fillId="64" borderId="514" applyNumberFormat="0" applyFont="0" applyBorder="0" applyAlignment="0">
      <alignment vertical="center"/>
    </xf>
    <xf numFmtId="0" fontId="172" fillId="59" borderId="504" applyNumberFormat="0" applyAlignment="0" applyProtection="0"/>
    <xf numFmtId="0" fontId="56" fillId="1" borderId="489" applyNumberFormat="0" applyFont="0" applyAlignment="0">
      <alignment horizontal="center"/>
    </xf>
    <xf numFmtId="0" fontId="164" fillId="0" borderId="55" applyNumberFormat="0" applyFill="0" applyAlignment="0" applyProtection="0"/>
    <xf numFmtId="4" fontId="33" fillId="78" borderId="504" applyNumberFormat="0" applyProtection="0">
      <alignment horizontal="right" vertical="center"/>
    </xf>
    <xf numFmtId="0" fontId="18" fillId="66" borderId="503" applyNumberFormat="0" applyFont="0" applyAlignment="0" applyProtection="0"/>
    <xf numFmtId="4" fontId="185" fillId="73" borderId="504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501">
      <alignment horizontal="left" vertic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4" fontId="33" fillId="81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0" fontId="38" fillId="0" borderId="501">
      <alignment horizontal="left" vertical="center"/>
    </xf>
    <xf numFmtId="0" fontId="56" fillId="1" borderId="501" applyNumberFormat="0" applyFont="0" applyAlignment="0">
      <alignment horizontal="center"/>
    </xf>
    <xf numFmtId="0" fontId="161" fillId="44" borderId="499" applyNumberFormat="0" applyAlignment="0" applyProtection="0"/>
    <xf numFmtId="4" fontId="188" fillId="90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right" vertical="center"/>
    </xf>
    <xf numFmtId="3" fontId="33" fillId="5" borderId="504" applyProtection="0">
      <alignment horizontal="right" vertical="center"/>
    </xf>
    <xf numFmtId="0" fontId="33" fillId="86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4" fontId="33" fillId="83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0" fontId="28" fillId="75" borderId="504" applyNumberFormat="0" applyProtection="0">
      <alignment horizontal="left" vertical="top"/>
    </xf>
    <xf numFmtId="4" fontId="185" fillId="74" borderId="504" applyNumberFormat="0" applyProtection="0">
      <alignment horizontal="center" vertical="top"/>
    </xf>
    <xf numFmtId="4" fontId="185" fillId="73" borderId="504" applyNumberFormat="0" applyProtection="0">
      <alignment horizontal="left" vertical="center"/>
    </xf>
    <xf numFmtId="0" fontId="18" fillId="3" borderId="504" applyNumberFormat="0" applyProtection="0">
      <alignment vertical="center"/>
    </xf>
    <xf numFmtId="0" fontId="164" fillId="0" borderId="55" applyNumberFormat="0" applyFill="0" applyAlignment="0" applyProtection="0"/>
    <xf numFmtId="0" fontId="234" fillId="0" borderId="506" applyNumberFormat="0" applyFill="0" applyAlignment="0" applyProtection="0"/>
    <xf numFmtId="0" fontId="56" fillId="1" borderId="501" applyNumberFormat="0" applyFont="0" applyAlignment="0">
      <alignment horizontal="center"/>
    </xf>
    <xf numFmtId="0" fontId="28" fillId="89" borderId="504" applyNumberFormat="0" applyProtection="0">
      <alignment horizontal="center" vertical="top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0" fontId="38" fillId="0" borderId="489">
      <alignment horizontal="left" vertical="center"/>
    </xf>
    <xf numFmtId="10" fontId="36" fillId="2" borderId="509" applyNumberFormat="0" applyBorder="0" applyAlignment="0" applyProtection="0"/>
    <xf numFmtId="0" fontId="108" fillId="66" borderId="503" applyNumberFormat="0" applyFon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221" fillId="0" borderId="55" applyNumberFormat="0" applyFill="0" applyAlignment="0" applyProtection="0"/>
    <xf numFmtId="238" fontId="29" fillId="0" borderId="507" applyFill="0" applyProtection="0"/>
    <xf numFmtId="0" fontId="161" fillId="44" borderId="499" applyNumberFormat="0" applyAlignment="0" applyProtection="0"/>
    <xf numFmtId="232" fontId="29" fillId="0" borderId="507" applyFill="0" applyProtection="0"/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124" fillId="59" borderId="499" applyNumberFormat="0" applyAlignment="0" applyProtection="0"/>
    <xf numFmtId="0" fontId="108" fillId="66" borderId="503" applyNumberFormat="0" applyFont="0" applyAlignment="0" applyProtection="0"/>
    <xf numFmtId="0" fontId="124" fillId="59" borderId="499" applyNumberFormat="0" applyAlignment="0" applyProtection="0"/>
    <xf numFmtId="238" fontId="29" fillId="0" borderId="507" applyFill="0" applyProtection="0"/>
    <xf numFmtId="0" fontId="38" fillId="0" borderId="501">
      <alignment horizontal="left" vertical="center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5" fontId="24" fillId="0" borderId="507" applyAlignment="0" applyProtection="0"/>
    <xf numFmtId="0" fontId="242" fillId="44" borderId="499" applyNumberFormat="0" applyAlignment="0" applyProtection="0">
      <alignment vertical="center"/>
    </xf>
    <xf numFmtId="4" fontId="185" fillId="74" borderId="504" applyNumberFormat="0" applyProtection="0">
      <alignment horizontal="center" vertical="top"/>
    </xf>
    <xf numFmtId="0" fontId="18" fillId="3" borderId="504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504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502" applyNumberFormat="0" applyFont="0" applyBorder="0" applyAlignment="0">
      <alignment vertical="center"/>
    </xf>
    <xf numFmtId="4" fontId="33" fillId="87" borderId="504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511" applyNumberFormat="0" applyAlignment="0" applyProtection="0"/>
    <xf numFmtId="0" fontId="215" fillId="66" borderId="503" applyNumberFormat="0" applyFont="0" applyAlignment="0" applyProtection="0">
      <alignment vertical="center"/>
    </xf>
    <xf numFmtId="232" fontId="29" fillId="0" borderId="507" applyFill="0" applyProtection="0"/>
    <xf numFmtId="0" fontId="108" fillId="66" borderId="503" applyNumberFormat="0" applyFont="0" applyAlignment="0" applyProtection="0"/>
    <xf numFmtId="0" fontId="243" fillId="59" borderId="504" applyNumberFormat="0" applyAlignment="0" applyProtection="0">
      <alignment vertical="center"/>
    </xf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61" fillId="44" borderId="499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504" applyNumberFormat="0" applyProtection="0">
      <alignment horizontal="left" vertical="center" indent="1"/>
    </xf>
    <xf numFmtId="4" fontId="185" fillId="72" borderId="504" applyNumberFormat="0" applyProtection="0">
      <alignment vertical="center"/>
    </xf>
    <xf numFmtId="0" fontId="18" fillId="3" borderId="504" applyNumberFormat="0" applyProtection="0">
      <alignment vertical="center"/>
    </xf>
    <xf numFmtId="4" fontId="185" fillId="73" borderId="504" applyNumberFormat="0" applyProtection="0">
      <alignment horizontal="left" vertical="center"/>
    </xf>
    <xf numFmtId="4" fontId="185" fillId="74" borderId="504" applyNumberFormat="0" applyProtection="0">
      <alignment horizontal="center" vertical="top"/>
    </xf>
    <xf numFmtId="0" fontId="28" fillId="75" borderId="504" applyNumberFormat="0" applyProtection="0">
      <alignment horizontal="left" vertical="top"/>
    </xf>
    <xf numFmtId="4" fontId="33" fillId="76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4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3" fontId="33" fillId="5" borderId="504" applyProtection="0">
      <alignment horizontal="right" vertical="center"/>
    </xf>
    <xf numFmtId="0" fontId="18" fillId="0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0" fontId="28" fillId="89" borderId="504" applyNumberFormat="0" applyProtection="0">
      <alignment horizontal="center" vertical="top"/>
    </xf>
    <xf numFmtId="4" fontId="188" fillId="90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0" fontId="257" fillId="0" borderId="506" applyNumberFormat="0" applyFill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108" fillId="66" borderId="503" applyNumberFormat="0" applyFont="0" applyAlignment="0" applyProtection="0"/>
    <xf numFmtId="0" fontId="243" fillId="59" borderId="504" applyNumberFormat="0" applyAlignment="0" applyProtection="0">
      <alignment vertical="center"/>
    </xf>
    <xf numFmtId="0" fontId="33" fillId="86" borderId="504" applyNumberFormat="0" applyProtection="0">
      <alignment vertical="center"/>
    </xf>
    <xf numFmtId="0" fontId="124" fillId="59" borderId="499" applyNumberFormat="0" applyAlignment="0" applyProtection="0"/>
    <xf numFmtId="0" fontId="28" fillId="89" borderId="504" applyNumberFormat="0" applyProtection="0">
      <alignment horizontal="center" vertical="top"/>
    </xf>
    <xf numFmtId="0" fontId="33" fillId="86" borderId="504" applyNumberFormat="0" applyProtection="0">
      <alignment horizontal="left" vertical="center" indent="1"/>
    </xf>
    <xf numFmtId="0" fontId="18" fillId="86" borderId="504" applyNumberFormat="0" applyProtection="0">
      <alignment vertic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33" fillId="86" borderId="504" applyNumberFormat="0" applyProtection="0">
      <alignment vertical="center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4" fontId="33" fillId="84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0" fontId="159" fillId="64" borderId="502" applyNumberFormat="0" applyFont="0" applyBorder="0" applyAlignment="0">
      <alignment vertical="center"/>
    </xf>
    <xf numFmtId="4" fontId="33" fillId="76" borderId="504" applyNumberFormat="0" applyProtection="0">
      <alignment horizontal="right" vertical="center"/>
    </xf>
    <xf numFmtId="0" fontId="38" fillId="0" borderId="489">
      <alignment horizontal="left" vertical="center"/>
    </xf>
    <xf numFmtId="0" fontId="172" fillId="59" borderId="504" applyNumberFormat="0" applyAlignment="0" applyProtection="0"/>
    <xf numFmtId="0" fontId="108" fillId="66" borderId="503" applyNumberFormat="0" applyFont="0" applyAlignment="0" applyProtection="0"/>
    <xf numFmtId="0" fontId="215" fillId="66" borderId="503" applyNumberFormat="0" applyFont="0" applyAlignment="0" applyProtection="0">
      <alignment vertical="center"/>
    </xf>
    <xf numFmtId="0" fontId="161" fillId="44" borderId="499" applyNumberFormat="0" applyAlignment="0" applyProtection="0"/>
    <xf numFmtId="0" fontId="223" fillId="59" borderId="504" applyNumberFormat="0" applyAlignment="0" applyProtection="0"/>
    <xf numFmtId="0" fontId="224" fillId="59" borderId="499" applyNumberFormat="0" applyAlignment="0" applyProtection="0"/>
    <xf numFmtId="0" fontId="18" fillId="86" borderId="504" applyNumberFormat="0" applyProtection="0">
      <alignment horizontal="left" vertical="center" indent="1"/>
    </xf>
    <xf numFmtId="0" fontId="232" fillId="44" borderId="499" applyNumberFormat="0" applyAlignment="0" applyProtection="0"/>
    <xf numFmtId="0" fontId="234" fillId="0" borderId="506" applyNumberFormat="0" applyFill="0" applyAlignment="0" applyProtection="0"/>
    <xf numFmtId="0" fontId="124" fillId="59" borderId="499" applyNumberFormat="0" applyAlignment="0" applyProtection="0"/>
    <xf numFmtId="0" fontId="18" fillId="66" borderId="503" applyNumberFormat="0" applyFont="0" applyAlignment="0" applyProtection="0"/>
    <xf numFmtId="0" fontId="205" fillId="0" borderId="506" applyNumberFormat="0" applyFill="0" applyAlignment="0" applyProtection="0"/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21" fillId="0" borderId="55" applyNumberFormat="0" applyFill="0" applyAlignment="0" applyProtection="0"/>
    <xf numFmtId="0" fontId="253" fillId="59" borderId="499" applyNumberFormat="0" applyAlignment="0" applyProtection="0">
      <alignment vertical="center"/>
    </xf>
    <xf numFmtId="0" fontId="215" fillId="66" borderId="515" applyNumberFormat="0" applyFont="0" applyAlignment="0" applyProtection="0">
      <alignment vertical="center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4" fontId="33" fillId="76" borderId="504" applyNumberFormat="0" applyProtection="0">
      <alignment horizontal="right" vertical="center"/>
    </xf>
    <xf numFmtId="179" fontId="32" fillId="0" borderId="3" applyBorder="0"/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5" fontId="24" fillId="0" borderId="507" applyAlignment="0" applyProtection="0"/>
    <xf numFmtId="0" fontId="223" fillId="59" borderId="504" applyNumberFormat="0" applyAlignment="0" applyProtection="0"/>
    <xf numFmtId="0" fontId="38" fillId="0" borderId="501">
      <alignment horizontal="left" vertical="center"/>
    </xf>
    <xf numFmtId="0" fontId="164" fillId="0" borderId="55" applyNumberFormat="0" applyFill="0" applyAlignment="0" applyProtection="0"/>
    <xf numFmtId="0" fontId="224" fillId="59" borderId="499" applyNumberFormat="0" applyAlignment="0" applyProtection="0"/>
    <xf numFmtId="0" fontId="232" fillId="44" borderId="499" applyNumberFormat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277" fontId="36" fillId="68" borderId="505"/>
    <xf numFmtId="0" fontId="18" fillId="0" borderId="504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504" applyNumberFormat="0" applyAlignment="0" applyProtection="0"/>
    <xf numFmtId="4" fontId="33" fillId="77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0" fontId="234" fillId="0" borderId="506" applyNumberFormat="0" applyFill="0" applyAlignment="0" applyProtection="0"/>
    <xf numFmtId="0" fontId="18" fillId="0" borderId="504" applyNumberFormat="0" applyProtection="0">
      <alignment horizontal="left" vertical="center" indent="1"/>
    </xf>
    <xf numFmtId="0" fontId="215" fillId="66" borderId="503" applyNumberFormat="0" applyFont="0" applyAlignment="0" applyProtection="0">
      <alignment vertical="center"/>
    </xf>
    <xf numFmtId="4" fontId="33" fillId="79" borderId="504" applyNumberFormat="0" applyProtection="0">
      <alignment horizontal="right" vertical="center"/>
    </xf>
    <xf numFmtId="179" fontId="32" fillId="0" borderId="3" applyBorder="0"/>
    <xf numFmtId="0" fontId="18" fillId="0" borderId="504" applyNumberFormat="0" applyProtection="0">
      <alignment horizontal="left" vertical="center" indent="1"/>
    </xf>
    <xf numFmtId="0" fontId="242" fillId="44" borderId="499" applyNumberFormat="0" applyAlignment="0" applyProtection="0">
      <alignment vertical="center"/>
    </xf>
    <xf numFmtId="5" fontId="24" fillId="0" borderId="507" applyAlignment="0" applyProtection="0"/>
    <xf numFmtId="4" fontId="33" fillId="77" borderId="504" applyNumberFormat="0" applyProtection="0">
      <alignment horizontal="right" vertical="center"/>
    </xf>
    <xf numFmtId="0" fontId="18" fillId="66" borderId="503" applyNumberFormat="0" applyFont="0" applyAlignment="0" applyProtection="0"/>
    <xf numFmtId="0" fontId="18" fillId="86" borderId="504" applyNumberFormat="0" applyProtection="0">
      <alignment horizontal="left" vertical="center" indent="1"/>
    </xf>
    <xf numFmtId="0" fontId="28" fillId="75" borderId="504" applyNumberFormat="0" applyProtection="0">
      <alignment horizontal="left" vertical="top"/>
    </xf>
    <xf numFmtId="0" fontId="33" fillId="86" borderId="504" applyNumberFormat="0" applyProtection="0">
      <alignment horizontal="left" vertical="center" indent="1"/>
    </xf>
    <xf numFmtId="0" fontId="205" fillId="0" borderId="506" applyNumberFormat="0" applyFill="0" applyAlignment="0" applyProtection="0"/>
    <xf numFmtId="0" fontId="108" fillId="66" borderId="503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504" applyNumberFormat="0" applyProtection="0">
      <alignment vertical="center"/>
    </xf>
    <xf numFmtId="278" fontId="36" fillId="0" borderId="505" applyFont="0" applyFill="0" applyBorder="0" applyAlignment="0" applyProtection="0">
      <protection locked="0"/>
    </xf>
    <xf numFmtId="4" fontId="33" fillId="82" borderId="504" applyNumberFormat="0" applyProtection="0">
      <alignment horizontal="right" vertical="center"/>
    </xf>
    <xf numFmtId="0" fontId="108" fillId="66" borderId="503" applyNumberFormat="0" applyFont="0" applyAlignment="0" applyProtection="0"/>
    <xf numFmtId="0" fontId="124" fillId="59" borderId="499" applyNumberFormat="0" applyAlignment="0" applyProtection="0"/>
    <xf numFmtId="0" fontId="161" fillId="44" borderId="499" applyNumberFormat="0" applyAlignment="0" applyProtection="0"/>
    <xf numFmtId="0" fontId="205" fillId="0" borderId="506" applyNumberFormat="0" applyFill="0" applyAlignment="0" applyProtection="0"/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0" fontId="18" fillId="66" borderId="503" applyNumberFormat="0" applyFont="0" applyAlignment="0" applyProtection="0"/>
    <xf numFmtId="0" fontId="234" fillId="0" borderId="506" applyNumberFormat="0" applyFill="0" applyAlignment="0" applyProtection="0"/>
    <xf numFmtId="0" fontId="232" fillId="44" borderId="499" applyNumberFormat="0" applyAlignment="0" applyProtection="0"/>
    <xf numFmtId="0" fontId="224" fillId="59" borderId="499" applyNumberFormat="0" applyAlignment="0" applyProtection="0"/>
    <xf numFmtId="0" fontId="223" fillId="59" borderId="504" applyNumberFormat="0" applyAlignment="0" applyProtection="0"/>
    <xf numFmtId="0" fontId="215" fillId="66" borderId="503" applyNumberFormat="0" applyFont="0" applyAlignment="0" applyProtection="0">
      <alignment vertic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12" fontId="191" fillId="0" borderId="497">
      <alignment horizontal="center"/>
    </xf>
    <xf numFmtId="0" fontId="56" fillId="1" borderId="501" applyNumberFormat="0" applyFont="0" applyAlignment="0">
      <alignment horizontal="center"/>
    </xf>
    <xf numFmtId="4" fontId="188" fillId="90" borderId="504" applyNumberFormat="0" applyProtection="0">
      <alignment horizontal="right" vertical="center"/>
    </xf>
    <xf numFmtId="0" fontId="28" fillId="89" borderId="504" applyNumberFormat="0" applyProtection="0">
      <alignment horizontal="center" vertical="top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right" vertical="center"/>
    </xf>
    <xf numFmtId="3" fontId="33" fillId="5" borderId="504" applyProtection="0">
      <alignment horizontal="right"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4" fontId="33" fillId="84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6" borderId="504" applyNumberFormat="0" applyProtection="0">
      <alignment horizontal="right" vertical="center"/>
    </xf>
    <xf numFmtId="0" fontId="28" fillId="75" borderId="504" applyNumberFormat="0" applyProtection="0">
      <alignment horizontal="left" vertical="top"/>
    </xf>
    <xf numFmtId="4" fontId="185" fillId="74" borderId="504" applyNumberFormat="0" applyProtection="0">
      <alignment horizontal="center" vertical="top"/>
    </xf>
    <xf numFmtId="4" fontId="185" fillId="73" borderId="504" applyNumberFormat="0" applyProtection="0">
      <alignment horizontal="left" vertical="center"/>
    </xf>
    <xf numFmtId="0" fontId="18" fillId="3" borderId="504" applyNumberFormat="0" applyProtection="0">
      <alignment vertical="center"/>
    </xf>
    <xf numFmtId="4" fontId="185" fillId="72" borderId="504" applyNumberFormat="0" applyProtection="0">
      <alignment vertical="center"/>
    </xf>
    <xf numFmtId="278" fontId="36" fillId="0" borderId="505" applyFont="0" applyFill="0" applyBorder="0" applyAlignment="0" applyProtection="0">
      <protection locked="0"/>
    </xf>
    <xf numFmtId="277" fontId="36" fillId="68" borderId="505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65" fillId="0" borderId="497">
      <alignment horizontal="center"/>
    </xf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10" fontId="36" fillId="2" borderId="497" applyNumberFormat="0" applyBorder="0" applyAlignment="0" applyProtection="0"/>
    <xf numFmtId="0" fontId="159" fillId="64" borderId="502" applyNumberFormat="0" applyFont="0" applyBorder="0" applyAlignment="0">
      <alignment vertical="center"/>
    </xf>
    <xf numFmtId="0" fontId="120" fillId="1" borderId="498">
      <alignment horizontal="left"/>
    </xf>
    <xf numFmtId="243" fontId="155" fillId="0" borderId="498">
      <alignment horizontal="left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232" fontId="29" fillId="0" borderId="496" applyFill="0" applyProtection="0"/>
    <xf numFmtId="238" fontId="29" fillId="0" borderId="496" applyFill="0" applyProtection="0"/>
    <xf numFmtId="0" fontId="26" fillId="2" borderId="500">
      <alignment horizontal="center" wrapText="1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44" fontId="264" fillId="0" borderId="496"/>
    <xf numFmtId="37" fontId="260" fillId="5" borderId="498" applyBorder="0" applyProtection="0">
      <alignment vertical="center"/>
    </xf>
    <xf numFmtId="0" fontId="117" fillId="3" borderId="498">
      <alignment horizontal="centerContinuous" vertical="top"/>
    </xf>
    <xf numFmtId="0" fontId="115" fillId="0" borderId="497">
      <alignment horizontal="center"/>
    </xf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0" fontId="215" fillId="66" borderId="503" applyNumberFormat="0" applyFont="0" applyAlignment="0" applyProtection="0">
      <alignment vertic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12" fontId="191" fillId="0" borderId="497">
      <alignment horizontal="center"/>
    </xf>
    <xf numFmtId="0" fontId="56" fillId="1" borderId="501" applyNumberFormat="0" applyFont="0" applyAlignment="0">
      <alignment horizontal="center"/>
    </xf>
    <xf numFmtId="4" fontId="188" fillId="90" borderId="504" applyNumberFormat="0" applyProtection="0">
      <alignment horizontal="right" vertical="center"/>
    </xf>
    <xf numFmtId="0" fontId="28" fillId="89" borderId="504" applyNumberFormat="0" applyProtection="0">
      <alignment horizontal="center" vertical="top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right" vertical="center"/>
    </xf>
    <xf numFmtId="3" fontId="33" fillId="5" borderId="504" applyProtection="0">
      <alignment horizontal="right"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4" fontId="33" fillId="84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6" borderId="504" applyNumberFormat="0" applyProtection="0">
      <alignment horizontal="right" vertical="center"/>
    </xf>
    <xf numFmtId="0" fontId="28" fillId="75" borderId="504" applyNumberFormat="0" applyProtection="0">
      <alignment horizontal="left" vertical="top"/>
    </xf>
    <xf numFmtId="4" fontId="185" fillId="74" borderId="504" applyNumberFormat="0" applyProtection="0">
      <alignment horizontal="center" vertical="top"/>
    </xf>
    <xf numFmtId="4" fontId="185" fillId="73" borderId="504" applyNumberFormat="0" applyProtection="0">
      <alignment horizontal="left" vertical="center"/>
    </xf>
    <xf numFmtId="0" fontId="18" fillId="3" borderId="504" applyNumberFormat="0" applyProtection="0">
      <alignment vertical="center"/>
    </xf>
    <xf numFmtId="4" fontId="185" fillId="72" borderId="504" applyNumberFormat="0" applyProtection="0">
      <alignment vertical="center"/>
    </xf>
    <xf numFmtId="278" fontId="36" fillId="0" borderId="505" applyFont="0" applyFill="0" applyBorder="0" applyAlignment="0" applyProtection="0">
      <protection locked="0"/>
    </xf>
    <xf numFmtId="277" fontId="36" fillId="68" borderId="505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15" fillId="0" borderId="497">
      <alignment horizontal="center"/>
    </xf>
    <xf numFmtId="0" fontId="117" fillId="3" borderId="498">
      <alignment horizontal="centerContinuous" vertical="top"/>
    </xf>
    <xf numFmtId="37" fontId="260" fillId="5" borderId="498" applyBorder="0" applyProtection="0">
      <alignment vertical="center"/>
    </xf>
    <xf numFmtId="44" fontId="264" fillId="0" borderId="496"/>
    <xf numFmtId="0" fontId="124" fillId="59" borderId="499" applyNumberFormat="0" applyAlignment="0" applyProtection="0"/>
    <xf numFmtId="0" fontId="115" fillId="0" borderId="497">
      <alignment horizontal="center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26" fillId="2" borderId="500">
      <alignment horizontal="center" wrapText="1"/>
    </xf>
    <xf numFmtId="0" fontId="117" fillId="3" borderId="498">
      <alignment horizontal="centerContinuous" vertical="top"/>
    </xf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10" fontId="36" fillId="2" borderId="497" applyNumberFormat="0" applyBorder="0" applyAlignment="0" applyProtection="0"/>
    <xf numFmtId="0" fontId="159" fillId="64" borderId="502" applyNumberFormat="0" applyFont="0" applyBorder="0" applyAlignment="0">
      <alignment vertical="center"/>
    </xf>
    <xf numFmtId="37" fontId="260" fillId="5" borderId="498" applyBorder="0" applyProtection="0">
      <alignment vertical="center"/>
    </xf>
    <xf numFmtId="0" fontId="120" fillId="1" borderId="498">
      <alignment horizontal="left"/>
    </xf>
    <xf numFmtId="243" fontId="155" fillId="0" borderId="498">
      <alignment horizontal="left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43" fontId="264" fillId="0" borderId="507"/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0" fontId="26" fillId="2" borderId="500">
      <alignment horizontal="center" wrapText="1"/>
    </xf>
    <xf numFmtId="232" fontId="29" fillId="0" borderId="496" applyFill="0" applyProtection="0"/>
    <xf numFmtId="238" fontId="29" fillId="0" borderId="496" applyFill="0" applyProtection="0"/>
    <xf numFmtId="238" fontId="29" fillId="0" borderId="496" applyFill="0" applyProtection="0"/>
    <xf numFmtId="232" fontId="29" fillId="0" borderId="496" applyFill="0" applyProtection="0"/>
    <xf numFmtId="232" fontId="29" fillId="0" borderId="496" applyFill="0" applyProtection="0"/>
    <xf numFmtId="238" fontId="29" fillId="0" borderId="507" applyFill="0" applyProtection="0"/>
    <xf numFmtId="238" fontId="29" fillId="0" borderId="496" applyFill="0" applyProtection="0"/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232" fontId="29" fillId="0" borderId="507" applyFill="0" applyProtection="0"/>
    <xf numFmtId="243" fontId="155" fillId="0" borderId="498">
      <alignment horizontal="left"/>
    </xf>
    <xf numFmtId="0" fontId="120" fillId="1" borderId="498">
      <alignment horizontal="left"/>
    </xf>
    <xf numFmtId="0" fontId="159" fillId="64" borderId="502" applyNumberFormat="0" applyFont="0" applyBorder="0" applyAlignment="0">
      <alignment vertical="center"/>
    </xf>
    <xf numFmtId="10" fontId="36" fillId="2" borderId="497" applyNumberFormat="0" applyBorder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0" fontId="26" fillId="2" borderId="500">
      <alignment horizontal="center" wrapText="1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165" fillId="0" borderId="497">
      <alignment horizontal="center"/>
    </xf>
    <xf numFmtId="44" fontId="264" fillId="0" borderId="496"/>
    <xf numFmtId="243" fontId="155" fillId="0" borderId="498">
      <alignment horizontal="left"/>
    </xf>
    <xf numFmtId="0" fontId="120" fillId="1" borderId="498">
      <alignment horizontal="left"/>
    </xf>
    <xf numFmtId="0" fontId="159" fillId="64" borderId="502" applyNumberFormat="0" applyFont="0" applyBorder="0" applyAlignment="0">
      <alignment vertical="center"/>
    </xf>
    <xf numFmtId="10" fontId="36" fillId="2" borderId="497" applyNumberFormat="0" applyBorder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37" fontId="260" fillId="5" borderId="498" applyBorder="0" applyProtection="0">
      <alignment vertical="center"/>
    </xf>
    <xf numFmtId="0" fontId="117" fillId="3" borderId="498">
      <alignment horizontal="centerContinuous" vertical="top"/>
    </xf>
    <xf numFmtId="0" fontId="115" fillId="0" borderId="497">
      <alignment horizontal="center"/>
    </xf>
    <xf numFmtId="0" fontId="165" fillId="0" borderId="497">
      <alignment horizontal="center"/>
    </xf>
    <xf numFmtId="44" fontId="264" fillId="0" borderId="496"/>
    <xf numFmtId="5" fontId="24" fillId="0" borderId="507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278" fontId="36" fillId="0" borderId="505" applyFont="0" applyFill="0" applyBorder="0" applyAlignment="0" applyProtection="0">
      <protection locked="0"/>
    </xf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4" fontId="185" fillId="72" borderId="504" applyNumberFormat="0" applyProtection="0">
      <alignment vertical="center"/>
    </xf>
    <xf numFmtId="0" fontId="18" fillId="3" borderId="504" applyNumberFormat="0" applyProtection="0">
      <alignment vertical="center"/>
    </xf>
    <xf numFmtId="4" fontId="185" fillId="73" borderId="504" applyNumberFormat="0" applyProtection="0">
      <alignment horizontal="left" vertical="center"/>
    </xf>
    <xf numFmtId="4" fontId="185" fillId="74" borderId="504" applyNumberFormat="0" applyProtection="0">
      <alignment horizontal="center" vertical="top"/>
    </xf>
    <xf numFmtId="277" fontId="36" fillId="68" borderId="505"/>
    <xf numFmtId="278" fontId="36" fillId="0" borderId="505" applyFont="0" applyFill="0" applyBorder="0" applyAlignment="0" applyProtection="0">
      <protection locked="0"/>
    </xf>
    <xf numFmtId="0" fontId="28" fillId="75" borderId="504" applyNumberFormat="0" applyProtection="0">
      <alignment horizontal="left" vertical="top"/>
    </xf>
    <xf numFmtId="4" fontId="33" fillId="76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4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3" fontId="33" fillId="5" borderId="504" applyProtection="0">
      <alignment horizontal="right" vertical="center"/>
    </xf>
    <xf numFmtId="0" fontId="18" fillId="0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0" fontId="28" fillId="89" borderId="504" applyNumberFormat="0" applyProtection="0">
      <alignment horizontal="center" vertical="top"/>
    </xf>
    <xf numFmtId="4" fontId="188" fillId="90" borderId="504" applyNumberFormat="0" applyProtection="0">
      <alignment horizontal="right" vertical="center"/>
    </xf>
    <xf numFmtId="0" fontId="56" fillId="1" borderId="501" applyNumberFormat="0" applyFont="0" applyAlignment="0">
      <alignment horizontal="center"/>
    </xf>
    <xf numFmtId="12" fontId="191" fillId="0" borderId="497">
      <alignment horizontal="center"/>
    </xf>
    <xf numFmtId="4" fontId="185" fillId="72" borderId="504" applyNumberFormat="0" applyProtection="0">
      <alignment vertical="center"/>
    </xf>
    <xf numFmtId="0" fontId="18" fillId="3" borderId="504" applyNumberFormat="0" applyProtection="0">
      <alignment vertical="center"/>
    </xf>
    <xf numFmtId="4" fontId="185" fillId="73" borderId="504" applyNumberFormat="0" applyProtection="0">
      <alignment horizontal="left" vertical="center"/>
    </xf>
    <xf numFmtId="4" fontId="185" fillId="74" borderId="504" applyNumberFormat="0" applyProtection="0">
      <alignment horizontal="center" vertical="top"/>
    </xf>
    <xf numFmtId="0" fontId="28" fillId="75" borderId="504" applyNumberFormat="0" applyProtection="0">
      <alignment horizontal="left" vertical="top"/>
    </xf>
    <xf numFmtId="4" fontId="33" fillId="76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4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3" fontId="33" fillId="5" borderId="504" applyProtection="0">
      <alignment horizontal="right" vertical="center"/>
    </xf>
    <xf numFmtId="0" fontId="18" fillId="0" borderId="504" applyNumberFormat="0" applyProtection="0">
      <alignment horizontal="right" vertical="center"/>
    </xf>
    <xf numFmtId="0" fontId="18" fillId="86" borderId="504" applyNumberFormat="0" applyProtection="0">
      <alignment horizontal="left" vertical="center" indent="1"/>
    </xf>
    <xf numFmtId="0" fontId="28" fillId="89" borderId="504" applyNumberFormat="0" applyProtection="0">
      <alignment horizontal="center" vertical="top"/>
    </xf>
    <xf numFmtId="4" fontId="188" fillId="90" borderId="504" applyNumberFormat="0" applyProtection="0">
      <alignment horizontal="right" vertical="center"/>
    </xf>
    <xf numFmtId="0" fontId="56" fillId="1" borderId="501" applyNumberFormat="0" applyFont="0" applyAlignment="0">
      <alignment horizontal="center"/>
    </xf>
    <xf numFmtId="12" fontId="191" fillId="0" borderId="497">
      <alignment horizont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15" fillId="66" borderId="503" applyNumberFormat="0" applyFont="0" applyAlignment="0" applyProtection="0">
      <alignment vertical="center"/>
    </xf>
    <xf numFmtId="0" fontId="215" fillId="66" borderId="503" applyNumberFormat="0" applyFont="0" applyAlignment="0" applyProtection="0">
      <alignment vertical="center"/>
    </xf>
    <xf numFmtId="0" fontId="223" fillId="59" borderId="504" applyNumberFormat="0" applyAlignment="0" applyProtection="0"/>
    <xf numFmtId="0" fontId="224" fillId="59" borderId="499" applyNumberFormat="0" applyAlignment="0" applyProtection="0"/>
    <xf numFmtId="0" fontId="223" fillId="59" borderId="504" applyNumberFormat="0" applyAlignment="0" applyProtection="0"/>
    <xf numFmtId="0" fontId="224" fillId="59" borderId="499" applyNumberFormat="0" applyAlignment="0" applyProtection="0"/>
    <xf numFmtId="0" fontId="232" fillId="44" borderId="499" applyNumberFormat="0" applyAlignment="0" applyProtection="0"/>
    <xf numFmtId="0" fontId="234" fillId="0" borderId="506" applyNumberFormat="0" applyFill="0" applyAlignment="0" applyProtection="0"/>
    <xf numFmtId="0" fontId="232" fillId="44" borderId="499" applyNumberFormat="0" applyAlignment="0" applyProtection="0"/>
    <xf numFmtId="0" fontId="234" fillId="0" borderId="506" applyNumberFormat="0" applyFill="0" applyAlignment="0" applyProtection="0"/>
    <xf numFmtId="0" fontId="18" fillId="66" borderId="503" applyNumberFormat="0" applyFont="0" applyAlignment="0" applyProtection="0"/>
    <xf numFmtId="0" fontId="18" fillId="66" borderId="503" applyNumberFormat="0" applyFont="0" applyAlignment="0" applyProtection="0"/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277" fontId="36" fillId="68" borderId="505"/>
    <xf numFmtId="232" fontId="29" fillId="0" borderId="507" applyFill="0" applyProtection="0"/>
    <xf numFmtId="0" fontId="223" fillId="59" borderId="504" applyNumberFormat="0" applyAlignment="0" applyProtection="0"/>
    <xf numFmtId="0" fontId="224" fillId="59" borderId="499" applyNumberFormat="0" applyAlignment="0" applyProtection="0"/>
    <xf numFmtId="0" fontId="232" fillId="44" borderId="499" applyNumberFormat="0" applyAlignment="0" applyProtection="0"/>
    <xf numFmtId="0" fontId="234" fillId="0" borderId="506" applyNumberFormat="0" applyFill="0" applyAlignment="0" applyProtection="0"/>
    <xf numFmtId="0" fontId="18" fillId="66" borderId="503" applyNumberFormat="0" applyFont="0" applyAlignment="0" applyProtection="0"/>
    <xf numFmtId="0" fontId="165" fillId="0" borderId="497">
      <alignment horizontal="center"/>
    </xf>
    <xf numFmtId="0" fontId="18" fillId="66" borderId="503" applyNumberFormat="0" applyFont="0" applyAlignment="0" applyProtection="0"/>
    <xf numFmtId="0" fontId="234" fillId="0" borderId="506" applyNumberFormat="0" applyFill="0" applyAlignment="0" applyProtection="0"/>
    <xf numFmtId="0" fontId="232" fillId="44" borderId="499" applyNumberFormat="0" applyAlignment="0" applyProtection="0"/>
    <xf numFmtId="0" fontId="224" fillId="59" borderId="499" applyNumberFormat="0" applyAlignment="0" applyProtection="0"/>
    <xf numFmtId="0" fontId="223" fillId="59" borderId="504" applyNumberFormat="0" applyAlignment="0" applyProtection="0"/>
    <xf numFmtId="0" fontId="215" fillId="66" borderId="503" applyNumberFormat="0" applyFont="0" applyAlignment="0" applyProtection="0">
      <alignment vertic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12" fontId="191" fillId="0" borderId="497">
      <alignment horizontal="center"/>
    </xf>
    <xf numFmtId="0" fontId="56" fillId="1" borderId="501" applyNumberFormat="0" applyFont="0" applyAlignment="0">
      <alignment horizontal="center"/>
    </xf>
    <xf numFmtId="4" fontId="188" fillId="90" borderId="504" applyNumberFormat="0" applyProtection="0">
      <alignment horizontal="right" vertical="center"/>
    </xf>
    <xf numFmtId="0" fontId="28" fillId="89" borderId="504" applyNumberFormat="0" applyProtection="0">
      <alignment horizontal="center" vertical="top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right" vertical="center"/>
    </xf>
    <xf numFmtId="3" fontId="33" fillId="5" borderId="504" applyProtection="0">
      <alignment horizontal="right"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4" fontId="33" fillId="84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6" borderId="504" applyNumberFormat="0" applyProtection="0">
      <alignment horizontal="right" vertical="center"/>
    </xf>
    <xf numFmtId="0" fontId="28" fillId="75" borderId="504" applyNumberFormat="0" applyProtection="0">
      <alignment horizontal="left" vertical="top"/>
    </xf>
    <xf numFmtId="4" fontId="185" fillId="74" borderId="504" applyNumberFormat="0" applyProtection="0">
      <alignment horizontal="center" vertical="top"/>
    </xf>
    <xf numFmtId="4" fontId="185" fillId="73" borderId="504" applyNumberFormat="0" applyProtection="0">
      <alignment horizontal="left" vertical="center"/>
    </xf>
    <xf numFmtId="0" fontId="18" fillId="3" borderId="504" applyNumberFormat="0" applyProtection="0">
      <alignment vertical="center"/>
    </xf>
    <xf numFmtId="4" fontId="185" fillId="72" borderId="504" applyNumberFormat="0" applyProtection="0">
      <alignment vertical="center"/>
    </xf>
    <xf numFmtId="278" fontId="36" fillId="0" borderId="505" applyFont="0" applyFill="0" applyBorder="0" applyAlignment="0" applyProtection="0">
      <protection locked="0"/>
    </xf>
    <xf numFmtId="277" fontId="36" fillId="68" borderId="505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65" fillId="0" borderId="497">
      <alignment horizontal="center"/>
    </xf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10" fontId="36" fillId="2" borderId="497" applyNumberFormat="0" applyBorder="0" applyAlignment="0" applyProtection="0"/>
    <xf numFmtId="0" fontId="159" fillId="64" borderId="502" applyNumberFormat="0" applyFont="0" applyBorder="0" applyAlignment="0">
      <alignment vertical="center"/>
    </xf>
    <xf numFmtId="0" fontId="120" fillId="1" borderId="498">
      <alignment horizontal="left"/>
    </xf>
    <xf numFmtId="243" fontId="155" fillId="0" borderId="498">
      <alignment horizontal="left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232" fontId="29" fillId="0" borderId="496" applyFill="0" applyProtection="0"/>
    <xf numFmtId="238" fontId="29" fillId="0" borderId="496" applyFill="0" applyProtection="0"/>
    <xf numFmtId="0" fontId="26" fillId="2" borderId="500">
      <alignment horizontal="center" wrapText="1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44" fontId="264" fillId="0" borderId="496"/>
    <xf numFmtId="37" fontId="260" fillId="5" borderId="498" applyBorder="0" applyProtection="0">
      <alignment vertical="center"/>
    </xf>
    <xf numFmtId="0" fontId="117" fillId="3" borderId="498">
      <alignment horizontal="centerContinuous" vertical="top"/>
    </xf>
    <xf numFmtId="0" fontId="115" fillId="0" borderId="497">
      <alignment horizontal="center"/>
    </xf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0" fontId="18" fillId="66" borderId="503" applyNumberFormat="0" applyFont="0" applyAlignment="0" applyProtection="0"/>
    <xf numFmtId="0" fontId="234" fillId="0" borderId="506" applyNumberFormat="0" applyFill="0" applyAlignment="0" applyProtection="0"/>
    <xf numFmtId="0" fontId="232" fillId="44" borderId="499" applyNumberFormat="0" applyAlignment="0" applyProtection="0"/>
    <xf numFmtId="0" fontId="224" fillId="59" borderId="499" applyNumberFormat="0" applyAlignment="0" applyProtection="0"/>
    <xf numFmtId="0" fontId="223" fillId="59" borderId="504" applyNumberFormat="0" applyAlignment="0" applyProtection="0"/>
    <xf numFmtId="0" fontId="215" fillId="66" borderId="503" applyNumberFormat="0" applyFont="0" applyAlignment="0" applyProtection="0">
      <alignment vertical="center"/>
    </xf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0" fontId="205" fillId="0" borderId="506" applyNumberFormat="0" applyFill="0" applyAlignment="0" applyProtection="0"/>
    <xf numFmtId="12" fontId="191" fillId="0" borderId="497">
      <alignment horizontal="center"/>
    </xf>
    <xf numFmtId="0" fontId="56" fillId="1" borderId="501" applyNumberFormat="0" applyFont="0" applyAlignment="0">
      <alignment horizontal="center"/>
    </xf>
    <xf numFmtId="4" fontId="188" fillId="90" borderId="504" applyNumberFormat="0" applyProtection="0">
      <alignment horizontal="right" vertical="center"/>
    </xf>
    <xf numFmtId="0" fontId="28" fillId="89" borderId="504" applyNumberFormat="0" applyProtection="0">
      <alignment horizontal="center" vertical="top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right" vertical="center"/>
    </xf>
    <xf numFmtId="3" fontId="33" fillId="5" borderId="504" applyProtection="0">
      <alignment horizontal="right" vertical="center"/>
    </xf>
    <xf numFmtId="0" fontId="33" fillId="86" borderId="504" applyNumberFormat="0" applyProtection="0">
      <alignment horizontal="left" vertical="center" indent="1"/>
    </xf>
    <xf numFmtId="0" fontId="33" fillId="86" borderId="504" applyNumberFormat="0" applyProtection="0">
      <alignment horizontal="left" vertical="center" indent="1"/>
    </xf>
    <xf numFmtId="0" fontId="18" fillId="86" borderId="504" applyNumberFormat="0" applyProtection="0">
      <alignment vertical="center"/>
    </xf>
    <xf numFmtId="0" fontId="33" fillId="86" borderId="504" applyNumberFormat="0" applyProtection="0">
      <alignment vertical="center"/>
    </xf>
    <xf numFmtId="0" fontId="18" fillId="86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3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5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0" fontId="18" fillId="88" borderId="504" applyNumberFormat="0" applyProtection="0">
      <alignment horizontal="left" vertical="center" indent="1"/>
    </xf>
    <xf numFmtId="0" fontId="18" fillId="0" borderId="504" applyNumberFormat="0" applyProtection="0">
      <alignment horizontal="left" vertical="center" indent="1"/>
    </xf>
    <xf numFmtId="4" fontId="33" fillId="87" borderId="504" applyNumberFormat="0" applyProtection="0">
      <alignment horizontal="left" vertical="center" indent="1"/>
    </xf>
    <xf numFmtId="0" fontId="18" fillId="86" borderId="504" applyNumberFormat="0" applyProtection="0">
      <alignment horizontal="left" vertical="center" indent="1"/>
    </xf>
    <xf numFmtId="4" fontId="33" fillId="84" borderId="504" applyNumberFormat="0" applyProtection="0">
      <alignment horizontal="right" vertical="center"/>
    </xf>
    <xf numFmtId="4" fontId="33" fillId="83" borderId="504" applyNumberFormat="0" applyProtection="0">
      <alignment horizontal="right" vertical="center"/>
    </xf>
    <xf numFmtId="4" fontId="33" fillId="82" borderId="504" applyNumberFormat="0" applyProtection="0">
      <alignment horizontal="right" vertical="center"/>
    </xf>
    <xf numFmtId="4" fontId="33" fillId="81" borderId="504" applyNumberFormat="0" applyProtection="0">
      <alignment horizontal="right" vertical="center"/>
    </xf>
    <xf numFmtId="4" fontId="33" fillId="80" borderId="504" applyNumberFormat="0" applyProtection="0">
      <alignment horizontal="right" vertical="center"/>
    </xf>
    <xf numFmtId="4" fontId="33" fillId="79" borderId="504" applyNumberFormat="0" applyProtection="0">
      <alignment horizontal="right" vertical="center"/>
    </xf>
    <xf numFmtId="4" fontId="33" fillId="78" borderId="504" applyNumberFormat="0" applyProtection="0">
      <alignment horizontal="right" vertical="center"/>
    </xf>
    <xf numFmtId="4" fontId="33" fillId="77" borderId="504" applyNumberFormat="0" applyProtection="0">
      <alignment horizontal="right" vertical="center"/>
    </xf>
    <xf numFmtId="4" fontId="33" fillId="76" borderId="504" applyNumberFormat="0" applyProtection="0">
      <alignment horizontal="right" vertical="center"/>
    </xf>
    <xf numFmtId="0" fontId="28" fillId="75" borderId="504" applyNumberFormat="0" applyProtection="0">
      <alignment horizontal="left" vertical="top"/>
    </xf>
    <xf numFmtId="4" fontId="185" fillId="74" borderId="504" applyNumberFormat="0" applyProtection="0">
      <alignment horizontal="center" vertical="top"/>
    </xf>
    <xf numFmtId="4" fontId="185" fillId="73" borderId="504" applyNumberFormat="0" applyProtection="0">
      <alignment horizontal="left" vertical="center"/>
    </xf>
    <xf numFmtId="0" fontId="18" fillId="3" borderId="504" applyNumberFormat="0" applyProtection="0">
      <alignment vertical="center"/>
    </xf>
    <xf numFmtId="4" fontId="185" fillId="72" borderId="504" applyNumberFormat="0" applyProtection="0">
      <alignment vertical="center"/>
    </xf>
    <xf numFmtId="278" fontId="36" fillId="0" borderId="505" applyFont="0" applyFill="0" applyBorder="0" applyAlignment="0" applyProtection="0">
      <protection locked="0"/>
    </xf>
    <xf numFmtId="277" fontId="36" fillId="68" borderId="505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72" fillId="59" borderId="504" applyNumberForma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08" fillId="66" borderId="503" applyNumberFormat="0" applyFont="0" applyAlignment="0" applyProtection="0"/>
    <xf numFmtId="0" fontId="165" fillId="0" borderId="497">
      <alignment horizontal="center"/>
    </xf>
    <xf numFmtId="0" fontId="161" fillId="44" borderId="499" applyNumberFormat="0" applyAlignment="0" applyProtection="0"/>
    <xf numFmtId="0" fontId="161" fillId="44" borderId="499" applyNumberFormat="0" applyAlignment="0" applyProtection="0"/>
    <xf numFmtId="0" fontId="161" fillId="44" borderId="499" applyNumberFormat="0" applyAlignment="0" applyProtection="0"/>
    <xf numFmtId="10" fontId="36" fillId="2" borderId="497" applyNumberFormat="0" applyBorder="0" applyAlignment="0" applyProtection="0"/>
    <xf numFmtId="0" fontId="159" fillId="64" borderId="502" applyNumberFormat="0" applyFont="0" applyBorder="0" applyAlignment="0">
      <alignment vertical="center"/>
    </xf>
    <xf numFmtId="0" fontId="120" fillId="1" borderId="498">
      <alignment horizontal="left"/>
    </xf>
    <xf numFmtId="243" fontId="155" fillId="0" borderId="498">
      <alignment horizontal="left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232" fontId="29" fillId="0" borderId="496" applyFill="0" applyProtection="0"/>
    <xf numFmtId="238" fontId="29" fillId="0" borderId="496" applyFill="0" applyProtection="0"/>
    <xf numFmtId="0" fontId="26" fillId="2" borderId="500">
      <alignment horizontal="center" wrapText="1"/>
    </xf>
    <xf numFmtId="0" fontId="124" fillId="59" borderId="499" applyNumberFormat="0" applyAlignment="0" applyProtection="0"/>
    <xf numFmtId="0" fontId="124" fillId="59" borderId="499" applyNumberFormat="0" applyAlignment="0" applyProtection="0"/>
    <xf numFmtId="0" fontId="124" fillId="59" borderId="499" applyNumberFormat="0" applyAlignment="0" applyProtection="0"/>
    <xf numFmtId="44" fontId="264" fillId="0" borderId="496"/>
    <xf numFmtId="37" fontId="260" fillId="5" borderId="498" applyBorder="0" applyProtection="0">
      <alignment vertical="center"/>
    </xf>
    <xf numFmtId="0" fontId="117" fillId="3" borderId="498">
      <alignment horizontal="centerContinuous" vertical="top"/>
    </xf>
    <xf numFmtId="0" fontId="115" fillId="0" borderId="497">
      <alignment horizontal="center"/>
    </xf>
    <xf numFmtId="0" fontId="242" fillId="44" borderId="499" applyNumberFormat="0" applyAlignment="0" applyProtection="0">
      <alignment vertical="center"/>
    </xf>
    <xf numFmtId="0" fontId="243" fillId="59" borderId="504" applyNumberFormat="0" applyAlignment="0" applyProtection="0">
      <alignment vertical="center"/>
    </xf>
    <xf numFmtId="0" fontId="253" fillId="59" borderId="499" applyNumberFormat="0" applyAlignment="0" applyProtection="0">
      <alignment vertical="center"/>
    </xf>
    <xf numFmtId="0" fontId="257" fillId="0" borderId="506" applyNumberFormat="0" applyFill="0" applyAlignment="0" applyProtection="0">
      <alignment vertical="center"/>
    </xf>
    <xf numFmtId="43" fontId="264" fillId="0" borderId="507"/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0" fontId="56" fillId="1" borderId="513" applyNumberFormat="0" applyFont="0" applyAlignment="0">
      <alignment horizontal="center"/>
    </xf>
    <xf numFmtId="12" fontId="191" fillId="0" borderId="509">
      <alignment horizont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15" fillId="66" borderId="515" applyNumberFormat="0" applyFont="0" applyAlignment="0" applyProtection="0">
      <alignment vertical="center"/>
    </xf>
    <xf numFmtId="0" fontId="215" fillId="66" borderId="515" applyNumberFormat="0" applyFont="0" applyAlignment="0" applyProtection="0">
      <alignment vertical="center"/>
    </xf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8" fillId="66" borderId="515" applyNumberFormat="0" applyFont="0" applyAlignment="0" applyProtection="0"/>
    <xf numFmtId="0" fontId="18" fillId="66" borderId="515" applyNumberFormat="0" applyFont="0" applyAlignment="0" applyProtection="0"/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277" fontId="36" fillId="68" borderId="517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8" fillId="66" borderId="515" applyNumberFormat="0" applyFont="0" applyAlignment="0" applyProtection="0"/>
    <xf numFmtId="0" fontId="165" fillId="0" borderId="509">
      <alignment horizont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32" fillId="44" borderId="511" applyNumberFormat="0" applyAlignment="0" applyProtection="0"/>
    <xf numFmtId="0" fontId="205" fillId="0" borderId="518" applyNumberFormat="0" applyFill="0" applyAlignment="0" applyProtection="0"/>
    <xf numFmtId="0" fontId="108" fillId="66" borderId="515" applyNumberFormat="0" applyFont="0" applyAlignment="0" applyProtection="0"/>
    <xf numFmtId="0" fontId="224" fillId="59" borderId="511" applyNumberFormat="0" applyAlignment="0" applyProtection="0"/>
    <xf numFmtId="0" fontId="159" fillId="64" borderId="514" applyNumberFormat="0" applyFont="0" applyBorder="0" applyAlignment="0">
      <alignment vertical="center"/>
    </xf>
    <xf numFmtId="0" fontId="38" fillId="0" borderId="513">
      <alignment horizontal="left" vertical="center"/>
    </xf>
    <xf numFmtId="3" fontId="33" fillId="5" borderId="516" applyProtection="0">
      <alignment horizontal="right" vertical="center"/>
    </xf>
    <xf numFmtId="238" fontId="29" fillId="0" borderId="519" applyFill="0" applyProtection="0"/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38" fillId="0" borderId="513">
      <alignment horizontal="left" vertical="center"/>
    </xf>
    <xf numFmtId="0" fontId="18" fillId="86" borderId="516" applyNumberFormat="0" applyProtection="0">
      <alignment vertical="center"/>
    </xf>
    <xf numFmtId="0" fontId="124" fillId="59" borderId="511" applyNumberFormat="0" applyAlignment="0" applyProtection="0"/>
    <xf numFmtId="4" fontId="188" fillId="90" borderId="516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4" fontId="185" fillId="72" borderId="516" applyNumberFormat="0" applyProtection="0">
      <alignment vertical="center"/>
    </xf>
    <xf numFmtId="0" fontId="108" fillId="66" borderId="515" applyNumberFormat="0" applyFont="0" applyAlignment="0" applyProtection="0"/>
    <xf numFmtId="0" fontId="161" fillId="44" borderId="511" applyNumberFormat="0" applyAlignment="0" applyProtection="0"/>
    <xf numFmtId="0" fontId="18" fillId="3" borderId="516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72" fillId="59" borderId="516" applyNumberFormat="0" applyAlignment="0" applyProtection="0"/>
    <xf numFmtId="0" fontId="18" fillId="0" borderId="516" applyNumberFormat="0" applyProtection="0">
      <alignment horizontal="right" vertical="center"/>
    </xf>
    <xf numFmtId="0" fontId="172" fillId="59" borderId="516" applyNumberFormat="0" applyAlignment="0" applyProtection="0"/>
    <xf numFmtId="0" fontId="56" fillId="1" borderId="501" applyNumberFormat="0" applyFont="0" applyAlignment="0">
      <alignment horizontal="center"/>
    </xf>
    <xf numFmtId="0" fontId="164" fillId="0" borderId="55" applyNumberFormat="0" applyFill="0" applyAlignment="0" applyProtection="0"/>
    <xf numFmtId="4" fontId="33" fillId="78" borderId="516" applyNumberFormat="0" applyProtection="0">
      <alignment horizontal="right" vertical="center"/>
    </xf>
    <xf numFmtId="0" fontId="18" fillId="66" borderId="515" applyNumberFormat="0" applyFont="0" applyAlignment="0" applyProtection="0"/>
    <xf numFmtId="4" fontId="185" fillId="73" borderId="516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513">
      <alignment horizontal="left"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43" fontId="264" fillId="0" borderId="519"/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0" fontId="38" fillId="0" borderId="513">
      <alignment horizontal="left" vertical="center"/>
    </xf>
    <xf numFmtId="0" fontId="56" fillId="1" borderId="513" applyNumberFormat="0" applyFont="0" applyAlignment="0">
      <alignment horizontal="center"/>
    </xf>
    <xf numFmtId="0" fontId="161" fillId="44" borderId="511" applyNumberFormat="0" applyAlignment="0" applyProtection="0"/>
    <xf numFmtId="4" fontId="188" fillId="9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0" fontId="234" fillId="0" borderId="518" applyNumberFormat="0" applyFill="0" applyAlignment="0" applyProtection="0"/>
    <xf numFmtId="0" fontId="56" fillId="1" borderId="513" applyNumberFormat="0" applyFont="0" applyAlignment="0">
      <alignment horizontal="center"/>
    </xf>
    <xf numFmtId="0" fontId="28" fillId="89" borderId="516" applyNumberFormat="0" applyProtection="0">
      <alignment horizontal="center" vertical="top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38" fillId="0" borderId="501">
      <alignment horizontal="left" vertical="center"/>
    </xf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221" fillId="0" borderId="55" applyNumberFormat="0" applyFill="0" applyAlignment="0" applyProtection="0"/>
    <xf numFmtId="238" fontId="29" fillId="0" borderId="519" applyFill="0" applyProtection="0"/>
    <xf numFmtId="0" fontId="161" fillId="44" borderId="511" applyNumberFormat="0" applyAlignment="0" applyProtection="0"/>
    <xf numFmtId="232" fontId="29" fillId="0" borderId="519" applyFill="0" applyProtection="0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124" fillId="59" borderId="511" applyNumberFormat="0" applyAlignment="0" applyProtection="0"/>
    <xf numFmtId="0" fontId="108" fillId="66" borderId="515" applyNumberFormat="0" applyFont="0" applyAlignment="0" applyProtection="0"/>
    <xf numFmtId="0" fontId="124" fillId="59" borderId="511" applyNumberFormat="0" applyAlignment="0" applyProtection="0"/>
    <xf numFmtId="238" fontId="29" fillId="0" borderId="519" applyFill="0" applyProtection="0"/>
    <xf numFmtId="0" fontId="216" fillId="0" borderId="55" applyNumberFormat="0" applyFill="0" applyAlignment="0" applyProtection="0">
      <alignment vertical="center"/>
    </xf>
    <xf numFmtId="0" fontId="38" fillId="0" borderId="513">
      <alignment horizontal="left" vertical="center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5" fontId="24" fillId="0" borderId="519" applyAlignment="0" applyProtection="0"/>
    <xf numFmtId="4" fontId="185" fillId="74" borderId="516" applyNumberFormat="0" applyProtection="0">
      <alignment horizontal="center" vertical="top"/>
    </xf>
    <xf numFmtId="0" fontId="18" fillId="3" borderId="516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516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514" applyNumberFormat="0" applyFont="0" applyBorder="0" applyAlignment="0">
      <alignment vertical="center"/>
    </xf>
    <xf numFmtId="4" fontId="33" fillId="87" borderId="516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215" fillId="66" borderId="515" applyNumberFormat="0" applyFont="0" applyAlignment="0" applyProtection="0">
      <alignment vertical="center"/>
    </xf>
    <xf numFmtId="232" fontId="29" fillId="0" borderId="519" applyFill="0" applyProtection="0"/>
    <xf numFmtId="0" fontId="108" fillId="66" borderId="515" applyNumberFormat="0" applyFont="0" applyAlignment="0" applyProtection="0"/>
    <xf numFmtId="0" fontId="124" fillId="59" borderId="511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61" fillId="44" borderId="511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516" applyNumberFormat="0" applyProtection="0">
      <alignment horizontal="left" vertical="center" indent="1"/>
    </xf>
    <xf numFmtId="4" fontId="185" fillId="72" borderId="516" applyNumberFormat="0" applyProtection="0">
      <alignment vertical="center"/>
    </xf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0" fontId="257" fillId="0" borderId="518" applyNumberFormat="0" applyFill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108" fillId="66" borderId="515" applyNumberFormat="0" applyFont="0" applyAlignment="0" applyProtection="0"/>
    <xf numFmtId="0" fontId="243" fillId="59" borderId="516" applyNumberFormat="0" applyAlignment="0" applyProtection="0">
      <alignment vertical="center"/>
    </xf>
    <xf numFmtId="0" fontId="33" fillId="86" borderId="516" applyNumberFormat="0" applyProtection="0">
      <alignment vertical="center"/>
    </xf>
    <xf numFmtId="0" fontId="124" fillId="59" borderId="511" applyNumberFormat="0" applyAlignment="0" applyProtection="0"/>
    <xf numFmtId="0" fontId="28" fillId="89" borderId="516" applyNumberFormat="0" applyProtection="0">
      <alignment horizontal="center" vertical="top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0" fontId="159" fillId="64" borderId="514" applyNumberFormat="0" applyFont="0" applyBorder="0" applyAlignment="0">
      <alignment vertical="center"/>
    </xf>
    <xf numFmtId="4" fontId="33" fillId="76" borderId="516" applyNumberFormat="0" applyProtection="0">
      <alignment horizontal="right" vertical="center"/>
    </xf>
    <xf numFmtId="0" fontId="38" fillId="0" borderId="501">
      <alignment horizontal="left" vertical="center"/>
    </xf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215" fillId="66" borderId="515" applyNumberFormat="0" applyFont="0" applyAlignment="0" applyProtection="0">
      <alignment vertical="center"/>
    </xf>
    <xf numFmtId="0" fontId="161" fillId="44" borderId="511" applyNumberFormat="0" applyAlignment="0" applyProtection="0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18" fillId="86" borderId="516" applyNumberFormat="0" applyProtection="0">
      <alignment horizontal="left" vertical="center" indent="1"/>
    </xf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24" fillId="59" borderId="511" applyNumberFormat="0" applyAlignment="0" applyProtection="0"/>
    <xf numFmtId="0" fontId="18" fillId="66" borderId="515" applyNumberFormat="0" applyFont="0" applyAlignment="0" applyProtection="0"/>
    <xf numFmtId="0" fontId="205" fillId="0" borderId="518" applyNumberFormat="0" applyFill="0" applyAlignment="0" applyProtection="0"/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21" fillId="0" borderId="55" applyNumberFormat="0" applyFill="0" applyAlignment="0" applyProtection="0"/>
    <xf numFmtId="0" fontId="124" fillId="59" borderId="511" applyNumberFormat="0" applyAlignment="0" applyProtection="0"/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76" borderId="516" applyNumberFormat="0" applyProtection="0">
      <alignment horizontal="right" vertical="center"/>
    </xf>
    <xf numFmtId="179" fontId="32" fillId="0" borderId="3" applyBorder="0"/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5" fontId="24" fillId="0" borderId="519" applyAlignment="0" applyProtection="0"/>
    <xf numFmtId="0" fontId="223" fillId="59" borderId="516" applyNumberFormat="0" applyAlignment="0" applyProtection="0"/>
    <xf numFmtId="0" fontId="38" fillId="0" borderId="513">
      <alignment horizontal="left" vertical="center"/>
    </xf>
    <xf numFmtId="0" fontId="164" fillId="0" borderId="55" applyNumberFormat="0" applyFill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164" fillId="0" borderId="55" applyNumberFormat="0" applyFill="0" applyAlignment="0" applyProtection="0"/>
    <xf numFmtId="277" fontId="36" fillId="68" borderId="517"/>
    <xf numFmtId="0" fontId="18" fillId="0" borderId="516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516" applyNumberFormat="0" applyAlignment="0" applyProtection="0"/>
    <xf numFmtId="4" fontId="33" fillId="77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0" fontId="234" fillId="0" borderId="518" applyNumberFormat="0" applyFill="0" applyAlignment="0" applyProtection="0"/>
    <xf numFmtId="0" fontId="18" fillId="0" borderId="516" applyNumberFormat="0" applyProtection="0">
      <alignment horizontal="left" vertical="center" indent="1"/>
    </xf>
    <xf numFmtId="0" fontId="215" fillId="66" borderId="515" applyNumberFormat="0" applyFont="0" applyAlignment="0" applyProtection="0">
      <alignment vertical="center"/>
    </xf>
    <xf numFmtId="4" fontId="33" fillId="79" borderId="516" applyNumberFormat="0" applyProtection="0">
      <alignment horizontal="right" vertical="center"/>
    </xf>
    <xf numFmtId="179" fontId="32" fillId="0" borderId="3" applyBorder="0"/>
    <xf numFmtId="0" fontId="18" fillId="0" borderId="516" applyNumberFormat="0" applyProtection="0">
      <alignment horizontal="left" vertical="center" indent="1"/>
    </xf>
    <xf numFmtId="0" fontId="242" fillId="44" borderId="511" applyNumberFormat="0" applyAlignment="0" applyProtection="0">
      <alignment vertical="center"/>
    </xf>
    <xf numFmtId="5" fontId="24" fillId="0" borderId="519" applyAlignment="0" applyProtection="0"/>
    <xf numFmtId="4" fontId="33" fillId="77" borderId="516" applyNumberFormat="0" applyProtection="0">
      <alignment horizontal="right" vertical="center"/>
    </xf>
    <xf numFmtId="0" fontId="18" fillId="66" borderId="515" applyNumberFormat="0" applyFont="0" applyAlignment="0" applyProtection="0"/>
    <xf numFmtId="0" fontId="18" fillId="86" borderId="516" applyNumberFormat="0" applyProtection="0">
      <alignment horizontal="left" vertical="center" indent="1"/>
    </xf>
    <xf numFmtId="0" fontId="28" fillId="75" borderId="516" applyNumberFormat="0" applyProtection="0">
      <alignment horizontal="left" vertical="top"/>
    </xf>
    <xf numFmtId="0" fontId="33" fillId="86" borderId="516" applyNumberFormat="0" applyProtection="0">
      <alignment horizontal="left" vertical="center" indent="1"/>
    </xf>
    <xf numFmtId="0" fontId="205" fillId="0" borderId="518" applyNumberFormat="0" applyFill="0" applyAlignment="0" applyProtection="0"/>
    <xf numFmtId="0" fontId="108" fillId="66" borderId="515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4" fontId="33" fillId="82" borderId="516" applyNumberFormat="0" applyProtection="0">
      <alignment horizontal="right" vertical="center"/>
    </xf>
    <xf numFmtId="0" fontId="108" fillId="66" borderId="515" applyNumberFormat="0" applyFont="0" applyAlignment="0" applyProtection="0"/>
    <xf numFmtId="0" fontId="124" fillId="59" borderId="511" applyNumberFormat="0" applyAlignment="0" applyProtection="0"/>
    <xf numFmtId="0" fontId="161" fillId="44" borderId="511" applyNumberFormat="0" applyAlignment="0" applyProtection="0"/>
    <xf numFmtId="0" fontId="205" fillId="0" borderId="518" applyNumberFormat="0" applyFill="0" applyAlignment="0" applyProtection="0"/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15" fillId="0" borderId="509">
      <alignment horizontal="center"/>
    </xf>
    <xf numFmtId="0" fontId="117" fillId="3" borderId="510">
      <alignment horizontal="centerContinuous" vertical="top"/>
    </xf>
    <xf numFmtId="37" fontId="260" fillId="5" borderId="510" applyBorder="0" applyProtection="0">
      <alignment vertical="center"/>
    </xf>
    <xf numFmtId="44" fontId="264" fillId="0" borderId="508"/>
    <xf numFmtId="0" fontId="124" fillId="59" borderId="511" applyNumberFormat="0" applyAlignment="0" applyProtection="0"/>
    <xf numFmtId="0" fontId="115" fillId="0" borderId="509">
      <alignment horizontal="center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26" fillId="2" borderId="512">
      <alignment horizontal="center" wrapText="1"/>
    </xf>
    <xf numFmtId="0" fontId="117" fillId="3" borderId="510">
      <alignment horizontal="centerContinuous" vertical="top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37" fontId="260" fillId="5" borderId="510" applyBorder="0" applyProtection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43" fontId="264" fillId="0" borderId="519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26" fillId="2" borderId="512">
      <alignment horizontal="center" wrapText="1"/>
    </xf>
    <xf numFmtId="232" fontId="29" fillId="0" borderId="508" applyFill="0" applyProtection="0"/>
    <xf numFmtId="238" fontId="29" fillId="0" borderId="508" applyFill="0" applyProtection="0"/>
    <xf numFmtId="238" fontId="29" fillId="0" borderId="508" applyFill="0" applyProtection="0"/>
    <xf numFmtId="232" fontId="29" fillId="0" borderId="508" applyFill="0" applyProtection="0"/>
    <xf numFmtId="232" fontId="29" fillId="0" borderId="508" applyFill="0" applyProtection="0"/>
    <xf numFmtId="238" fontId="29" fillId="0" borderId="519" applyFill="0" applyProtection="0"/>
    <xf numFmtId="238" fontId="29" fillId="0" borderId="508" applyFill="0" applyProtection="0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19" applyFill="0" applyProtection="0"/>
    <xf numFmtId="243" fontId="155" fillId="0" borderId="510">
      <alignment horizontal="left"/>
    </xf>
    <xf numFmtId="0" fontId="120" fillId="1" borderId="510">
      <alignment horizontal="left"/>
    </xf>
    <xf numFmtId="0" fontId="159" fillId="64" borderId="514" applyNumberFormat="0" applyFont="0" applyBorder="0" applyAlignment="0">
      <alignment vertical="center"/>
    </xf>
    <xf numFmtId="10" fontId="36" fillId="2" borderId="509" applyNumberFormat="0" applyBorder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165" fillId="0" borderId="509">
      <alignment horizontal="center"/>
    </xf>
    <xf numFmtId="44" fontId="264" fillId="0" borderId="508"/>
    <xf numFmtId="243" fontId="155" fillId="0" borderId="510">
      <alignment horizontal="left"/>
    </xf>
    <xf numFmtId="0" fontId="120" fillId="1" borderId="510">
      <alignment horizontal="left"/>
    </xf>
    <xf numFmtId="0" fontId="159" fillId="64" borderId="514" applyNumberFormat="0" applyFont="0" applyBorder="0" applyAlignment="0">
      <alignment vertical="center"/>
    </xf>
    <xf numFmtId="10" fontId="36" fillId="2" borderId="509" applyNumberFormat="0" applyBorder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165" fillId="0" borderId="509">
      <alignment horizontal="center"/>
    </xf>
    <xf numFmtId="44" fontId="264" fillId="0" borderId="508"/>
    <xf numFmtId="5" fontId="24" fillId="0" borderId="519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278" fontId="36" fillId="0" borderId="517" applyFont="0" applyFill="0" applyBorder="0" applyAlignment="0" applyProtection="0">
      <protection locked="0"/>
    </xf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4" fontId="185" fillId="72" borderId="516" applyNumberFormat="0" applyProtection="0">
      <alignment vertical="center"/>
    </xf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277" fontId="36" fillId="68" borderId="517"/>
    <xf numFmtId="278" fontId="36" fillId="0" borderId="517" applyFont="0" applyFill="0" applyBorder="0" applyAlignment="0" applyProtection="0">
      <protection locked="0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0" fontId="56" fillId="1" borderId="513" applyNumberFormat="0" applyFont="0" applyAlignment="0">
      <alignment horizontal="center"/>
    </xf>
    <xf numFmtId="12" fontId="191" fillId="0" borderId="509">
      <alignment horizontal="center"/>
    </xf>
    <xf numFmtId="4" fontId="185" fillId="72" borderId="516" applyNumberFormat="0" applyProtection="0">
      <alignment vertical="center"/>
    </xf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0" fontId="56" fillId="1" borderId="513" applyNumberFormat="0" applyFont="0" applyAlignment="0">
      <alignment horizontal="center"/>
    </xf>
    <xf numFmtId="12" fontId="191" fillId="0" borderId="509">
      <alignment horizont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15" fillId="66" borderId="515" applyNumberFormat="0" applyFont="0" applyAlignment="0" applyProtection="0">
      <alignment vertical="center"/>
    </xf>
    <xf numFmtId="0" fontId="215" fillId="66" borderId="515" applyNumberFormat="0" applyFont="0" applyAlignment="0" applyProtection="0">
      <alignment vertical="center"/>
    </xf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8" fillId="66" borderId="515" applyNumberFormat="0" applyFont="0" applyAlignment="0" applyProtection="0"/>
    <xf numFmtId="0" fontId="18" fillId="66" borderId="515" applyNumberFormat="0" applyFont="0" applyAlignment="0" applyProtection="0"/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277" fontId="36" fillId="68" borderId="517"/>
    <xf numFmtId="232" fontId="29" fillId="0" borderId="519" applyFill="0" applyProtection="0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8" fillId="66" borderId="515" applyNumberFormat="0" applyFont="0" applyAlignment="0" applyProtection="0"/>
    <xf numFmtId="0" fontId="165" fillId="0" borderId="509">
      <alignment horizont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0" fontId="56" fillId="1" borderId="513" applyNumberFormat="0" applyFont="0" applyAlignment="0">
      <alignment horizontal="center"/>
    </xf>
    <xf numFmtId="12" fontId="191" fillId="0" borderId="509">
      <alignment horizontal="center"/>
    </xf>
    <xf numFmtId="4" fontId="185" fillId="72" borderId="516" applyNumberFormat="0" applyProtection="0">
      <alignment vertical="center"/>
    </xf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0" fontId="56" fillId="1" borderId="513" applyNumberFormat="0" applyFont="0" applyAlignment="0">
      <alignment horizontal="center"/>
    </xf>
    <xf numFmtId="12" fontId="191" fillId="0" borderId="509">
      <alignment horizont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15" fillId="66" borderId="515" applyNumberFormat="0" applyFont="0" applyAlignment="0" applyProtection="0">
      <alignment vertical="center"/>
    </xf>
    <xf numFmtId="0" fontId="215" fillId="66" borderId="515" applyNumberFormat="0" applyFont="0" applyAlignment="0" applyProtection="0">
      <alignment vertical="center"/>
    </xf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8" fillId="66" borderId="515" applyNumberFormat="0" applyFont="0" applyAlignment="0" applyProtection="0"/>
    <xf numFmtId="0" fontId="18" fillId="66" borderId="515" applyNumberFormat="0" applyFont="0" applyAlignment="0" applyProtection="0"/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277" fontId="36" fillId="68" borderId="517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8" fillId="66" borderId="515" applyNumberFormat="0" applyFont="0" applyAlignment="0" applyProtection="0"/>
    <xf numFmtId="0" fontId="165" fillId="0" borderId="509">
      <alignment horizont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32" fillId="44" borderId="511" applyNumberFormat="0" applyAlignment="0" applyProtection="0"/>
    <xf numFmtId="0" fontId="205" fillId="0" borderId="518" applyNumberFormat="0" applyFill="0" applyAlignment="0" applyProtection="0"/>
    <xf numFmtId="0" fontId="108" fillId="66" borderId="515" applyNumberFormat="0" applyFont="0" applyAlignment="0" applyProtection="0"/>
    <xf numFmtId="0" fontId="224" fillId="59" borderId="511" applyNumberFormat="0" applyAlignment="0" applyProtection="0"/>
    <xf numFmtId="0" fontId="159" fillId="64" borderId="514" applyNumberFormat="0" applyFont="0" applyBorder="0" applyAlignment="0">
      <alignment vertical="center"/>
    </xf>
    <xf numFmtId="0" fontId="38" fillId="0" borderId="513">
      <alignment horizontal="left" vertical="center"/>
    </xf>
    <xf numFmtId="3" fontId="33" fillId="5" borderId="516" applyProtection="0">
      <alignment horizontal="right" vertical="center"/>
    </xf>
    <xf numFmtId="238" fontId="29" fillId="0" borderId="519" applyFill="0" applyProtection="0"/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38" fillId="0" borderId="513">
      <alignment horizontal="left" vertical="center"/>
    </xf>
    <xf numFmtId="0" fontId="18" fillId="86" borderId="516" applyNumberFormat="0" applyProtection="0">
      <alignment vertical="center"/>
    </xf>
    <xf numFmtId="0" fontId="124" fillId="59" borderId="511" applyNumberFormat="0" applyAlignment="0" applyProtection="0"/>
    <xf numFmtId="4" fontId="188" fillId="90" borderId="516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4" fontId="185" fillId="72" borderId="516" applyNumberFormat="0" applyProtection="0">
      <alignment vertical="center"/>
    </xf>
    <xf numFmtId="0" fontId="108" fillId="66" borderId="515" applyNumberFormat="0" applyFont="0" applyAlignment="0" applyProtection="0"/>
    <xf numFmtId="0" fontId="161" fillId="44" borderId="511" applyNumberFormat="0" applyAlignment="0" applyProtection="0"/>
    <xf numFmtId="0" fontId="18" fillId="3" borderId="516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72" fillId="59" borderId="516" applyNumberFormat="0" applyAlignment="0" applyProtection="0"/>
    <xf numFmtId="0" fontId="18" fillId="0" borderId="516" applyNumberFormat="0" applyProtection="0">
      <alignment horizontal="right" vertical="center"/>
    </xf>
    <xf numFmtId="0" fontId="172" fillId="59" borderId="516" applyNumberFormat="0" applyAlignment="0" applyProtection="0"/>
    <xf numFmtId="0" fontId="56" fillId="1" borderId="513" applyNumberFormat="0" applyFont="0" applyAlignment="0">
      <alignment horizontal="center"/>
    </xf>
    <xf numFmtId="0" fontId="164" fillId="0" borderId="55" applyNumberFormat="0" applyFill="0" applyAlignment="0" applyProtection="0"/>
    <xf numFmtId="4" fontId="33" fillId="78" borderId="516" applyNumberFormat="0" applyProtection="0">
      <alignment horizontal="right" vertical="center"/>
    </xf>
    <xf numFmtId="0" fontId="18" fillId="66" borderId="515" applyNumberFormat="0" applyFont="0" applyAlignment="0" applyProtection="0"/>
    <xf numFmtId="4" fontId="185" fillId="73" borderId="516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513">
      <alignment horizontal="left"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0" fontId="38" fillId="0" borderId="513">
      <alignment horizontal="left" vertical="center"/>
    </xf>
    <xf numFmtId="0" fontId="56" fillId="1" borderId="513" applyNumberFormat="0" applyFont="0" applyAlignment="0">
      <alignment horizontal="center"/>
    </xf>
    <xf numFmtId="0" fontId="161" fillId="44" borderId="511" applyNumberFormat="0" applyAlignment="0" applyProtection="0"/>
    <xf numFmtId="4" fontId="188" fillId="9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0" fontId="234" fillId="0" borderId="518" applyNumberFormat="0" applyFill="0" applyAlignment="0" applyProtection="0"/>
    <xf numFmtId="0" fontId="56" fillId="1" borderId="513" applyNumberFormat="0" applyFont="0" applyAlignment="0">
      <alignment horizontal="center"/>
    </xf>
    <xf numFmtId="0" fontId="28" fillId="89" borderId="516" applyNumberFormat="0" applyProtection="0">
      <alignment horizontal="center" vertical="top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221" fillId="0" borderId="55" applyNumberFormat="0" applyFill="0" applyAlignment="0" applyProtection="0"/>
    <xf numFmtId="238" fontId="29" fillId="0" borderId="519" applyFill="0" applyProtection="0"/>
    <xf numFmtId="0" fontId="161" fillId="44" borderId="511" applyNumberFormat="0" applyAlignment="0" applyProtection="0"/>
    <xf numFmtId="232" fontId="29" fillId="0" borderId="519" applyFill="0" applyProtection="0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124" fillId="59" borderId="511" applyNumberFormat="0" applyAlignment="0" applyProtection="0"/>
    <xf numFmtId="0" fontId="108" fillId="66" borderId="515" applyNumberFormat="0" applyFont="0" applyAlignment="0" applyProtection="0"/>
    <xf numFmtId="0" fontId="124" fillId="59" borderId="511" applyNumberFormat="0" applyAlignment="0" applyProtection="0"/>
    <xf numFmtId="238" fontId="29" fillId="0" borderId="519" applyFill="0" applyProtection="0"/>
    <xf numFmtId="0" fontId="38" fillId="0" borderId="513">
      <alignment horizontal="left" vertical="center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5" fontId="24" fillId="0" borderId="519" applyAlignment="0" applyProtection="0"/>
    <xf numFmtId="4" fontId="185" fillId="74" borderId="516" applyNumberFormat="0" applyProtection="0">
      <alignment horizontal="center" vertical="top"/>
    </xf>
    <xf numFmtId="0" fontId="18" fillId="3" borderId="516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516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514" applyNumberFormat="0" applyFont="0" applyBorder="0" applyAlignment="0">
      <alignment vertical="center"/>
    </xf>
    <xf numFmtId="4" fontId="33" fillId="87" borderId="516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215" fillId="66" borderId="515" applyNumberFormat="0" applyFont="0" applyAlignment="0" applyProtection="0">
      <alignment vertical="center"/>
    </xf>
    <xf numFmtId="232" fontId="29" fillId="0" borderId="519" applyFill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61" fillId="44" borderId="511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516" applyNumberFormat="0" applyProtection="0">
      <alignment horizontal="left" vertical="center" indent="1"/>
    </xf>
    <xf numFmtId="4" fontId="185" fillId="72" borderId="516" applyNumberFormat="0" applyProtection="0">
      <alignment vertical="center"/>
    </xf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0" fontId="257" fillId="0" borderId="518" applyNumberFormat="0" applyFill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108" fillId="66" borderId="515" applyNumberFormat="0" applyFont="0" applyAlignment="0" applyProtection="0"/>
    <xf numFmtId="0" fontId="243" fillId="59" borderId="516" applyNumberFormat="0" applyAlignment="0" applyProtection="0">
      <alignment vertical="center"/>
    </xf>
    <xf numFmtId="0" fontId="33" fillId="86" borderId="516" applyNumberFormat="0" applyProtection="0">
      <alignment vertical="center"/>
    </xf>
    <xf numFmtId="0" fontId="124" fillId="59" borderId="511" applyNumberFormat="0" applyAlignment="0" applyProtection="0"/>
    <xf numFmtId="0" fontId="28" fillId="89" borderId="516" applyNumberFormat="0" applyProtection="0">
      <alignment horizontal="center" vertical="top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0" fontId="159" fillId="64" borderId="514" applyNumberFormat="0" applyFont="0" applyBorder="0" applyAlignment="0">
      <alignment vertical="center"/>
    </xf>
    <xf numFmtId="4" fontId="33" fillId="76" borderId="516" applyNumberFormat="0" applyProtection="0">
      <alignment horizontal="right" vertical="center"/>
    </xf>
    <xf numFmtId="0" fontId="38" fillId="0" borderId="513">
      <alignment horizontal="left" vertical="center"/>
    </xf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215" fillId="66" borderId="515" applyNumberFormat="0" applyFont="0" applyAlignment="0" applyProtection="0">
      <alignment vertical="center"/>
    </xf>
    <xf numFmtId="0" fontId="161" fillId="44" borderId="511" applyNumberFormat="0" applyAlignment="0" applyProtection="0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18" fillId="86" borderId="516" applyNumberFormat="0" applyProtection="0">
      <alignment horizontal="left" vertical="center" indent="1"/>
    </xf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24" fillId="59" borderId="511" applyNumberFormat="0" applyAlignment="0" applyProtection="0"/>
    <xf numFmtId="0" fontId="18" fillId="66" borderId="515" applyNumberFormat="0" applyFont="0" applyAlignment="0" applyProtection="0"/>
    <xf numFmtId="0" fontId="205" fillId="0" borderId="518" applyNumberFormat="0" applyFill="0" applyAlignment="0" applyProtection="0"/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21" fillId="0" borderId="55" applyNumberFormat="0" applyFill="0" applyAlignment="0" applyProtection="0"/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76" borderId="516" applyNumberFormat="0" applyProtection="0">
      <alignment horizontal="right" vertical="center"/>
    </xf>
    <xf numFmtId="179" fontId="32" fillId="0" borderId="3" applyBorder="0"/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5" fontId="24" fillId="0" borderId="519" applyAlignment="0" applyProtection="0"/>
    <xf numFmtId="0" fontId="223" fillId="59" borderId="516" applyNumberFormat="0" applyAlignment="0" applyProtection="0"/>
    <xf numFmtId="0" fontId="38" fillId="0" borderId="513">
      <alignment horizontal="left" vertical="center"/>
    </xf>
    <xf numFmtId="0" fontId="164" fillId="0" borderId="55" applyNumberFormat="0" applyFill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164" fillId="0" borderId="55" applyNumberFormat="0" applyFill="0" applyAlignment="0" applyProtection="0"/>
    <xf numFmtId="277" fontId="36" fillId="68" borderId="517"/>
    <xf numFmtId="0" fontId="18" fillId="0" borderId="516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516" applyNumberFormat="0" applyAlignment="0" applyProtection="0"/>
    <xf numFmtId="4" fontId="33" fillId="77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0" fontId="234" fillId="0" borderId="518" applyNumberFormat="0" applyFill="0" applyAlignment="0" applyProtection="0"/>
    <xf numFmtId="0" fontId="18" fillId="0" borderId="516" applyNumberFormat="0" applyProtection="0">
      <alignment horizontal="left" vertical="center" indent="1"/>
    </xf>
    <xf numFmtId="0" fontId="215" fillId="66" borderId="515" applyNumberFormat="0" applyFont="0" applyAlignment="0" applyProtection="0">
      <alignment vertical="center"/>
    </xf>
    <xf numFmtId="4" fontId="33" fillId="79" borderId="516" applyNumberFormat="0" applyProtection="0">
      <alignment horizontal="right" vertical="center"/>
    </xf>
    <xf numFmtId="179" fontId="32" fillId="0" borderId="3" applyBorder="0"/>
    <xf numFmtId="0" fontId="18" fillId="0" borderId="516" applyNumberFormat="0" applyProtection="0">
      <alignment horizontal="left" vertical="center" indent="1"/>
    </xf>
    <xf numFmtId="0" fontId="242" fillId="44" borderId="511" applyNumberFormat="0" applyAlignment="0" applyProtection="0">
      <alignment vertical="center"/>
    </xf>
    <xf numFmtId="5" fontId="24" fillId="0" borderId="519" applyAlignment="0" applyProtection="0"/>
    <xf numFmtId="4" fontId="33" fillId="77" borderId="516" applyNumberFormat="0" applyProtection="0">
      <alignment horizontal="right" vertical="center"/>
    </xf>
    <xf numFmtId="0" fontId="18" fillId="66" borderId="515" applyNumberFormat="0" applyFont="0" applyAlignment="0" applyProtection="0"/>
    <xf numFmtId="0" fontId="18" fillId="86" borderId="516" applyNumberFormat="0" applyProtection="0">
      <alignment horizontal="left" vertical="center" indent="1"/>
    </xf>
    <xf numFmtId="0" fontId="28" fillId="75" borderId="516" applyNumberFormat="0" applyProtection="0">
      <alignment horizontal="left" vertical="top"/>
    </xf>
    <xf numFmtId="0" fontId="33" fillId="86" borderId="516" applyNumberFormat="0" applyProtection="0">
      <alignment horizontal="left" vertical="center" indent="1"/>
    </xf>
    <xf numFmtId="0" fontId="205" fillId="0" borderId="518" applyNumberFormat="0" applyFill="0" applyAlignment="0" applyProtection="0"/>
    <xf numFmtId="0" fontId="108" fillId="66" borderId="515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4" fontId="33" fillId="82" borderId="516" applyNumberFormat="0" applyProtection="0">
      <alignment horizontal="right" vertical="center"/>
    </xf>
    <xf numFmtId="0" fontId="108" fillId="66" borderId="515" applyNumberFormat="0" applyFont="0" applyAlignment="0" applyProtection="0"/>
    <xf numFmtId="0" fontId="124" fillId="59" borderId="511" applyNumberFormat="0" applyAlignment="0" applyProtection="0"/>
    <xf numFmtId="0" fontId="161" fillId="44" borderId="511" applyNumberFormat="0" applyAlignment="0" applyProtection="0"/>
    <xf numFmtId="0" fontId="205" fillId="0" borderId="518" applyNumberFormat="0" applyFill="0" applyAlignment="0" applyProtection="0"/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15" fillId="0" borderId="509">
      <alignment horizontal="center"/>
    </xf>
    <xf numFmtId="0" fontId="117" fillId="3" borderId="510">
      <alignment horizontal="centerContinuous" vertical="top"/>
    </xf>
    <xf numFmtId="37" fontId="260" fillId="5" borderId="510" applyBorder="0" applyProtection="0">
      <alignment vertical="center"/>
    </xf>
    <xf numFmtId="44" fontId="264" fillId="0" borderId="508"/>
    <xf numFmtId="0" fontId="124" fillId="59" borderId="511" applyNumberFormat="0" applyAlignment="0" applyProtection="0"/>
    <xf numFmtId="0" fontId="115" fillId="0" borderId="509">
      <alignment horizontal="center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26" fillId="2" borderId="512">
      <alignment horizontal="center" wrapText="1"/>
    </xf>
    <xf numFmtId="0" fontId="117" fillId="3" borderId="510">
      <alignment horizontal="centerContinuous" vertical="top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37" fontId="260" fillId="5" borderId="510" applyBorder="0" applyProtection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43" fontId="264" fillId="0" borderId="519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26" fillId="2" borderId="512">
      <alignment horizontal="center" wrapText="1"/>
    </xf>
    <xf numFmtId="232" fontId="29" fillId="0" borderId="508" applyFill="0" applyProtection="0"/>
    <xf numFmtId="238" fontId="29" fillId="0" borderId="508" applyFill="0" applyProtection="0"/>
    <xf numFmtId="238" fontId="29" fillId="0" borderId="508" applyFill="0" applyProtection="0"/>
    <xf numFmtId="232" fontId="29" fillId="0" borderId="508" applyFill="0" applyProtection="0"/>
    <xf numFmtId="232" fontId="29" fillId="0" borderId="508" applyFill="0" applyProtection="0"/>
    <xf numFmtId="238" fontId="29" fillId="0" borderId="519" applyFill="0" applyProtection="0"/>
    <xf numFmtId="238" fontId="29" fillId="0" borderId="508" applyFill="0" applyProtection="0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19" applyFill="0" applyProtection="0"/>
    <xf numFmtId="243" fontId="155" fillId="0" borderId="510">
      <alignment horizontal="left"/>
    </xf>
    <xf numFmtId="0" fontId="120" fillId="1" borderId="510">
      <alignment horizontal="left"/>
    </xf>
    <xf numFmtId="0" fontId="159" fillId="64" borderId="514" applyNumberFormat="0" applyFont="0" applyBorder="0" applyAlignment="0">
      <alignment vertical="center"/>
    </xf>
    <xf numFmtId="10" fontId="36" fillId="2" borderId="509" applyNumberFormat="0" applyBorder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165" fillId="0" borderId="509">
      <alignment horizontal="center"/>
    </xf>
    <xf numFmtId="44" fontId="264" fillId="0" borderId="508"/>
    <xf numFmtId="243" fontId="155" fillId="0" borderId="510">
      <alignment horizontal="left"/>
    </xf>
    <xf numFmtId="0" fontId="120" fillId="1" borderId="510">
      <alignment horizontal="left"/>
    </xf>
    <xf numFmtId="0" fontId="159" fillId="64" borderId="514" applyNumberFormat="0" applyFont="0" applyBorder="0" applyAlignment="0">
      <alignment vertical="center"/>
    </xf>
    <xf numFmtId="10" fontId="36" fillId="2" borderId="509" applyNumberFormat="0" applyBorder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165" fillId="0" borderId="509">
      <alignment horizontal="center"/>
    </xf>
    <xf numFmtId="44" fontId="264" fillId="0" borderId="508"/>
    <xf numFmtId="5" fontId="24" fillId="0" borderId="519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278" fontId="36" fillId="0" borderId="517" applyFont="0" applyFill="0" applyBorder="0" applyAlignment="0" applyProtection="0">
      <protection locked="0"/>
    </xf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4" fontId="185" fillId="72" borderId="516" applyNumberFormat="0" applyProtection="0">
      <alignment vertical="center"/>
    </xf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277" fontId="36" fillId="68" borderId="517"/>
    <xf numFmtId="278" fontId="36" fillId="0" borderId="517" applyFont="0" applyFill="0" applyBorder="0" applyAlignment="0" applyProtection="0">
      <protection locked="0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0" fontId="56" fillId="1" borderId="513" applyNumberFormat="0" applyFont="0" applyAlignment="0">
      <alignment horizontal="center"/>
    </xf>
    <xf numFmtId="12" fontId="191" fillId="0" borderId="509">
      <alignment horizontal="center"/>
    </xf>
    <xf numFmtId="4" fontId="185" fillId="72" borderId="516" applyNumberFormat="0" applyProtection="0">
      <alignment vertical="center"/>
    </xf>
    <xf numFmtId="0" fontId="18" fillId="3" borderId="516" applyNumberFormat="0" applyProtection="0">
      <alignment vertical="center"/>
    </xf>
    <xf numFmtId="4" fontId="185" fillId="73" borderId="516" applyNumberFormat="0" applyProtection="0">
      <alignment horizontal="left" vertical="center"/>
    </xf>
    <xf numFmtId="4" fontId="185" fillId="74" borderId="516" applyNumberFormat="0" applyProtection="0">
      <alignment horizontal="center" vertical="top"/>
    </xf>
    <xf numFmtId="0" fontId="28" fillId="75" borderId="516" applyNumberFormat="0" applyProtection="0">
      <alignment horizontal="left" vertical="top"/>
    </xf>
    <xf numFmtId="4" fontId="33" fillId="76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4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3" fontId="33" fillId="5" borderId="516" applyProtection="0">
      <alignment horizontal="right" vertical="center"/>
    </xf>
    <xf numFmtId="0" fontId="18" fillId="0" borderId="516" applyNumberFormat="0" applyProtection="0">
      <alignment horizontal="right" vertical="center"/>
    </xf>
    <xf numFmtId="0" fontId="18" fillId="86" borderId="516" applyNumberFormat="0" applyProtection="0">
      <alignment horizontal="left" vertical="center" indent="1"/>
    </xf>
    <xf numFmtId="0" fontId="28" fillId="89" borderId="516" applyNumberFormat="0" applyProtection="0">
      <alignment horizontal="center" vertical="top"/>
    </xf>
    <xf numFmtId="4" fontId="188" fillId="90" borderId="516" applyNumberFormat="0" applyProtection="0">
      <alignment horizontal="right" vertical="center"/>
    </xf>
    <xf numFmtId="0" fontId="56" fillId="1" borderId="513" applyNumberFormat="0" applyFont="0" applyAlignment="0">
      <alignment horizontal="center"/>
    </xf>
    <xf numFmtId="12" fontId="191" fillId="0" borderId="509">
      <alignment horizont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15" fillId="66" borderId="515" applyNumberFormat="0" applyFont="0" applyAlignment="0" applyProtection="0">
      <alignment vertical="center"/>
    </xf>
    <xf numFmtId="0" fontId="215" fillId="66" borderId="515" applyNumberFormat="0" applyFont="0" applyAlignment="0" applyProtection="0">
      <alignment vertical="center"/>
    </xf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8" fillId="66" borderId="515" applyNumberFormat="0" applyFont="0" applyAlignment="0" applyProtection="0"/>
    <xf numFmtId="0" fontId="18" fillId="66" borderId="515" applyNumberFormat="0" applyFont="0" applyAlignment="0" applyProtection="0"/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277" fontId="36" fillId="68" borderId="517"/>
    <xf numFmtId="232" fontId="29" fillId="0" borderId="519" applyFill="0" applyProtection="0"/>
    <xf numFmtId="0" fontId="223" fillId="59" borderId="516" applyNumberFormat="0" applyAlignment="0" applyProtection="0"/>
    <xf numFmtId="0" fontId="224" fillId="59" borderId="511" applyNumberFormat="0" applyAlignment="0" applyProtection="0"/>
    <xf numFmtId="0" fontId="232" fillId="44" borderId="511" applyNumberFormat="0" applyAlignment="0" applyProtection="0"/>
    <xf numFmtId="0" fontId="234" fillId="0" borderId="518" applyNumberFormat="0" applyFill="0" applyAlignment="0" applyProtection="0"/>
    <xf numFmtId="0" fontId="18" fillId="66" borderId="515" applyNumberFormat="0" applyFont="0" applyAlignment="0" applyProtection="0"/>
    <xf numFmtId="0" fontId="165" fillId="0" borderId="509">
      <alignment horizont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18" fillId="66" borderId="515" applyNumberFormat="0" applyFont="0" applyAlignment="0" applyProtection="0"/>
    <xf numFmtId="0" fontId="234" fillId="0" borderId="518" applyNumberFormat="0" applyFill="0" applyAlignment="0" applyProtection="0"/>
    <xf numFmtId="0" fontId="232" fillId="44" borderId="511" applyNumberFormat="0" applyAlignment="0" applyProtection="0"/>
    <xf numFmtId="0" fontId="224" fillId="59" borderId="511" applyNumberFormat="0" applyAlignment="0" applyProtection="0"/>
    <xf numFmtId="0" fontId="223" fillId="59" borderId="516" applyNumberFormat="0" applyAlignment="0" applyProtection="0"/>
    <xf numFmtId="0" fontId="215" fillId="66" borderId="515" applyNumberFormat="0" applyFont="0" applyAlignment="0" applyProtection="0">
      <alignment vertical="center"/>
    </xf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0" fontId="205" fillId="0" borderId="518" applyNumberFormat="0" applyFill="0" applyAlignment="0" applyProtection="0"/>
    <xf numFmtId="12" fontId="191" fillId="0" borderId="509">
      <alignment horizontal="center"/>
    </xf>
    <xf numFmtId="0" fontId="56" fillId="1" borderId="513" applyNumberFormat="0" applyFont="0" applyAlignment="0">
      <alignment horizontal="center"/>
    </xf>
    <xf numFmtId="4" fontId="188" fillId="90" borderId="516" applyNumberFormat="0" applyProtection="0">
      <alignment horizontal="right" vertical="center"/>
    </xf>
    <xf numFmtId="0" fontId="28" fillId="89" borderId="516" applyNumberFormat="0" applyProtection="0">
      <alignment horizontal="center" vertical="top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right" vertical="center"/>
    </xf>
    <xf numFmtId="3" fontId="33" fillId="5" borderId="516" applyProtection="0">
      <alignment horizontal="right" vertical="center"/>
    </xf>
    <xf numFmtId="0" fontId="33" fillId="86" borderId="516" applyNumberFormat="0" applyProtection="0">
      <alignment horizontal="left" vertical="center" indent="1"/>
    </xf>
    <xf numFmtId="0" fontId="33" fillId="86" borderId="516" applyNumberFormat="0" applyProtection="0">
      <alignment horizontal="left" vertical="center" indent="1"/>
    </xf>
    <xf numFmtId="0" fontId="18" fillId="86" borderId="516" applyNumberFormat="0" applyProtection="0">
      <alignment vertical="center"/>
    </xf>
    <xf numFmtId="0" fontId="33" fillId="86" borderId="516" applyNumberFormat="0" applyProtection="0">
      <alignment vertical="center"/>
    </xf>
    <xf numFmtId="0" fontId="18" fillId="86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3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5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0" fontId="18" fillId="88" borderId="516" applyNumberFormat="0" applyProtection="0">
      <alignment horizontal="left" vertical="center" indent="1"/>
    </xf>
    <xf numFmtId="0" fontId="18" fillId="0" borderId="516" applyNumberFormat="0" applyProtection="0">
      <alignment horizontal="left" vertical="center" indent="1"/>
    </xf>
    <xf numFmtId="4" fontId="33" fillId="87" borderId="516" applyNumberFormat="0" applyProtection="0">
      <alignment horizontal="left" vertical="center" indent="1"/>
    </xf>
    <xf numFmtId="0" fontId="18" fillId="86" borderId="516" applyNumberFormat="0" applyProtection="0">
      <alignment horizontal="left" vertical="center" indent="1"/>
    </xf>
    <xf numFmtId="4" fontId="33" fillId="84" borderId="516" applyNumberFormat="0" applyProtection="0">
      <alignment horizontal="right" vertical="center"/>
    </xf>
    <xf numFmtId="4" fontId="33" fillId="83" borderId="516" applyNumberFormat="0" applyProtection="0">
      <alignment horizontal="right" vertical="center"/>
    </xf>
    <xf numFmtId="4" fontId="33" fillId="82" borderId="516" applyNumberFormat="0" applyProtection="0">
      <alignment horizontal="right" vertical="center"/>
    </xf>
    <xf numFmtId="4" fontId="33" fillId="81" borderId="516" applyNumberFormat="0" applyProtection="0">
      <alignment horizontal="right" vertical="center"/>
    </xf>
    <xf numFmtId="4" fontId="33" fillId="80" borderId="516" applyNumberFormat="0" applyProtection="0">
      <alignment horizontal="right" vertical="center"/>
    </xf>
    <xf numFmtId="4" fontId="33" fillId="79" borderId="516" applyNumberFormat="0" applyProtection="0">
      <alignment horizontal="right" vertical="center"/>
    </xf>
    <xf numFmtId="4" fontId="33" fillId="78" borderId="516" applyNumberFormat="0" applyProtection="0">
      <alignment horizontal="right" vertical="center"/>
    </xf>
    <xf numFmtId="4" fontId="33" fillId="77" borderId="516" applyNumberFormat="0" applyProtection="0">
      <alignment horizontal="right" vertical="center"/>
    </xf>
    <xf numFmtId="4" fontId="33" fillId="76" borderId="516" applyNumberFormat="0" applyProtection="0">
      <alignment horizontal="right" vertical="center"/>
    </xf>
    <xf numFmtId="0" fontId="28" fillId="75" borderId="516" applyNumberFormat="0" applyProtection="0">
      <alignment horizontal="left" vertical="top"/>
    </xf>
    <xf numFmtId="4" fontId="185" fillId="74" borderId="516" applyNumberFormat="0" applyProtection="0">
      <alignment horizontal="center" vertical="top"/>
    </xf>
    <xf numFmtId="4" fontId="185" fillId="73" borderId="516" applyNumberFormat="0" applyProtection="0">
      <alignment horizontal="left" vertical="center"/>
    </xf>
    <xf numFmtId="0" fontId="18" fillId="3" borderId="516" applyNumberFormat="0" applyProtection="0">
      <alignment vertical="center"/>
    </xf>
    <xf numFmtId="4" fontId="185" fillId="72" borderId="516" applyNumberFormat="0" applyProtection="0">
      <alignment vertical="center"/>
    </xf>
    <xf numFmtId="278" fontId="36" fillId="0" borderId="517" applyFont="0" applyFill="0" applyBorder="0" applyAlignment="0" applyProtection="0">
      <protection locked="0"/>
    </xf>
    <xf numFmtId="277" fontId="36" fillId="68" borderId="517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72" fillId="59" borderId="516" applyNumberForma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08" fillId="66" borderId="515" applyNumberFormat="0" applyFont="0" applyAlignment="0" applyProtection="0"/>
    <xf numFmtId="0" fontId="165" fillId="0" borderId="509">
      <alignment horizontal="center"/>
    </xf>
    <xf numFmtId="0" fontId="161" fillId="44" borderId="511" applyNumberFormat="0" applyAlignment="0" applyProtection="0"/>
    <xf numFmtId="0" fontId="161" fillId="44" borderId="511" applyNumberFormat="0" applyAlignment="0" applyProtection="0"/>
    <xf numFmtId="0" fontId="161" fillId="44" borderId="511" applyNumberFormat="0" applyAlignment="0" applyProtection="0"/>
    <xf numFmtId="10" fontId="36" fillId="2" borderId="509" applyNumberFormat="0" applyBorder="0" applyAlignment="0" applyProtection="0"/>
    <xf numFmtId="0" fontId="159" fillId="64" borderId="514" applyNumberFormat="0" applyFont="0" applyBorder="0" applyAlignment="0">
      <alignment vertical="center"/>
    </xf>
    <xf numFmtId="0" fontId="120" fillId="1" borderId="510">
      <alignment horizontal="left"/>
    </xf>
    <xf numFmtId="243" fontId="155" fillId="0" borderId="510">
      <alignment horizontal="left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232" fontId="29" fillId="0" borderId="508" applyFill="0" applyProtection="0"/>
    <xf numFmtId="238" fontId="29" fillId="0" borderId="508" applyFill="0" applyProtection="0"/>
    <xf numFmtId="0" fontId="26" fillId="2" borderId="512">
      <alignment horizontal="center" wrapText="1"/>
    </xf>
    <xf numFmtId="0" fontId="124" fillId="59" borderId="511" applyNumberFormat="0" applyAlignment="0" applyProtection="0"/>
    <xf numFmtId="0" fontId="124" fillId="59" borderId="511" applyNumberFormat="0" applyAlignment="0" applyProtection="0"/>
    <xf numFmtId="0" fontId="124" fillId="59" borderId="511" applyNumberFormat="0" applyAlignment="0" applyProtection="0"/>
    <xf numFmtId="44" fontId="264" fillId="0" borderId="508"/>
    <xf numFmtId="37" fontId="260" fillId="5" borderId="510" applyBorder="0" applyProtection="0">
      <alignment vertical="center"/>
    </xf>
    <xf numFmtId="0" fontId="117" fillId="3" borderId="510">
      <alignment horizontal="centerContinuous" vertical="top"/>
    </xf>
    <xf numFmtId="0" fontId="115" fillId="0" borderId="509">
      <alignment horizontal="center"/>
    </xf>
    <xf numFmtId="0" fontId="242" fillId="44" borderId="511" applyNumberFormat="0" applyAlignment="0" applyProtection="0">
      <alignment vertical="center"/>
    </xf>
    <xf numFmtId="0" fontId="243" fillId="59" borderId="516" applyNumberFormat="0" applyAlignment="0" applyProtection="0">
      <alignment vertical="center"/>
    </xf>
    <xf numFmtId="0" fontId="253" fillId="59" borderId="511" applyNumberFormat="0" applyAlignment="0" applyProtection="0">
      <alignment vertical="center"/>
    </xf>
    <xf numFmtId="0" fontId="257" fillId="0" borderId="518" applyNumberFormat="0" applyFill="0" applyAlignment="0" applyProtection="0">
      <alignment vertical="center"/>
    </xf>
    <xf numFmtId="0" fontId="18" fillId="58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0" fontId="18" fillId="3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0" fontId="18" fillId="86" borderId="539" applyNumberFormat="0" applyProtection="0">
      <alignment horizontal="left" vertical="center" indent="1"/>
    </xf>
    <xf numFmtId="0" fontId="33" fillId="86" borderId="539" applyNumberFormat="0" applyProtection="0">
      <alignment vertical="center"/>
    </xf>
    <xf numFmtId="0" fontId="18" fillId="86" borderId="539" applyNumberFormat="0" applyProtection="0">
      <alignment vertical="center"/>
    </xf>
    <xf numFmtId="0" fontId="33" fillId="86" borderId="539" applyNumberFormat="0" applyProtection="0">
      <alignment horizontal="left" vertical="center" indent="1"/>
    </xf>
    <xf numFmtId="0" fontId="33" fillId="86" borderId="539" applyNumberFormat="0" applyProtection="0">
      <alignment horizontal="left" vertical="center" indent="1"/>
    </xf>
    <xf numFmtId="3" fontId="33" fillId="5" borderId="539" applyProtection="0">
      <alignment horizontal="right" vertical="center"/>
    </xf>
    <xf numFmtId="0" fontId="18" fillId="0" borderId="539" applyNumberFormat="0" applyProtection="0">
      <alignment horizontal="right" vertical="center"/>
    </xf>
    <xf numFmtId="0" fontId="18" fillId="86" borderId="539" applyNumberFormat="0" applyProtection="0">
      <alignment horizontal="left" vertical="center" indent="1"/>
    </xf>
    <xf numFmtId="0" fontId="28" fillId="89" borderId="539" applyNumberFormat="0" applyProtection="0">
      <alignment horizontal="center" vertical="top"/>
    </xf>
    <xf numFmtId="4" fontId="188" fillId="90" borderId="539" applyNumberFormat="0" applyProtection="0">
      <alignment horizontal="right" vertical="center"/>
    </xf>
    <xf numFmtId="0" fontId="56" fillId="1" borderId="536" applyNumberFormat="0" applyFont="0" applyAlignment="0">
      <alignment horizontal="center"/>
    </xf>
    <xf numFmtId="12" fontId="191" fillId="0" borderId="532">
      <alignment horizontal="center"/>
    </xf>
    <xf numFmtId="0" fontId="205" fillId="0" borderId="541" applyNumberFormat="0" applyFill="0" applyAlignment="0" applyProtection="0"/>
    <xf numFmtId="0" fontId="205" fillId="0" borderId="541" applyNumberFormat="0" applyFill="0" applyAlignment="0" applyProtection="0"/>
    <xf numFmtId="0" fontId="205" fillId="0" borderId="541" applyNumberFormat="0" applyFill="0" applyAlignment="0" applyProtection="0"/>
    <xf numFmtId="0" fontId="205" fillId="0" borderId="541" applyNumberFormat="0" applyFill="0" applyAlignment="0" applyProtection="0"/>
    <xf numFmtId="0" fontId="205" fillId="0" borderId="541" applyNumberFormat="0" applyFill="0" applyAlignment="0" applyProtection="0"/>
    <xf numFmtId="0" fontId="205" fillId="0" borderId="541" applyNumberFormat="0" applyFill="0" applyAlignment="0" applyProtection="0"/>
    <xf numFmtId="0" fontId="215" fillId="66" borderId="538" applyNumberFormat="0" applyFont="0" applyAlignment="0" applyProtection="0">
      <alignment vertical="center"/>
    </xf>
    <xf numFmtId="0" fontId="215" fillId="66" borderId="538" applyNumberFormat="0" applyFont="0" applyAlignment="0" applyProtection="0">
      <alignment vertical="center"/>
    </xf>
    <xf numFmtId="0" fontId="223" fillId="59" borderId="539" applyNumberFormat="0" applyAlignment="0" applyProtection="0"/>
    <xf numFmtId="0" fontId="224" fillId="59" borderId="534" applyNumberFormat="0" applyAlignment="0" applyProtection="0"/>
    <xf numFmtId="0" fontId="223" fillId="59" borderId="539" applyNumberFormat="0" applyAlignment="0" applyProtection="0"/>
    <xf numFmtId="0" fontId="224" fillId="59" borderId="534" applyNumberFormat="0" applyAlignment="0" applyProtection="0"/>
    <xf numFmtId="0" fontId="232" fillId="44" borderId="534" applyNumberFormat="0" applyAlignment="0" applyProtection="0"/>
    <xf numFmtId="0" fontId="234" fillId="0" borderId="541" applyNumberFormat="0" applyFill="0" applyAlignment="0" applyProtection="0"/>
    <xf numFmtId="0" fontId="232" fillId="44" borderId="534" applyNumberFormat="0" applyAlignment="0" applyProtection="0"/>
    <xf numFmtId="0" fontId="234" fillId="0" borderId="541" applyNumberFormat="0" applyFill="0" applyAlignment="0" applyProtection="0"/>
    <xf numFmtId="0" fontId="18" fillId="66" borderId="538" applyNumberFormat="0" applyFont="0" applyAlignment="0" applyProtection="0"/>
    <xf numFmtId="0" fontId="18" fillId="66" borderId="538" applyNumberFormat="0" applyFont="0" applyAlignment="0" applyProtection="0"/>
    <xf numFmtId="0" fontId="242" fillId="44" borderId="534" applyNumberFormat="0" applyAlignment="0" applyProtection="0">
      <alignment vertical="center"/>
    </xf>
    <xf numFmtId="0" fontId="243" fillId="59" borderId="539" applyNumberFormat="0" applyAlignment="0" applyProtection="0">
      <alignment vertical="center"/>
    </xf>
    <xf numFmtId="0" fontId="242" fillId="44" borderId="534" applyNumberFormat="0" applyAlignment="0" applyProtection="0">
      <alignment vertical="center"/>
    </xf>
    <xf numFmtId="0" fontId="243" fillId="59" borderId="539" applyNumberFormat="0" applyAlignment="0" applyProtection="0">
      <alignment vertical="center"/>
    </xf>
    <xf numFmtId="0" fontId="253" fillId="59" borderId="534" applyNumberFormat="0" applyAlignment="0" applyProtection="0">
      <alignment vertical="center"/>
    </xf>
    <xf numFmtId="0" fontId="257" fillId="0" borderId="541" applyNumberFormat="0" applyFill="0" applyAlignment="0" applyProtection="0">
      <alignment vertical="center"/>
    </xf>
    <xf numFmtId="0" fontId="253" fillId="59" borderId="534" applyNumberFormat="0" applyAlignment="0" applyProtection="0">
      <alignment vertical="center"/>
    </xf>
    <xf numFmtId="0" fontId="257" fillId="0" borderId="541" applyNumberFormat="0" applyFill="0" applyAlignment="0" applyProtection="0">
      <alignment vertical="center"/>
    </xf>
    <xf numFmtId="277" fontId="36" fillId="68" borderId="540"/>
    <xf numFmtId="0" fontId="223" fillId="59" borderId="539" applyNumberFormat="0" applyAlignment="0" applyProtection="0"/>
    <xf numFmtId="0" fontId="224" fillId="59" borderId="534" applyNumberFormat="0" applyAlignment="0" applyProtection="0"/>
    <xf numFmtId="0" fontId="232" fillId="44" borderId="534" applyNumberFormat="0" applyAlignment="0" applyProtection="0"/>
    <xf numFmtId="0" fontId="234" fillId="0" borderId="541" applyNumberFormat="0" applyFill="0" applyAlignment="0" applyProtection="0"/>
    <xf numFmtId="0" fontId="18" fillId="66" borderId="538" applyNumberFormat="0" applyFont="0" applyAlignment="0" applyProtection="0"/>
    <xf numFmtId="0" fontId="165" fillId="0" borderId="532">
      <alignment horizontal="center"/>
    </xf>
    <xf numFmtId="0" fontId="18" fillId="66" borderId="538" applyNumberFormat="0" applyFont="0" applyAlignment="0" applyProtection="0"/>
    <xf numFmtId="0" fontId="234" fillId="0" borderId="541" applyNumberFormat="0" applyFill="0" applyAlignment="0" applyProtection="0"/>
    <xf numFmtId="0" fontId="232" fillId="44" borderId="534" applyNumberFormat="0" applyAlignment="0" applyProtection="0"/>
    <xf numFmtId="0" fontId="224" fillId="59" borderId="534" applyNumberFormat="0" applyAlignment="0" applyProtection="0"/>
    <xf numFmtId="0" fontId="223" fillId="59" borderId="539" applyNumberFormat="0" applyAlignment="0" applyProtection="0"/>
    <xf numFmtId="0" fontId="215" fillId="66" borderId="538" applyNumberFormat="0" applyFont="0" applyAlignment="0" applyProtection="0">
      <alignment vertical="center"/>
    </xf>
    <xf numFmtId="0" fontId="205" fillId="0" borderId="541" applyNumberFormat="0" applyFill="0" applyAlignment="0" applyProtection="0"/>
    <xf numFmtId="0" fontId="205" fillId="0" borderId="541" applyNumberFormat="0" applyFill="0" applyAlignment="0" applyProtection="0"/>
    <xf numFmtId="0" fontId="205" fillId="0" borderId="541" applyNumberFormat="0" applyFill="0" applyAlignment="0" applyProtection="0"/>
    <xf numFmtId="12" fontId="191" fillId="0" borderId="532">
      <alignment horizontal="center"/>
    </xf>
    <xf numFmtId="0" fontId="56" fillId="1" borderId="536" applyNumberFormat="0" applyFont="0" applyAlignment="0">
      <alignment horizontal="center"/>
    </xf>
    <xf numFmtId="4" fontId="188" fillId="90" borderId="539" applyNumberFormat="0" applyProtection="0">
      <alignment horizontal="right" vertical="center"/>
    </xf>
    <xf numFmtId="0" fontId="28" fillId="89" borderId="539" applyNumberFormat="0" applyProtection="0">
      <alignment horizontal="center" vertical="top"/>
    </xf>
    <xf numFmtId="0" fontId="18" fillId="86" borderId="539" applyNumberFormat="0" applyProtection="0">
      <alignment horizontal="left" vertical="center" indent="1"/>
    </xf>
    <xf numFmtId="0" fontId="18" fillId="0" borderId="539" applyNumberFormat="0" applyProtection="0">
      <alignment horizontal="right" vertical="center"/>
    </xf>
    <xf numFmtId="3" fontId="33" fillId="5" borderId="539" applyProtection="0">
      <alignment horizontal="right" vertical="center"/>
    </xf>
    <xf numFmtId="0" fontId="33" fillId="86" borderId="539" applyNumberFormat="0" applyProtection="0">
      <alignment horizontal="left" vertical="center" indent="1"/>
    </xf>
    <xf numFmtId="0" fontId="33" fillId="86" borderId="539" applyNumberFormat="0" applyProtection="0">
      <alignment horizontal="left" vertical="center" indent="1"/>
    </xf>
    <xf numFmtId="0" fontId="18" fillId="86" borderId="539" applyNumberFormat="0" applyProtection="0">
      <alignment vertical="center"/>
    </xf>
    <xf numFmtId="0" fontId="33" fillId="86" borderId="539" applyNumberFormat="0" applyProtection="0">
      <alignment vertical="center"/>
    </xf>
    <xf numFmtId="0" fontId="18" fillId="86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0" fontId="18" fillId="3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0" fontId="18" fillId="58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0" fontId="18" fillId="88" borderId="539" applyNumberFormat="0" applyProtection="0">
      <alignment horizontal="left" vertical="center" indent="1"/>
    </xf>
    <xf numFmtId="0" fontId="18" fillId="0" borderId="539" applyNumberFormat="0" applyProtection="0">
      <alignment horizontal="left" vertical="center" indent="1"/>
    </xf>
    <xf numFmtId="4" fontId="33" fillId="87" borderId="539" applyNumberFormat="0" applyProtection="0">
      <alignment horizontal="left" vertical="center" indent="1"/>
    </xf>
    <xf numFmtId="0" fontId="18" fillId="86" borderId="539" applyNumberFormat="0" applyProtection="0">
      <alignment horizontal="left" vertical="center" indent="1"/>
    </xf>
    <xf numFmtId="4" fontId="33" fillId="84" borderId="539" applyNumberFormat="0" applyProtection="0">
      <alignment horizontal="right" vertical="center"/>
    </xf>
    <xf numFmtId="4" fontId="33" fillId="83" borderId="539" applyNumberFormat="0" applyProtection="0">
      <alignment horizontal="right" vertical="center"/>
    </xf>
    <xf numFmtId="4" fontId="33" fillId="82" borderId="539" applyNumberFormat="0" applyProtection="0">
      <alignment horizontal="right" vertical="center"/>
    </xf>
    <xf numFmtId="4" fontId="33" fillId="81" borderId="539" applyNumberFormat="0" applyProtection="0">
      <alignment horizontal="right" vertical="center"/>
    </xf>
    <xf numFmtId="4" fontId="33" fillId="80" borderId="539" applyNumberFormat="0" applyProtection="0">
      <alignment horizontal="right" vertical="center"/>
    </xf>
    <xf numFmtId="4" fontId="33" fillId="79" borderId="539" applyNumberFormat="0" applyProtection="0">
      <alignment horizontal="right" vertical="center"/>
    </xf>
    <xf numFmtId="4" fontId="33" fillId="78" borderId="539" applyNumberFormat="0" applyProtection="0">
      <alignment horizontal="right" vertical="center"/>
    </xf>
    <xf numFmtId="4" fontId="33" fillId="77" borderId="539" applyNumberFormat="0" applyProtection="0">
      <alignment horizontal="right" vertical="center"/>
    </xf>
    <xf numFmtId="4" fontId="33" fillId="76" borderId="539" applyNumberFormat="0" applyProtection="0">
      <alignment horizontal="right" vertical="center"/>
    </xf>
    <xf numFmtId="0" fontId="28" fillId="75" borderId="539" applyNumberFormat="0" applyProtection="0">
      <alignment horizontal="left" vertical="top"/>
    </xf>
    <xf numFmtId="4" fontId="185" fillId="74" borderId="539" applyNumberFormat="0" applyProtection="0">
      <alignment horizontal="center" vertical="top"/>
    </xf>
    <xf numFmtId="4" fontId="185" fillId="73" borderId="539" applyNumberFormat="0" applyProtection="0">
      <alignment horizontal="left" vertical="center"/>
    </xf>
    <xf numFmtId="0" fontId="18" fillId="3" borderId="539" applyNumberFormat="0" applyProtection="0">
      <alignment vertical="center"/>
    </xf>
    <xf numFmtId="4" fontId="185" fillId="72" borderId="539" applyNumberFormat="0" applyProtection="0">
      <alignment vertical="center"/>
    </xf>
    <xf numFmtId="278" fontId="36" fillId="0" borderId="540" applyFont="0" applyFill="0" applyBorder="0" applyAlignment="0" applyProtection="0">
      <protection locked="0"/>
    </xf>
    <xf numFmtId="277" fontId="36" fillId="68" borderId="540"/>
    <xf numFmtId="0" fontId="172" fillId="59" borderId="539" applyNumberFormat="0" applyAlignment="0" applyProtection="0"/>
    <xf numFmtId="0" fontId="172" fillId="59" borderId="539" applyNumberFormat="0" applyAlignment="0" applyProtection="0"/>
    <xf numFmtId="0" fontId="172" fillId="59" borderId="539" applyNumberForma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08" fillId="66" borderId="538" applyNumberFormat="0" applyFont="0" applyAlignment="0" applyProtection="0"/>
    <xf numFmtId="0" fontId="165" fillId="0" borderId="532">
      <alignment horizontal="center"/>
    </xf>
    <xf numFmtId="0" fontId="161" fillId="44" borderId="534" applyNumberFormat="0" applyAlignment="0" applyProtection="0"/>
    <xf numFmtId="0" fontId="161" fillId="44" borderId="534" applyNumberFormat="0" applyAlignment="0" applyProtection="0"/>
    <xf numFmtId="0" fontId="161" fillId="44" borderId="534" applyNumberFormat="0" applyAlignment="0" applyProtection="0"/>
    <xf numFmtId="10" fontId="36" fillId="2" borderId="532" applyNumberFormat="0" applyBorder="0" applyAlignment="0" applyProtection="0"/>
    <xf numFmtId="0" fontId="159" fillId="64" borderId="537" applyNumberFormat="0" applyFont="0" applyBorder="0" applyAlignment="0">
      <alignment vertical="center"/>
    </xf>
    <xf numFmtId="0" fontId="120" fillId="1" borderId="533">
      <alignment horizontal="left"/>
    </xf>
    <xf numFmtId="243" fontId="155" fillId="0" borderId="533">
      <alignment horizontal="left"/>
    </xf>
    <xf numFmtId="0" fontId="38" fillId="0" borderId="536">
      <alignment horizontal="left" vertical="center"/>
    </xf>
    <xf numFmtId="0" fontId="38" fillId="0" borderId="536">
      <alignment horizontal="left" vertical="center"/>
    </xf>
    <xf numFmtId="0" fontId="38" fillId="0" borderId="536">
      <alignment horizontal="left" vertical="center"/>
    </xf>
    <xf numFmtId="0" fontId="38" fillId="0" borderId="536">
      <alignment horizontal="left" vertical="center"/>
    </xf>
    <xf numFmtId="232" fontId="29" fillId="0" borderId="531" applyFill="0" applyProtection="0"/>
    <xf numFmtId="238" fontId="29" fillId="0" borderId="531" applyFill="0" applyProtection="0"/>
    <xf numFmtId="0" fontId="26" fillId="2" borderId="535">
      <alignment horizontal="center" wrapText="1"/>
    </xf>
    <xf numFmtId="0" fontId="124" fillId="59" borderId="534" applyNumberFormat="0" applyAlignment="0" applyProtection="0"/>
    <xf numFmtId="0" fontId="124" fillId="59" borderId="534" applyNumberFormat="0" applyAlignment="0" applyProtection="0"/>
    <xf numFmtId="0" fontId="124" fillId="59" borderId="534" applyNumberFormat="0" applyAlignment="0" applyProtection="0"/>
    <xf numFmtId="44" fontId="264" fillId="0" borderId="531"/>
    <xf numFmtId="37" fontId="260" fillId="5" borderId="533" applyBorder="0" applyProtection="0">
      <alignment vertical="center"/>
    </xf>
    <xf numFmtId="0" fontId="117" fillId="3" borderId="533">
      <alignment horizontal="centerContinuous" vertical="top"/>
    </xf>
    <xf numFmtId="0" fontId="115" fillId="0" borderId="532">
      <alignment horizontal="center"/>
    </xf>
    <xf numFmtId="0" fontId="242" fillId="44" borderId="534" applyNumberFormat="0" applyAlignment="0" applyProtection="0">
      <alignment vertical="center"/>
    </xf>
    <xf numFmtId="0" fontId="243" fillId="59" borderId="539" applyNumberFormat="0" applyAlignment="0" applyProtection="0">
      <alignment vertical="center"/>
    </xf>
    <xf numFmtId="0" fontId="253" fillId="59" borderId="534" applyNumberFormat="0" applyAlignment="0" applyProtection="0">
      <alignment vertical="center"/>
    </xf>
    <xf numFmtId="0" fontId="257" fillId="0" borderId="541" applyNumberFormat="0" applyFill="0" applyAlignment="0" applyProtection="0">
      <alignment vertical="center"/>
    </xf>
    <xf numFmtId="0" fontId="242" fillId="44" borderId="534" applyNumberFormat="0" applyAlignment="0" applyProtection="0">
      <alignment vertical="center"/>
    </xf>
    <xf numFmtId="0" fontId="243" fillId="59" borderId="539" applyNumberFormat="0" applyAlignment="0" applyProtection="0">
      <alignment vertical="center"/>
    </xf>
    <xf numFmtId="0" fontId="253" fillId="59" borderId="534" applyNumberFormat="0" applyAlignment="0" applyProtection="0">
      <alignment vertical="center"/>
    </xf>
    <xf numFmtId="0" fontId="257" fillId="0" borderId="541" applyNumberFormat="0" applyFill="0" applyAlignment="0" applyProtection="0">
      <alignment vertic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5" fillId="0" borderId="544">
      <alignment horizont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43" applyFill="0" applyProtection="0"/>
    <xf numFmtId="238" fontId="29" fillId="0" borderId="543" applyFill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44" fontId="264" fillId="0" borderId="543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32" fillId="44" borderId="546" applyNumberFormat="0" applyAlignment="0" applyProtection="0"/>
    <xf numFmtId="0" fontId="205" fillId="0" borderId="553" applyNumberFormat="0" applyFill="0" applyAlignment="0" applyProtection="0"/>
    <xf numFmtId="0" fontId="108" fillId="66" borderId="550" applyNumberFormat="0" applyFont="0" applyAlignment="0" applyProtection="0"/>
    <xf numFmtId="0" fontId="224" fillId="59" borderId="546" applyNumberFormat="0" applyAlignment="0" applyProtection="0"/>
    <xf numFmtId="10" fontId="36" fillId="2" borderId="509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38" fillId="0" borderId="548">
      <alignment horizontal="left" vertical="center"/>
    </xf>
    <xf numFmtId="3" fontId="33" fillId="5" borderId="551" applyProtection="0">
      <alignment horizontal="right" vertical="center"/>
    </xf>
    <xf numFmtId="238" fontId="29" fillId="0" borderId="554" applyFill="0" applyProtection="0"/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38" fillId="0" borderId="548">
      <alignment horizontal="left" vertical="center"/>
    </xf>
    <xf numFmtId="0" fontId="18" fillId="86" borderId="551" applyNumberFormat="0" applyProtection="0">
      <alignment vertical="center"/>
    </xf>
    <xf numFmtId="0" fontId="124" fillId="59" borderId="546" applyNumberFormat="0" applyAlignment="0" applyProtection="0"/>
    <xf numFmtId="4" fontId="188" fillId="90" borderId="551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4" fontId="185" fillId="72" borderId="551" applyNumberFormat="0" applyProtection="0">
      <alignment vertical="center"/>
    </xf>
    <xf numFmtId="0" fontId="108" fillId="66" borderId="550" applyNumberFormat="0" applyFont="0" applyAlignment="0" applyProtection="0"/>
    <xf numFmtId="0" fontId="161" fillId="44" borderId="546" applyNumberFormat="0" applyAlignment="0" applyProtection="0"/>
    <xf numFmtId="0" fontId="18" fillId="3" borderId="551" applyNumberFormat="0" applyProtection="0">
      <alignment horizontal="left" vertical="center" indent="1"/>
    </xf>
    <xf numFmtId="0" fontId="164" fillId="0" borderId="55" applyNumberFormat="0" applyFill="0" applyAlignment="0" applyProtection="0"/>
    <xf numFmtId="12" fontId="191" fillId="0" borderId="509">
      <alignment horizontal="center"/>
    </xf>
    <xf numFmtId="0" fontId="172" fillId="59" borderId="551" applyNumberFormat="0" applyAlignment="0" applyProtection="0"/>
    <xf numFmtId="0" fontId="18" fillId="0" borderId="551" applyNumberFormat="0" applyProtection="0">
      <alignment horizontal="right" vertical="center"/>
    </xf>
    <xf numFmtId="0" fontId="172" fillId="59" borderId="551" applyNumberFormat="0" applyAlignment="0" applyProtection="0"/>
    <xf numFmtId="0" fontId="56" fillId="1" borderId="513" applyNumberFormat="0" applyFont="0" applyAlignment="0">
      <alignment horizontal="center"/>
    </xf>
    <xf numFmtId="0" fontId="115" fillId="0" borderId="509">
      <alignment horizontal="center"/>
    </xf>
    <xf numFmtId="0" fontId="164" fillId="0" borderId="55" applyNumberFormat="0" applyFill="0" applyAlignment="0" applyProtection="0"/>
    <xf numFmtId="4" fontId="33" fillId="78" borderId="551" applyNumberFormat="0" applyProtection="0">
      <alignment horizontal="right" vertical="center"/>
    </xf>
    <xf numFmtId="0" fontId="18" fillId="66" borderId="550" applyNumberFormat="0" applyFont="0" applyAlignment="0" applyProtection="0"/>
    <xf numFmtId="4" fontId="185" fillId="73" borderId="551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548">
      <alignment horizontal="left"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0" fontId="38" fillId="0" borderId="548">
      <alignment horizontal="left" vertical="center"/>
    </xf>
    <xf numFmtId="0" fontId="56" fillId="1" borderId="548" applyNumberFormat="0" applyFont="0" applyAlignment="0">
      <alignment horizontal="center"/>
    </xf>
    <xf numFmtId="0" fontId="161" fillId="44" borderId="546" applyNumberFormat="0" applyAlignment="0" applyProtection="0"/>
    <xf numFmtId="4" fontId="188" fillId="9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0" fontId="234" fillId="0" borderId="553" applyNumberFormat="0" applyFill="0" applyAlignment="0" applyProtection="0"/>
    <xf numFmtId="0" fontId="56" fillId="1" borderId="548" applyNumberFormat="0" applyFont="0" applyAlignment="0">
      <alignment horizontal="center"/>
    </xf>
    <xf numFmtId="0" fontId="28" fillId="89" borderId="551" applyNumberFormat="0" applyProtection="0">
      <alignment horizontal="center" vertical="top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38" fillId="0" borderId="513">
      <alignment horizontal="left" vertical="center"/>
    </xf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221" fillId="0" borderId="55" applyNumberFormat="0" applyFill="0" applyAlignment="0" applyProtection="0"/>
    <xf numFmtId="238" fontId="29" fillId="0" borderId="554" applyFill="0" applyProtection="0"/>
    <xf numFmtId="0" fontId="161" fillId="44" borderId="546" applyNumberFormat="0" applyAlignment="0" applyProtection="0"/>
    <xf numFmtId="0" fontId="120" fillId="1" borderId="510">
      <alignment horizontal="left"/>
    </xf>
    <xf numFmtId="232" fontId="29" fillId="0" borderId="554" applyFill="0" applyProtection="0"/>
    <xf numFmtId="0" fontId="38" fillId="0" borderId="548">
      <alignment horizontal="left" vertical="center"/>
    </xf>
    <xf numFmtId="0" fontId="38" fillId="0" borderId="548">
      <alignment horizontal="left" vertical="center"/>
    </xf>
    <xf numFmtId="37" fontId="260" fillId="5" borderId="510" applyBorder="0" applyProtection="0">
      <alignment vertical="center"/>
    </xf>
    <xf numFmtId="0" fontId="124" fillId="59" borderId="546" applyNumberFormat="0" applyAlignment="0" applyProtection="0"/>
    <xf numFmtId="0" fontId="108" fillId="66" borderId="550" applyNumberFormat="0" applyFont="0" applyAlignment="0" applyProtection="0"/>
    <xf numFmtId="0" fontId="124" fillId="59" borderId="546" applyNumberFormat="0" applyAlignment="0" applyProtection="0"/>
    <xf numFmtId="238" fontId="29" fillId="0" borderId="554" applyFill="0" applyProtection="0"/>
    <xf numFmtId="0" fontId="117" fillId="3" borderId="510">
      <alignment horizontal="centerContinuous" vertical="top"/>
    </xf>
    <xf numFmtId="0" fontId="38" fillId="0" borderId="548">
      <alignment horizontal="left" vertical="center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5" fontId="24" fillId="0" borderId="554" applyAlignment="0" applyProtection="0"/>
    <xf numFmtId="4" fontId="185" fillId="74" borderId="551" applyNumberFormat="0" applyProtection="0">
      <alignment horizontal="center" vertical="top"/>
    </xf>
    <xf numFmtId="0" fontId="18" fillId="3" borderId="551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55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549" applyNumberFormat="0" applyFont="0" applyBorder="0" applyAlignment="0">
      <alignment vertical="center"/>
    </xf>
    <xf numFmtId="4" fontId="33" fillId="87" borderId="551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215" fillId="66" borderId="550" applyNumberFormat="0" applyFont="0" applyAlignment="0" applyProtection="0">
      <alignment vertical="center"/>
    </xf>
    <xf numFmtId="232" fontId="29" fillId="0" borderId="554" applyFill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61" fillId="44" borderId="546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551" applyNumberFormat="0" applyProtection="0">
      <alignment horizontal="left" vertical="center" indent="1"/>
    </xf>
    <xf numFmtId="4" fontId="185" fillId="72" borderId="551" applyNumberFormat="0" applyProtection="0">
      <alignment vertical="center"/>
    </xf>
    <xf numFmtId="0" fontId="18" fillId="3" borderId="551" applyNumberFormat="0" applyProtection="0">
      <alignment vertical="center"/>
    </xf>
    <xf numFmtId="4" fontId="185" fillId="73" borderId="551" applyNumberFormat="0" applyProtection="0">
      <alignment horizontal="left" vertical="center"/>
    </xf>
    <xf numFmtId="4" fontId="185" fillId="74" borderId="551" applyNumberFormat="0" applyProtection="0">
      <alignment horizontal="center" vertical="top"/>
    </xf>
    <xf numFmtId="0" fontId="28" fillId="75" borderId="551" applyNumberFormat="0" applyProtection="0">
      <alignment horizontal="left" vertical="top"/>
    </xf>
    <xf numFmtId="4" fontId="33" fillId="76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3" fontId="33" fillId="5" borderId="551" applyProtection="0">
      <alignment horizontal="right" vertical="center"/>
    </xf>
    <xf numFmtId="0" fontId="18" fillId="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28" fillId="89" borderId="551" applyNumberFormat="0" applyProtection="0">
      <alignment horizontal="center" vertical="top"/>
    </xf>
    <xf numFmtId="4" fontId="188" fillId="90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0" fontId="257" fillId="0" borderId="553" applyNumberFormat="0" applyFill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108" fillId="66" borderId="550" applyNumberFormat="0" applyFont="0" applyAlignment="0" applyProtection="0"/>
    <xf numFmtId="0" fontId="243" fillId="59" borderId="551" applyNumberFormat="0" applyAlignment="0" applyProtection="0">
      <alignment vertical="center"/>
    </xf>
    <xf numFmtId="0" fontId="33" fillId="86" borderId="551" applyNumberFormat="0" applyProtection="0">
      <alignment vertical="center"/>
    </xf>
    <xf numFmtId="0" fontId="124" fillId="59" borderId="546" applyNumberFormat="0" applyAlignment="0" applyProtection="0"/>
    <xf numFmtId="0" fontId="28" fillId="89" borderId="551" applyNumberFormat="0" applyProtection="0">
      <alignment horizontal="center" vertical="top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0" fontId="159" fillId="64" borderId="549" applyNumberFormat="0" applyFont="0" applyBorder="0" applyAlignment="0">
      <alignment vertical="center"/>
    </xf>
    <xf numFmtId="4" fontId="33" fillId="76" borderId="551" applyNumberFormat="0" applyProtection="0">
      <alignment horizontal="right" vertical="center"/>
    </xf>
    <xf numFmtId="0" fontId="38" fillId="0" borderId="513">
      <alignment horizontal="left" vertical="center"/>
    </xf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215" fillId="66" borderId="550" applyNumberFormat="0" applyFont="0" applyAlignment="0" applyProtection="0">
      <alignment vertical="center"/>
    </xf>
    <xf numFmtId="0" fontId="161" fillId="44" borderId="546" applyNumberFormat="0" applyAlignment="0" applyProtection="0"/>
    <xf numFmtId="243" fontId="155" fillId="0" borderId="510">
      <alignment horizontal="left"/>
    </xf>
    <xf numFmtId="0" fontId="223" fillId="59" borderId="551" applyNumberFormat="0" applyAlignment="0" applyProtection="0"/>
    <xf numFmtId="0" fontId="224" fillId="59" borderId="546" applyNumberFormat="0" applyAlignment="0" applyProtection="0"/>
    <xf numFmtId="0" fontId="18" fillId="86" borderId="551" applyNumberFormat="0" applyProtection="0">
      <alignment horizontal="left" vertical="center" indent="1"/>
    </xf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124" fillId="59" borderId="546" applyNumberFormat="0" applyAlignment="0" applyProtection="0"/>
    <xf numFmtId="0" fontId="18" fillId="66" borderId="550" applyNumberFormat="0" applyFont="0" applyAlignment="0" applyProtection="0"/>
    <xf numFmtId="0" fontId="205" fillId="0" borderId="553" applyNumberFormat="0" applyFill="0" applyAlignment="0" applyProtection="0"/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21" fillId="0" borderId="55" applyNumberFormat="0" applyFill="0" applyAlignment="0" applyProtection="0"/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76" borderId="551" applyNumberFormat="0" applyProtection="0">
      <alignment horizontal="right" vertical="center"/>
    </xf>
    <xf numFmtId="179" fontId="32" fillId="0" borderId="3" applyBorder="0"/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5" fontId="24" fillId="0" borderId="554" applyAlignment="0" applyProtection="0"/>
    <xf numFmtId="0" fontId="223" fillId="59" borderId="551" applyNumberFormat="0" applyAlignment="0" applyProtection="0"/>
    <xf numFmtId="0" fontId="38" fillId="0" borderId="548">
      <alignment horizontal="left" vertical="center"/>
    </xf>
    <xf numFmtId="0" fontId="164" fillId="0" borderId="55" applyNumberFormat="0" applyFill="0" applyAlignment="0" applyProtection="0"/>
    <xf numFmtId="0" fontId="165" fillId="0" borderId="509">
      <alignment horizontal="center"/>
    </xf>
    <xf numFmtId="0" fontId="224" fillId="59" borderId="546" applyNumberFormat="0" applyAlignment="0" applyProtection="0"/>
    <xf numFmtId="0" fontId="232" fillId="44" borderId="546" applyNumberFormat="0" applyAlignment="0" applyProtection="0"/>
    <xf numFmtId="0" fontId="164" fillId="0" borderId="55" applyNumberFormat="0" applyFill="0" applyAlignment="0" applyProtection="0"/>
    <xf numFmtId="277" fontId="36" fillId="68" borderId="552"/>
    <xf numFmtId="0" fontId="18" fillId="0" borderId="551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551" applyNumberFormat="0" applyAlignment="0" applyProtection="0"/>
    <xf numFmtId="4" fontId="33" fillId="77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0" fontId="234" fillId="0" borderId="553" applyNumberFormat="0" applyFill="0" applyAlignment="0" applyProtection="0"/>
    <xf numFmtId="0" fontId="18" fillId="0" borderId="551" applyNumberFormat="0" applyProtection="0">
      <alignment horizontal="left" vertical="center" indent="1"/>
    </xf>
    <xf numFmtId="0" fontId="215" fillId="66" borderId="550" applyNumberFormat="0" applyFont="0" applyAlignment="0" applyProtection="0">
      <alignment vertical="center"/>
    </xf>
    <xf numFmtId="4" fontId="33" fillId="79" borderId="551" applyNumberFormat="0" applyProtection="0">
      <alignment horizontal="right" vertical="center"/>
    </xf>
    <xf numFmtId="179" fontId="32" fillId="0" borderId="3" applyBorder="0"/>
    <xf numFmtId="0" fontId="18" fillId="0" borderId="551" applyNumberFormat="0" applyProtection="0">
      <alignment horizontal="left" vertical="center" indent="1"/>
    </xf>
    <xf numFmtId="0" fontId="242" fillId="44" borderId="546" applyNumberFormat="0" applyAlignment="0" applyProtection="0">
      <alignment vertical="center"/>
    </xf>
    <xf numFmtId="5" fontId="24" fillId="0" borderId="554" applyAlignment="0" applyProtection="0"/>
    <xf numFmtId="4" fontId="33" fillId="77" borderId="551" applyNumberFormat="0" applyProtection="0">
      <alignment horizontal="right" vertical="center"/>
    </xf>
    <xf numFmtId="0" fontId="18" fillId="66" borderId="550" applyNumberFormat="0" applyFont="0" applyAlignment="0" applyProtection="0"/>
    <xf numFmtId="0" fontId="18" fillId="86" borderId="551" applyNumberFormat="0" applyProtection="0">
      <alignment horizontal="left" vertical="center" indent="1"/>
    </xf>
    <xf numFmtId="0" fontId="28" fillId="75" borderId="551" applyNumberFormat="0" applyProtection="0">
      <alignment horizontal="left" vertical="top"/>
    </xf>
    <xf numFmtId="0" fontId="33" fillId="86" borderId="551" applyNumberFormat="0" applyProtection="0">
      <alignment horizontal="left" vertical="center" indent="1"/>
    </xf>
    <xf numFmtId="0" fontId="205" fillId="0" borderId="553" applyNumberFormat="0" applyFill="0" applyAlignment="0" applyProtection="0"/>
    <xf numFmtId="0" fontId="108" fillId="66" borderId="550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4" fontId="33" fillId="82" borderId="551" applyNumberFormat="0" applyProtection="0">
      <alignment horizontal="right" vertical="center"/>
    </xf>
    <xf numFmtId="0" fontId="108" fillId="66" borderId="550" applyNumberFormat="0" applyFont="0" applyAlignment="0" applyProtection="0"/>
    <xf numFmtId="0" fontId="124" fillId="59" borderId="546" applyNumberFormat="0" applyAlignment="0" applyProtection="0"/>
    <xf numFmtId="0" fontId="161" fillId="44" borderId="546" applyNumberFormat="0" applyAlignment="0" applyProtection="0"/>
    <xf numFmtId="0" fontId="205" fillId="0" borderId="553" applyNumberFormat="0" applyFill="0" applyAlignment="0" applyProtection="0"/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5" fillId="0" borderId="544">
      <alignment horizont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43" applyFill="0" applyProtection="0"/>
    <xf numFmtId="238" fontId="29" fillId="0" borderId="543" applyFill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44" fontId="264" fillId="0" borderId="543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15" fillId="0" borderId="544">
      <alignment horizontal="center"/>
    </xf>
    <xf numFmtId="0" fontId="117" fillId="3" borderId="545">
      <alignment horizontal="centerContinuous" vertical="top"/>
    </xf>
    <xf numFmtId="37" fontId="260" fillId="5" borderId="545" applyBorder="0" applyProtection="0">
      <alignment vertical="center"/>
    </xf>
    <xf numFmtId="44" fontId="264" fillId="0" borderId="543"/>
    <xf numFmtId="0" fontId="124" fillId="59" borderId="546" applyNumberFormat="0" applyAlignment="0" applyProtection="0"/>
    <xf numFmtId="0" fontId="115" fillId="0" borderId="544">
      <alignment horizontal="center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26" fillId="2" borderId="547">
      <alignment horizontal="center" wrapText="1"/>
    </xf>
    <xf numFmtId="0" fontId="117" fillId="3" borderId="545">
      <alignment horizontal="centerContinuous" vertical="top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37" fontId="260" fillId="5" borderId="545" applyBorder="0" applyProtection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43" fontId="264" fillId="0" borderId="554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26" fillId="2" borderId="547">
      <alignment horizontal="center" wrapText="1"/>
    </xf>
    <xf numFmtId="232" fontId="29" fillId="0" borderId="543" applyFill="0" applyProtection="0"/>
    <xf numFmtId="238" fontId="29" fillId="0" borderId="543" applyFill="0" applyProtection="0"/>
    <xf numFmtId="238" fontId="29" fillId="0" borderId="543" applyFill="0" applyProtection="0"/>
    <xf numFmtId="232" fontId="29" fillId="0" borderId="543" applyFill="0" applyProtection="0"/>
    <xf numFmtId="232" fontId="29" fillId="0" borderId="543" applyFill="0" applyProtection="0"/>
    <xf numFmtId="238" fontId="29" fillId="0" borderId="554" applyFill="0" applyProtection="0"/>
    <xf numFmtId="238" fontId="29" fillId="0" borderId="543" applyFill="0" applyProtection="0"/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54" applyFill="0" applyProtection="0"/>
    <xf numFmtId="243" fontId="155" fillId="0" borderId="545">
      <alignment horizontal="left"/>
    </xf>
    <xf numFmtId="0" fontId="120" fillId="1" borderId="545">
      <alignment horizontal="left"/>
    </xf>
    <xf numFmtId="0" fontId="159" fillId="64" borderId="549" applyNumberFormat="0" applyFont="0" applyBorder="0" applyAlignment="0">
      <alignment vertical="center"/>
    </xf>
    <xf numFmtId="10" fontId="36" fillId="2" borderId="544" applyNumberFormat="0" applyBorder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165" fillId="0" borderId="544">
      <alignment horizontal="center"/>
    </xf>
    <xf numFmtId="44" fontId="264" fillId="0" borderId="543"/>
    <xf numFmtId="243" fontId="155" fillId="0" borderId="545">
      <alignment horizontal="left"/>
    </xf>
    <xf numFmtId="0" fontId="120" fillId="1" borderId="545">
      <alignment horizontal="left"/>
    </xf>
    <xf numFmtId="0" fontId="159" fillId="64" borderId="549" applyNumberFormat="0" applyFont="0" applyBorder="0" applyAlignment="0">
      <alignment vertical="center"/>
    </xf>
    <xf numFmtId="10" fontId="36" fillId="2" borderId="544" applyNumberFormat="0" applyBorder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165" fillId="0" borderId="544">
      <alignment horizontal="center"/>
    </xf>
    <xf numFmtId="44" fontId="264" fillId="0" borderId="543"/>
    <xf numFmtId="5" fontId="24" fillId="0" borderId="554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278" fontId="36" fillId="0" borderId="552" applyFont="0" applyFill="0" applyBorder="0" applyAlignment="0" applyProtection="0">
      <protection locked="0"/>
    </xf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4" fontId="185" fillId="72" borderId="551" applyNumberFormat="0" applyProtection="0">
      <alignment vertical="center"/>
    </xf>
    <xf numFmtId="0" fontId="18" fillId="3" borderId="551" applyNumberFormat="0" applyProtection="0">
      <alignment vertical="center"/>
    </xf>
    <xf numFmtId="4" fontId="185" fillId="73" borderId="551" applyNumberFormat="0" applyProtection="0">
      <alignment horizontal="left" vertical="center"/>
    </xf>
    <xf numFmtId="4" fontId="185" fillId="74" borderId="551" applyNumberFormat="0" applyProtection="0">
      <alignment horizontal="center" vertical="top"/>
    </xf>
    <xf numFmtId="277" fontId="36" fillId="68" borderId="552"/>
    <xf numFmtId="278" fontId="36" fillId="0" borderId="552" applyFont="0" applyFill="0" applyBorder="0" applyAlignment="0" applyProtection="0">
      <protection locked="0"/>
    </xf>
    <xf numFmtId="0" fontId="28" fillId="75" borderId="551" applyNumberFormat="0" applyProtection="0">
      <alignment horizontal="left" vertical="top"/>
    </xf>
    <xf numFmtId="4" fontId="33" fillId="76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3" fontId="33" fillId="5" borderId="551" applyProtection="0">
      <alignment horizontal="right" vertical="center"/>
    </xf>
    <xf numFmtId="0" fontId="18" fillId="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28" fillId="89" borderId="551" applyNumberFormat="0" applyProtection="0">
      <alignment horizontal="center" vertical="top"/>
    </xf>
    <xf numFmtId="4" fontId="188" fillId="90" borderId="551" applyNumberFormat="0" applyProtection="0">
      <alignment horizontal="right" vertical="center"/>
    </xf>
    <xf numFmtId="0" fontId="56" fillId="1" borderId="548" applyNumberFormat="0" applyFont="0" applyAlignment="0">
      <alignment horizontal="center"/>
    </xf>
    <xf numFmtId="12" fontId="191" fillId="0" borderId="544">
      <alignment horizontal="center"/>
    </xf>
    <xf numFmtId="4" fontId="185" fillId="72" borderId="551" applyNumberFormat="0" applyProtection="0">
      <alignment vertical="center"/>
    </xf>
    <xf numFmtId="0" fontId="18" fillId="3" borderId="551" applyNumberFormat="0" applyProtection="0">
      <alignment vertical="center"/>
    </xf>
    <xf numFmtId="4" fontId="185" fillId="73" borderId="551" applyNumberFormat="0" applyProtection="0">
      <alignment horizontal="left" vertical="center"/>
    </xf>
    <xf numFmtId="4" fontId="185" fillId="74" borderId="551" applyNumberFormat="0" applyProtection="0">
      <alignment horizontal="center" vertical="top"/>
    </xf>
    <xf numFmtId="0" fontId="28" fillId="75" borderId="551" applyNumberFormat="0" applyProtection="0">
      <alignment horizontal="left" vertical="top"/>
    </xf>
    <xf numFmtId="4" fontId="33" fillId="76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3" fontId="33" fillId="5" borderId="551" applyProtection="0">
      <alignment horizontal="right" vertical="center"/>
    </xf>
    <xf numFmtId="0" fontId="18" fillId="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28" fillId="89" borderId="551" applyNumberFormat="0" applyProtection="0">
      <alignment horizontal="center" vertical="top"/>
    </xf>
    <xf numFmtId="4" fontId="188" fillId="90" borderId="551" applyNumberFormat="0" applyProtection="0">
      <alignment horizontal="right" vertical="center"/>
    </xf>
    <xf numFmtId="0" fontId="56" fillId="1" borderId="548" applyNumberFormat="0" applyFont="0" applyAlignment="0">
      <alignment horizontal="center"/>
    </xf>
    <xf numFmtId="12" fontId="191" fillId="0" borderId="544">
      <alignment horizont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15" fillId="66" borderId="550" applyNumberFormat="0" applyFont="0" applyAlignment="0" applyProtection="0">
      <alignment vertical="center"/>
    </xf>
    <xf numFmtId="0" fontId="215" fillId="66" borderId="550" applyNumberFormat="0" applyFont="0" applyAlignment="0" applyProtection="0">
      <alignment vertical="center"/>
    </xf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18" fillId="66" borderId="550" applyNumberFormat="0" applyFont="0" applyAlignment="0" applyProtection="0"/>
    <xf numFmtId="0" fontId="18" fillId="66" borderId="550" applyNumberFormat="0" applyFont="0" applyAlignment="0" applyProtection="0"/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277" fontId="36" fillId="68" borderId="552"/>
    <xf numFmtId="232" fontId="29" fillId="0" borderId="554" applyFill="0" applyProtection="0"/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18" fillId="66" borderId="550" applyNumberFormat="0" applyFont="0" applyAlignment="0" applyProtection="0"/>
    <xf numFmtId="0" fontId="165" fillId="0" borderId="544">
      <alignment horizont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5" fillId="0" borderId="544">
      <alignment horizont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43" applyFill="0" applyProtection="0"/>
    <xf numFmtId="238" fontId="29" fillId="0" borderId="543" applyFill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44" fontId="264" fillId="0" borderId="543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5" fillId="0" borderId="544">
      <alignment horizont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43" applyFill="0" applyProtection="0"/>
    <xf numFmtId="238" fontId="29" fillId="0" borderId="543" applyFill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44" fontId="264" fillId="0" borderId="543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18" fillId="0" borderId="563" applyNumberFormat="0" applyProtection="0">
      <alignment horizontal="left" vertical="center" indent="1"/>
    </xf>
    <xf numFmtId="4" fontId="185" fillId="72" borderId="563" applyNumberFormat="0" applyProtection="0">
      <alignment vertical="center"/>
    </xf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278" fontId="36" fillId="0" borderId="564" applyFont="0" applyFill="0" applyBorder="0" applyAlignment="0" applyProtection="0">
      <protection locked="0"/>
    </xf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5" fontId="24" fillId="0" borderId="566" applyAlignment="0" applyProtection="0"/>
    <xf numFmtId="44" fontId="264" fillId="0" borderId="555"/>
    <xf numFmtId="0" fontId="165" fillId="0" borderId="556">
      <alignment horizontal="center"/>
    </xf>
    <xf numFmtId="0" fontId="115" fillId="0" borderId="556">
      <alignment horizontal="center"/>
    </xf>
    <xf numFmtId="0" fontId="117" fillId="3" borderId="557">
      <alignment horizontal="centerContinuous" vertical="top"/>
    </xf>
    <xf numFmtId="37" fontId="260" fillId="5" borderId="557" applyBorder="0" applyProtection="0">
      <alignment vertic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44" fontId="264" fillId="0" borderId="555"/>
    <xf numFmtId="0" fontId="165" fillId="0" borderId="556">
      <alignment horizont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26" fillId="2" borderId="559">
      <alignment horizontal="center" wrapText="1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232" fontId="29" fillId="0" borderId="566" applyFill="0" applyProtection="0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8" fontId="29" fillId="0" borderId="555" applyFill="0" applyProtection="0"/>
    <xf numFmtId="238" fontId="29" fillId="0" borderId="566" applyFill="0" applyProtection="0"/>
    <xf numFmtId="232" fontId="29" fillId="0" borderId="555" applyFill="0" applyProtection="0"/>
    <xf numFmtId="232" fontId="29" fillId="0" borderId="555" applyFill="0" applyProtection="0"/>
    <xf numFmtId="238" fontId="29" fillId="0" borderId="555" applyFill="0" applyProtection="0"/>
    <xf numFmtId="238" fontId="29" fillId="0" borderId="555" applyFill="0" applyProtection="0"/>
    <xf numFmtId="232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3" fontId="264" fillId="0" borderId="566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43" fontId="155" fillId="0" borderId="557">
      <alignment horizontal="left"/>
    </xf>
    <xf numFmtId="0" fontId="120" fillId="1" borderId="557">
      <alignment horizontal="left"/>
    </xf>
    <xf numFmtId="37" fontId="260" fillId="5" borderId="557" applyBorder="0" applyProtection="0">
      <alignment vertical="center"/>
    </xf>
    <xf numFmtId="0" fontId="159" fillId="64" borderId="561" applyNumberFormat="0" applyFont="0" applyBorder="0" applyAlignment="0">
      <alignment vertical="center"/>
    </xf>
    <xf numFmtId="10" fontId="36" fillId="2" borderId="556" applyNumberFormat="0" applyBorder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17" fillId="3" borderId="557">
      <alignment horizontal="centerContinuous" vertical="top"/>
    </xf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15" fillId="0" borderId="556">
      <alignment horizontal="center"/>
    </xf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277" fontId="36" fillId="68" borderId="564"/>
    <xf numFmtId="278" fontId="36" fillId="0" borderId="564" applyFont="0" applyFill="0" applyBorder="0" applyAlignment="0" applyProtection="0">
      <protection locked="0"/>
    </xf>
    <xf numFmtId="4" fontId="185" fillId="72" borderId="563" applyNumberFormat="0" applyProtection="0">
      <alignment vertical="center"/>
    </xf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0" fontId="56" fillId="1" borderId="560" applyNumberFormat="0" applyFont="0" applyAlignment="0">
      <alignment horizontal="center"/>
    </xf>
    <xf numFmtId="12" fontId="191" fillId="0" borderId="556">
      <alignment horizont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57" fillId="0" borderId="553" applyNumberFormat="0" applyFill="0" applyAlignment="0" applyProtection="0">
      <alignment vertical="center"/>
    </xf>
    <xf numFmtId="0" fontId="115" fillId="0" borderId="544">
      <alignment horizontal="center"/>
    </xf>
    <xf numFmtId="0" fontId="117" fillId="3" borderId="545">
      <alignment horizontal="centerContinuous" vertical="top"/>
    </xf>
    <xf numFmtId="37" fontId="260" fillId="5" borderId="545" applyBorder="0" applyProtection="0">
      <alignment vertical="center"/>
    </xf>
    <xf numFmtId="44" fontId="264" fillId="0" borderId="543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26" fillId="2" borderId="547">
      <alignment horizontal="center" wrapText="1"/>
    </xf>
    <xf numFmtId="238" fontId="29" fillId="0" borderId="543" applyFill="0" applyProtection="0"/>
    <xf numFmtId="232" fontId="29" fillId="0" borderId="543" applyFill="0" applyProtection="0"/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43" fontId="155" fillId="0" borderId="545">
      <alignment horizontal="left"/>
    </xf>
    <xf numFmtId="0" fontId="120" fillId="1" borderId="545">
      <alignment horizontal="left"/>
    </xf>
    <xf numFmtId="0" fontId="159" fillId="64" borderId="549" applyNumberFormat="0" applyFont="0" applyBorder="0" applyAlignment="0">
      <alignment vertical="center"/>
    </xf>
    <xf numFmtId="10" fontId="36" fillId="2" borderId="544" applyNumberFormat="0" applyBorder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5" fillId="0" borderId="544">
      <alignment horizontal="center"/>
    </xf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277" fontId="36" fillId="68" borderId="552"/>
    <xf numFmtId="278" fontId="36" fillId="0" borderId="552" applyFont="0" applyFill="0" applyBorder="0" applyAlignment="0" applyProtection="0">
      <protection locked="0"/>
    </xf>
    <xf numFmtId="4" fontId="185" fillId="72" borderId="551" applyNumberFormat="0" applyProtection="0">
      <alignment vertical="center"/>
    </xf>
    <xf numFmtId="0" fontId="18" fillId="3" borderId="551" applyNumberFormat="0" applyProtection="0">
      <alignment vertical="center"/>
    </xf>
    <xf numFmtId="4" fontId="185" fillId="73" borderId="551" applyNumberFormat="0" applyProtection="0">
      <alignment horizontal="left" vertical="center"/>
    </xf>
    <xf numFmtId="4" fontId="185" fillId="74" borderId="551" applyNumberFormat="0" applyProtection="0">
      <alignment horizontal="center" vertical="top"/>
    </xf>
    <xf numFmtId="0" fontId="28" fillId="75" borderId="551" applyNumberFormat="0" applyProtection="0">
      <alignment horizontal="left" vertical="top"/>
    </xf>
    <xf numFmtId="4" fontId="33" fillId="76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3" fontId="33" fillId="5" borderId="551" applyProtection="0">
      <alignment horizontal="right" vertical="center"/>
    </xf>
    <xf numFmtId="0" fontId="18" fillId="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28" fillId="89" borderId="551" applyNumberFormat="0" applyProtection="0">
      <alignment horizontal="center" vertical="top"/>
    </xf>
    <xf numFmtId="4" fontId="188" fillId="90" borderId="551" applyNumberFormat="0" applyProtection="0">
      <alignment horizontal="right" vertical="center"/>
    </xf>
    <xf numFmtId="0" fontId="56" fillId="1" borderId="548" applyNumberFormat="0" applyFont="0" applyAlignment="0">
      <alignment horizontal="center"/>
    </xf>
    <xf numFmtId="12" fontId="191" fillId="0" borderId="544">
      <alignment horizont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15" fillId="66" borderId="550" applyNumberFormat="0" applyFont="0" applyAlignment="0" applyProtection="0">
      <alignment vertical="center"/>
    </xf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18" fillId="66" borderId="550" applyNumberFormat="0" applyFont="0" applyAlignment="0" applyProtection="0"/>
    <xf numFmtId="0" fontId="221" fillId="0" borderId="55" applyNumberFormat="0" applyFill="0" applyAlignment="0" applyProtection="0"/>
    <xf numFmtId="0" fontId="216" fillId="0" borderId="55" applyNumberFormat="0" applyFill="0" applyAlignment="0" applyProtection="0">
      <alignment vertical="center"/>
    </xf>
    <xf numFmtId="179" fontId="32" fillId="0" borderId="3" applyBorder="0"/>
    <xf numFmtId="179" fontId="32" fillId="0" borderId="3" applyBorder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221" fillId="0" borderId="55" applyNumberFormat="0" applyFill="0" applyAlignment="0" applyProtection="0"/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59" fillId="64" borderId="561" applyNumberFormat="0" applyFont="0" applyBorder="0" applyAlignment="0">
      <alignment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124" fillId="59" borderId="558" applyNumberFormat="0" applyAlignment="0" applyProtection="0"/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15" fillId="0" borderId="556">
      <alignment horizontal="center"/>
    </xf>
    <xf numFmtId="0" fontId="221" fillId="0" borderId="55" applyNumberFormat="0" applyFill="0" applyAlignment="0" applyProtection="0"/>
    <xf numFmtId="0" fontId="117" fillId="3" borderId="557">
      <alignment horizontal="centerContinuous" vertical="top"/>
    </xf>
    <xf numFmtId="37" fontId="260" fillId="5" borderId="557" applyBorder="0" applyProtection="0">
      <alignment vertical="center"/>
    </xf>
    <xf numFmtId="44" fontId="264" fillId="0" borderId="555"/>
    <xf numFmtId="0" fontId="124" fillId="59" borderId="558" applyNumberFormat="0" applyAlignment="0" applyProtection="0"/>
    <xf numFmtId="0" fontId="115" fillId="0" borderId="556">
      <alignment horizontal="center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26" fillId="2" borderId="559">
      <alignment horizontal="center" wrapText="1"/>
    </xf>
    <xf numFmtId="0" fontId="117" fillId="3" borderId="557">
      <alignment horizontal="centerContinuous" vertical="top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37" fontId="260" fillId="5" borderId="557" applyBorder="0" applyProtection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43" fontId="264" fillId="0" borderId="566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26" fillId="2" borderId="559">
      <alignment horizontal="center" wrapText="1"/>
    </xf>
    <xf numFmtId="232" fontId="29" fillId="0" borderId="555" applyFill="0" applyProtection="0"/>
    <xf numFmtId="238" fontId="29" fillId="0" borderId="555" applyFill="0" applyProtection="0"/>
    <xf numFmtId="238" fontId="29" fillId="0" borderId="555" applyFill="0" applyProtection="0"/>
    <xf numFmtId="232" fontId="29" fillId="0" borderId="555" applyFill="0" applyProtection="0"/>
    <xf numFmtId="232" fontId="29" fillId="0" borderId="555" applyFill="0" applyProtection="0"/>
    <xf numFmtId="238" fontId="29" fillId="0" borderId="566" applyFill="0" applyProtection="0"/>
    <xf numFmtId="238" fontId="29" fillId="0" borderId="555" applyFill="0" applyProtection="0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66" applyFill="0" applyProtection="0"/>
    <xf numFmtId="243" fontId="155" fillId="0" borderId="557">
      <alignment horizontal="left"/>
    </xf>
    <xf numFmtId="0" fontId="120" fillId="1" borderId="557">
      <alignment horizontal="left"/>
    </xf>
    <xf numFmtId="0" fontId="159" fillId="64" borderId="561" applyNumberFormat="0" applyFont="0" applyBorder="0" applyAlignment="0">
      <alignment vertical="center"/>
    </xf>
    <xf numFmtId="10" fontId="36" fillId="2" borderId="556" applyNumberFormat="0" applyBorder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165" fillId="0" borderId="556">
      <alignment horizontal="center"/>
    </xf>
    <xf numFmtId="44" fontId="264" fillId="0" borderId="555"/>
    <xf numFmtId="243" fontId="155" fillId="0" borderId="557">
      <alignment horizontal="left"/>
    </xf>
    <xf numFmtId="0" fontId="120" fillId="1" borderId="557">
      <alignment horizontal="left"/>
    </xf>
    <xf numFmtId="0" fontId="161" fillId="44" borderId="558" applyNumberFormat="0" applyAlignment="0" applyProtection="0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165" fillId="0" borderId="556">
      <alignment horizontal="center"/>
    </xf>
    <xf numFmtId="44" fontId="264" fillId="0" borderId="555"/>
    <xf numFmtId="5" fontId="24" fillId="0" borderId="566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278" fontId="36" fillId="0" borderId="564" applyFont="0" applyFill="0" applyBorder="0" applyAlignment="0" applyProtection="0">
      <protection locked="0"/>
    </xf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4" fontId="185" fillId="72" borderId="563" applyNumberFormat="0" applyProtection="0">
      <alignment vertical="center"/>
    </xf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277" fontId="36" fillId="68" borderId="564"/>
    <xf numFmtId="278" fontId="36" fillId="0" borderId="564" applyFont="0" applyFill="0" applyBorder="0" applyAlignment="0" applyProtection="0">
      <protection locked="0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4" fontId="33" fillId="79" borderId="563" applyNumberFormat="0" applyProtection="0">
      <alignment horizontal="right" vertic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59" fillId="64" borderId="549" applyNumberFormat="0" applyFont="0" applyBorder="0" applyAlignment="0">
      <alignment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15" fillId="0" borderId="544">
      <alignment horizontal="center"/>
    </xf>
    <xf numFmtId="0" fontId="117" fillId="3" borderId="545">
      <alignment horizontal="centerContinuous" vertical="top"/>
    </xf>
    <xf numFmtId="37" fontId="260" fillId="5" borderId="545" applyBorder="0" applyProtection="0">
      <alignment vertical="center"/>
    </xf>
    <xf numFmtId="44" fontId="264" fillId="0" borderId="543"/>
    <xf numFmtId="0" fontId="124" fillId="59" borderId="546" applyNumberFormat="0" applyAlignment="0" applyProtection="0"/>
    <xf numFmtId="0" fontId="115" fillId="0" borderId="544">
      <alignment horizontal="center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26" fillId="2" borderId="547">
      <alignment horizontal="center" wrapText="1"/>
    </xf>
    <xf numFmtId="0" fontId="117" fillId="3" borderId="545">
      <alignment horizontal="centerContinuous" vertical="top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37" fontId="260" fillId="5" borderId="545" applyBorder="0" applyProtection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43" fontId="264" fillId="0" borderId="554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26" fillId="2" borderId="547">
      <alignment horizontal="center" wrapText="1"/>
    </xf>
    <xf numFmtId="232" fontId="29" fillId="0" borderId="543" applyFill="0" applyProtection="0"/>
    <xf numFmtId="238" fontId="29" fillId="0" borderId="543" applyFill="0" applyProtection="0"/>
    <xf numFmtId="238" fontId="29" fillId="0" borderId="543" applyFill="0" applyProtection="0"/>
    <xf numFmtId="232" fontId="29" fillId="0" borderId="543" applyFill="0" applyProtection="0"/>
    <xf numFmtId="232" fontId="29" fillId="0" borderId="543" applyFill="0" applyProtection="0"/>
    <xf numFmtId="238" fontId="29" fillId="0" borderId="554" applyFill="0" applyProtection="0"/>
    <xf numFmtId="238" fontId="29" fillId="0" borderId="543" applyFill="0" applyProtection="0"/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54" applyFill="0" applyProtection="0"/>
    <xf numFmtId="243" fontId="155" fillId="0" borderId="545">
      <alignment horizontal="left"/>
    </xf>
    <xf numFmtId="0" fontId="120" fillId="1" borderId="545">
      <alignment horizontal="left"/>
    </xf>
    <xf numFmtId="0" fontId="159" fillId="64" borderId="549" applyNumberFormat="0" applyFont="0" applyBorder="0" applyAlignment="0">
      <alignment vertical="center"/>
    </xf>
    <xf numFmtId="10" fontId="36" fillId="2" borderId="544" applyNumberFormat="0" applyBorder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165" fillId="0" borderId="544">
      <alignment horizontal="center"/>
    </xf>
    <xf numFmtId="44" fontId="264" fillId="0" borderId="543"/>
    <xf numFmtId="243" fontId="155" fillId="0" borderId="545">
      <alignment horizontal="left"/>
    </xf>
    <xf numFmtId="0" fontId="120" fillId="1" borderId="545">
      <alignment horizontal="left"/>
    </xf>
    <xf numFmtId="0" fontId="159" fillId="64" borderId="549" applyNumberFormat="0" applyFont="0" applyBorder="0" applyAlignment="0">
      <alignment vertical="center"/>
    </xf>
    <xf numFmtId="10" fontId="36" fillId="2" borderId="544" applyNumberFormat="0" applyBorder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165" fillId="0" borderId="544">
      <alignment horizontal="center"/>
    </xf>
    <xf numFmtId="44" fontId="264" fillId="0" borderId="543"/>
    <xf numFmtId="5" fontId="24" fillId="0" borderId="554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278" fontId="36" fillId="0" borderId="552" applyFont="0" applyFill="0" applyBorder="0" applyAlignment="0" applyProtection="0">
      <protection locked="0"/>
    </xf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4" fontId="185" fillId="72" borderId="551" applyNumberFormat="0" applyProtection="0">
      <alignment vertical="center"/>
    </xf>
    <xf numFmtId="0" fontId="18" fillId="3" borderId="551" applyNumberFormat="0" applyProtection="0">
      <alignment vertical="center"/>
    </xf>
    <xf numFmtId="4" fontId="185" fillId="73" borderId="551" applyNumberFormat="0" applyProtection="0">
      <alignment horizontal="left" vertical="center"/>
    </xf>
    <xf numFmtId="4" fontId="185" fillId="74" borderId="551" applyNumberFormat="0" applyProtection="0">
      <alignment horizontal="center" vertical="top"/>
    </xf>
    <xf numFmtId="277" fontId="36" fillId="68" borderId="552"/>
    <xf numFmtId="278" fontId="36" fillId="0" borderId="552" applyFont="0" applyFill="0" applyBorder="0" applyAlignment="0" applyProtection="0">
      <protection locked="0"/>
    </xf>
    <xf numFmtId="0" fontId="28" fillId="75" borderId="551" applyNumberFormat="0" applyProtection="0">
      <alignment horizontal="left" vertical="top"/>
    </xf>
    <xf numFmtId="4" fontId="33" fillId="76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3" fontId="33" fillId="5" borderId="551" applyProtection="0">
      <alignment horizontal="right" vertical="center"/>
    </xf>
    <xf numFmtId="0" fontId="18" fillId="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28" fillId="89" borderId="551" applyNumberFormat="0" applyProtection="0">
      <alignment horizontal="center" vertical="top"/>
    </xf>
    <xf numFmtId="4" fontId="188" fillId="90" borderId="551" applyNumberFormat="0" applyProtection="0">
      <alignment horizontal="right" vertical="center"/>
    </xf>
    <xf numFmtId="0" fontId="56" fillId="1" borderId="548" applyNumberFormat="0" applyFont="0" applyAlignment="0">
      <alignment horizontal="center"/>
    </xf>
    <xf numFmtId="12" fontId="191" fillId="0" borderId="544">
      <alignment horizontal="center"/>
    </xf>
    <xf numFmtId="4" fontId="185" fillId="72" borderId="551" applyNumberFormat="0" applyProtection="0">
      <alignment vertical="center"/>
    </xf>
    <xf numFmtId="0" fontId="18" fillId="3" borderId="551" applyNumberFormat="0" applyProtection="0">
      <alignment vertical="center"/>
    </xf>
    <xf numFmtId="4" fontId="185" fillId="73" borderId="551" applyNumberFormat="0" applyProtection="0">
      <alignment horizontal="left" vertical="center"/>
    </xf>
    <xf numFmtId="4" fontId="185" fillId="74" borderId="551" applyNumberFormat="0" applyProtection="0">
      <alignment horizontal="center" vertical="top"/>
    </xf>
    <xf numFmtId="0" fontId="28" fillId="75" borderId="551" applyNumberFormat="0" applyProtection="0">
      <alignment horizontal="left" vertical="top"/>
    </xf>
    <xf numFmtId="4" fontId="33" fillId="76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3" fontId="33" fillId="5" borderId="551" applyProtection="0">
      <alignment horizontal="right" vertical="center"/>
    </xf>
    <xf numFmtId="0" fontId="18" fillId="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28" fillId="89" borderId="551" applyNumberFormat="0" applyProtection="0">
      <alignment horizontal="center" vertical="top"/>
    </xf>
    <xf numFmtId="4" fontId="188" fillId="90" borderId="551" applyNumberFormat="0" applyProtection="0">
      <alignment horizontal="right" vertical="center"/>
    </xf>
    <xf numFmtId="0" fontId="56" fillId="1" borderId="548" applyNumberFormat="0" applyFont="0" applyAlignment="0">
      <alignment horizontal="center"/>
    </xf>
    <xf numFmtId="12" fontId="191" fillId="0" borderId="544">
      <alignment horizont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15" fillId="66" borderId="550" applyNumberFormat="0" applyFont="0" applyAlignment="0" applyProtection="0">
      <alignment vertical="center"/>
    </xf>
    <xf numFmtId="0" fontId="215" fillId="66" borderId="550" applyNumberFormat="0" applyFont="0" applyAlignment="0" applyProtection="0">
      <alignment vertical="center"/>
    </xf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18" fillId="66" borderId="550" applyNumberFormat="0" applyFont="0" applyAlignment="0" applyProtection="0"/>
    <xf numFmtId="0" fontId="18" fillId="66" borderId="550" applyNumberFormat="0" applyFont="0" applyAlignment="0" applyProtection="0"/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277" fontId="36" fillId="68" borderId="552"/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18" fillId="66" borderId="550" applyNumberFormat="0" applyFont="0" applyAlignment="0" applyProtection="0"/>
    <xf numFmtId="0" fontId="165" fillId="0" borderId="544">
      <alignment horizont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5" fillId="0" borderId="544">
      <alignment horizont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43" applyFill="0" applyProtection="0"/>
    <xf numFmtId="238" fontId="29" fillId="0" borderId="543" applyFill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44" fontId="264" fillId="0" borderId="543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5" fillId="0" borderId="544">
      <alignment horizont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43" applyFill="0" applyProtection="0"/>
    <xf numFmtId="238" fontId="29" fillId="0" borderId="543" applyFill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44" fontId="264" fillId="0" borderId="543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32" fillId="44" borderId="546" applyNumberFormat="0" applyAlignment="0" applyProtection="0"/>
    <xf numFmtId="0" fontId="205" fillId="0" borderId="553" applyNumberFormat="0" applyFill="0" applyAlignment="0" applyProtection="0"/>
    <xf numFmtId="0" fontId="161" fillId="44" borderId="558" applyNumberFormat="0" applyAlignment="0" applyProtection="0"/>
    <xf numFmtId="0" fontId="108" fillId="66" borderId="550" applyNumberFormat="0" applyFont="0" applyAlignment="0" applyProtection="0"/>
    <xf numFmtId="0" fontId="224" fillId="59" borderId="546" applyNumberFormat="0" applyAlignment="0" applyProtection="0"/>
    <xf numFmtId="0" fontId="159" fillId="64" borderId="549" applyNumberFormat="0" applyFont="0" applyBorder="0" applyAlignment="0">
      <alignment vertical="center"/>
    </xf>
    <xf numFmtId="0" fontId="38" fillId="0" borderId="548">
      <alignment horizontal="left" vertical="center"/>
    </xf>
    <xf numFmtId="3" fontId="33" fillId="5" borderId="551" applyProtection="0">
      <alignment horizontal="right" vertical="center"/>
    </xf>
    <xf numFmtId="238" fontId="29" fillId="0" borderId="554" applyFill="0" applyProtection="0"/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0" fontId="38" fillId="0" borderId="548">
      <alignment horizontal="left" vertical="center"/>
    </xf>
    <xf numFmtId="0" fontId="18" fillId="86" borderId="551" applyNumberFormat="0" applyProtection="0">
      <alignment vertical="center"/>
    </xf>
    <xf numFmtId="0" fontId="124" fillId="59" borderId="546" applyNumberFormat="0" applyAlignment="0" applyProtection="0"/>
    <xf numFmtId="4" fontId="188" fillId="90" borderId="551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4" fontId="185" fillId="72" borderId="551" applyNumberFormat="0" applyProtection="0">
      <alignment vertical="center"/>
    </xf>
    <xf numFmtId="0" fontId="108" fillId="66" borderId="550" applyNumberFormat="0" applyFont="0" applyAlignment="0" applyProtection="0"/>
    <xf numFmtId="0" fontId="161" fillId="44" borderId="546" applyNumberFormat="0" applyAlignment="0" applyProtection="0"/>
    <xf numFmtId="0" fontId="18" fillId="3" borderId="55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72" fillId="59" borderId="551" applyNumberFormat="0" applyAlignment="0" applyProtection="0"/>
    <xf numFmtId="0" fontId="18" fillId="0" borderId="551" applyNumberFormat="0" applyProtection="0">
      <alignment horizontal="right" vertical="center"/>
    </xf>
    <xf numFmtId="0" fontId="159" fillId="64" borderId="561" applyNumberFormat="0" applyFont="0" applyBorder="0" applyAlignment="0">
      <alignment vertical="center"/>
    </xf>
    <xf numFmtId="0" fontId="172" fillId="59" borderId="551" applyNumberFormat="0" applyAlignment="0" applyProtection="0"/>
    <xf numFmtId="0" fontId="56" fillId="1" borderId="548" applyNumberFormat="0" applyFont="0" applyAlignment="0">
      <alignment horizontal="center"/>
    </xf>
    <xf numFmtId="0" fontId="164" fillId="0" borderId="55" applyNumberFormat="0" applyFill="0" applyAlignment="0" applyProtection="0"/>
    <xf numFmtId="4" fontId="33" fillId="78" borderId="551" applyNumberFormat="0" applyProtection="0">
      <alignment horizontal="right" vertical="center"/>
    </xf>
    <xf numFmtId="0" fontId="18" fillId="66" borderId="550" applyNumberFormat="0" applyFont="0" applyAlignment="0" applyProtection="0"/>
    <xf numFmtId="4" fontId="185" fillId="73" borderId="551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548">
      <alignment horizontal="left"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0" fontId="38" fillId="0" borderId="548">
      <alignment horizontal="left" vertical="center"/>
    </xf>
    <xf numFmtId="0" fontId="56" fillId="1" borderId="548" applyNumberFormat="0" applyFont="0" applyAlignment="0">
      <alignment horizontal="center"/>
    </xf>
    <xf numFmtId="0" fontId="161" fillId="44" borderId="546" applyNumberFormat="0" applyAlignment="0" applyProtection="0"/>
    <xf numFmtId="4" fontId="188" fillId="9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0" fontId="164" fillId="0" borderId="55" applyNumberFormat="0" applyFill="0" applyAlignment="0" applyProtection="0"/>
    <xf numFmtId="0" fontId="234" fillId="0" borderId="553" applyNumberFormat="0" applyFill="0" applyAlignment="0" applyProtection="0"/>
    <xf numFmtId="0" fontId="56" fillId="1" borderId="548" applyNumberFormat="0" applyFont="0" applyAlignment="0">
      <alignment horizontal="center"/>
    </xf>
    <xf numFmtId="0" fontId="28" fillId="89" borderId="551" applyNumberFormat="0" applyProtection="0">
      <alignment horizontal="center" vertical="top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10" fontId="36" fillId="2" borderId="556" applyNumberFormat="0" applyBorder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221" fillId="0" borderId="55" applyNumberFormat="0" applyFill="0" applyAlignment="0" applyProtection="0"/>
    <xf numFmtId="238" fontId="29" fillId="0" borderId="554" applyFill="0" applyProtection="0"/>
    <xf numFmtId="0" fontId="161" fillId="44" borderId="546" applyNumberFormat="0" applyAlignment="0" applyProtection="0"/>
    <xf numFmtId="232" fontId="29" fillId="0" borderId="554" applyFill="0" applyProtection="0"/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124" fillId="59" borderId="546" applyNumberFormat="0" applyAlignment="0" applyProtection="0"/>
    <xf numFmtId="0" fontId="108" fillId="66" borderId="550" applyNumberFormat="0" applyFont="0" applyAlignment="0" applyProtection="0"/>
    <xf numFmtId="0" fontId="124" fillId="59" borderId="546" applyNumberFormat="0" applyAlignment="0" applyProtection="0"/>
    <xf numFmtId="238" fontId="29" fillId="0" borderId="554" applyFill="0" applyProtection="0"/>
    <xf numFmtId="0" fontId="38" fillId="0" borderId="548">
      <alignment horizontal="left" vertical="center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5" fontId="24" fillId="0" borderId="554" applyAlignment="0" applyProtection="0"/>
    <xf numFmtId="0" fontId="242" fillId="44" borderId="546" applyNumberFormat="0" applyAlignment="0" applyProtection="0">
      <alignment vertical="center"/>
    </xf>
    <xf numFmtId="4" fontId="185" fillId="74" borderId="551" applyNumberFormat="0" applyProtection="0">
      <alignment horizontal="center" vertical="top"/>
    </xf>
    <xf numFmtId="0" fontId="18" fillId="3" borderId="551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551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549" applyNumberFormat="0" applyFont="0" applyBorder="0" applyAlignment="0">
      <alignment vertical="center"/>
    </xf>
    <xf numFmtId="4" fontId="33" fillId="87" borderId="551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58" applyNumberFormat="0" applyAlignment="0" applyProtection="0"/>
    <xf numFmtId="0" fontId="215" fillId="66" borderId="550" applyNumberFormat="0" applyFont="0" applyAlignment="0" applyProtection="0">
      <alignment vertical="center"/>
    </xf>
    <xf numFmtId="232" fontId="29" fillId="0" borderId="554" applyFill="0" applyProtection="0"/>
    <xf numFmtId="0" fontId="108" fillId="66" borderId="550" applyNumberFormat="0" applyFont="0" applyAlignment="0" applyProtection="0"/>
    <xf numFmtId="0" fontId="243" fillId="59" borderId="551" applyNumberFormat="0" applyAlignment="0" applyProtection="0">
      <alignment vertical="center"/>
    </xf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61" fillId="44" borderId="546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551" applyNumberFormat="0" applyProtection="0">
      <alignment horizontal="left" vertical="center" indent="1"/>
    </xf>
    <xf numFmtId="4" fontId="185" fillId="72" borderId="551" applyNumberFormat="0" applyProtection="0">
      <alignment vertical="center"/>
    </xf>
    <xf numFmtId="0" fontId="18" fillId="3" borderId="551" applyNumberFormat="0" applyProtection="0">
      <alignment vertical="center"/>
    </xf>
    <xf numFmtId="4" fontId="185" fillId="73" borderId="551" applyNumberFormat="0" applyProtection="0">
      <alignment horizontal="left" vertical="center"/>
    </xf>
    <xf numFmtId="4" fontId="185" fillId="74" borderId="551" applyNumberFormat="0" applyProtection="0">
      <alignment horizontal="center" vertical="top"/>
    </xf>
    <xf numFmtId="0" fontId="28" fillId="75" borderId="551" applyNumberFormat="0" applyProtection="0">
      <alignment horizontal="left" vertical="top"/>
    </xf>
    <xf numFmtId="4" fontId="33" fillId="76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3" fontId="33" fillId="5" borderId="551" applyProtection="0">
      <alignment horizontal="right" vertical="center"/>
    </xf>
    <xf numFmtId="0" fontId="18" fillId="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28" fillId="89" borderId="551" applyNumberFormat="0" applyProtection="0">
      <alignment horizontal="center" vertical="top"/>
    </xf>
    <xf numFmtId="4" fontId="188" fillId="90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0" fontId="257" fillId="0" borderId="553" applyNumberFormat="0" applyFill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108" fillId="66" borderId="550" applyNumberFormat="0" applyFont="0" applyAlignment="0" applyProtection="0"/>
    <xf numFmtId="0" fontId="243" fillId="59" borderId="551" applyNumberFormat="0" applyAlignment="0" applyProtection="0">
      <alignment vertical="center"/>
    </xf>
    <xf numFmtId="0" fontId="33" fillId="86" borderId="551" applyNumberFormat="0" applyProtection="0">
      <alignment vertical="center"/>
    </xf>
    <xf numFmtId="0" fontId="124" fillId="59" borderId="546" applyNumberFormat="0" applyAlignment="0" applyProtection="0"/>
    <xf numFmtId="0" fontId="28" fillId="89" borderId="551" applyNumberFormat="0" applyProtection="0">
      <alignment horizontal="center" vertical="top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0" fontId="159" fillId="64" borderId="549" applyNumberFormat="0" applyFont="0" applyBorder="0" applyAlignment="0">
      <alignment vertical="center"/>
    </xf>
    <xf numFmtId="4" fontId="33" fillId="76" borderId="551" applyNumberFormat="0" applyProtection="0">
      <alignment horizontal="right" vertical="center"/>
    </xf>
    <xf numFmtId="0" fontId="38" fillId="0" borderId="548">
      <alignment horizontal="left" vertical="center"/>
    </xf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215" fillId="66" borderId="550" applyNumberFormat="0" applyFont="0" applyAlignment="0" applyProtection="0">
      <alignment vertical="center"/>
    </xf>
    <xf numFmtId="0" fontId="161" fillId="44" borderId="546" applyNumberFormat="0" applyAlignment="0" applyProtection="0"/>
    <xf numFmtId="0" fontId="223" fillId="59" borderId="551" applyNumberFormat="0" applyAlignment="0" applyProtection="0"/>
    <xf numFmtId="0" fontId="224" fillId="59" borderId="546" applyNumberFormat="0" applyAlignment="0" applyProtection="0"/>
    <xf numFmtId="0" fontId="18" fillId="86" borderId="551" applyNumberFormat="0" applyProtection="0">
      <alignment horizontal="left" vertical="center" indent="1"/>
    </xf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124" fillId="59" borderId="546" applyNumberFormat="0" applyAlignment="0" applyProtection="0"/>
    <xf numFmtId="0" fontId="18" fillId="66" borderId="550" applyNumberFormat="0" applyFont="0" applyAlignment="0" applyProtection="0"/>
    <xf numFmtId="0" fontId="205" fillId="0" borderId="553" applyNumberFormat="0" applyFill="0" applyAlignment="0" applyProtection="0"/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21" fillId="0" borderId="55" applyNumberFormat="0" applyFill="0" applyAlignment="0" applyProtection="0"/>
    <xf numFmtId="0" fontId="253" fillId="59" borderId="546" applyNumberFormat="0" applyAlignment="0" applyProtection="0">
      <alignment vertical="center"/>
    </xf>
    <xf numFmtId="0" fontId="215" fillId="66" borderId="562" applyNumberFormat="0" applyFont="0" applyAlignment="0" applyProtection="0">
      <alignment vertical="center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76" borderId="551" applyNumberFormat="0" applyProtection="0">
      <alignment horizontal="right" vertical="center"/>
    </xf>
    <xf numFmtId="179" fontId="32" fillId="0" borderId="3" applyBorder="0"/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5" fontId="24" fillId="0" borderId="554" applyAlignment="0" applyProtection="0"/>
    <xf numFmtId="0" fontId="223" fillId="59" borderId="551" applyNumberFormat="0" applyAlignment="0" applyProtection="0"/>
    <xf numFmtId="0" fontId="38" fillId="0" borderId="548">
      <alignment horizontal="left" vertical="center"/>
    </xf>
    <xf numFmtId="0" fontId="164" fillId="0" borderId="55" applyNumberFormat="0" applyFill="0" applyAlignment="0" applyProtection="0"/>
    <xf numFmtId="0" fontId="224" fillId="59" borderId="546" applyNumberFormat="0" applyAlignment="0" applyProtection="0"/>
    <xf numFmtId="0" fontId="232" fillId="44" borderId="546" applyNumberFormat="0" applyAlignment="0" applyProtection="0"/>
    <xf numFmtId="0" fontId="164" fillId="0" borderId="55" applyNumberFormat="0" applyFill="0" applyAlignment="0" applyProtection="0"/>
    <xf numFmtId="0" fontId="164" fillId="0" borderId="55" applyNumberFormat="0" applyFill="0" applyAlignment="0" applyProtection="0"/>
    <xf numFmtId="277" fontId="36" fillId="68" borderId="552"/>
    <xf numFmtId="0" fontId="18" fillId="0" borderId="551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551" applyNumberFormat="0" applyAlignment="0" applyProtection="0"/>
    <xf numFmtId="4" fontId="33" fillId="77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0" fontId="234" fillId="0" borderId="553" applyNumberFormat="0" applyFill="0" applyAlignment="0" applyProtection="0"/>
    <xf numFmtId="0" fontId="18" fillId="0" borderId="551" applyNumberFormat="0" applyProtection="0">
      <alignment horizontal="left" vertical="center" indent="1"/>
    </xf>
    <xf numFmtId="0" fontId="215" fillId="66" borderId="550" applyNumberFormat="0" applyFont="0" applyAlignment="0" applyProtection="0">
      <alignment vertical="center"/>
    </xf>
    <xf numFmtId="4" fontId="33" fillId="79" borderId="551" applyNumberFormat="0" applyProtection="0">
      <alignment horizontal="right" vertical="center"/>
    </xf>
    <xf numFmtId="179" fontId="32" fillId="0" borderId="3" applyBorder="0"/>
    <xf numFmtId="0" fontId="18" fillId="0" borderId="551" applyNumberFormat="0" applyProtection="0">
      <alignment horizontal="left" vertical="center" indent="1"/>
    </xf>
    <xf numFmtId="0" fontId="242" fillId="44" borderId="546" applyNumberFormat="0" applyAlignment="0" applyProtection="0">
      <alignment vertical="center"/>
    </xf>
    <xf numFmtId="5" fontId="24" fillId="0" borderId="554" applyAlignment="0" applyProtection="0"/>
    <xf numFmtId="4" fontId="33" fillId="77" borderId="551" applyNumberFormat="0" applyProtection="0">
      <alignment horizontal="right" vertical="center"/>
    </xf>
    <xf numFmtId="0" fontId="18" fillId="66" borderId="550" applyNumberFormat="0" applyFont="0" applyAlignment="0" applyProtection="0"/>
    <xf numFmtId="0" fontId="18" fillId="86" borderId="551" applyNumberFormat="0" applyProtection="0">
      <alignment horizontal="left" vertical="center" indent="1"/>
    </xf>
    <xf numFmtId="0" fontId="28" fillId="75" borderId="551" applyNumberFormat="0" applyProtection="0">
      <alignment horizontal="left" vertical="top"/>
    </xf>
    <xf numFmtId="0" fontId="33" fillId="86" borderId="551" applyNumberFormat="0" applyProtection="0">
      <alignment horizontal="left" vertical="center" indent="1"/>
    </xf>
    <xf numFmtId="0" fontId="205" fillId="0" borderId="553" applyNumberFormat="0" applyFill="0" applyAlignment="0" applyProtection="0"/>
    <xf numFmtId="0" fontId="108" fillId="66" borderId="550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4" fontId="33" fillId="82" borderId="551" applyNumberFormat="0" applyProtection="0">
      <alignment horizontal="right" vertical="center"/>
    </xf>
    <xf numFmtId="0" fontId="108" fillId="66" borderId="550" applyNumberFormat="0" applyFont="0" applyAlignment="0" applyProtection="0"/>
    <xf numFmtId="0" fontId="124" fillId="59" borderId="546" applyNumberFormat="0" applyAlignment="0" applyProtection="0"/>
    <xf numFmtId="0" fontId="161" fillId="44" borderId="546" applyNumberFormat="0" applyAlignment="0" applyProtection="0"/>
    <xf numFmtId="0" fontId="205" fillId="0" borderId="553" applyNumberFormat="0" applyFill="0" applyAlignment="0" applyProtection="0"/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5" fillId="0" borderId="544">
      <alignment horizont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43" applyFill="0" applyProtection="0"/>
    <xf numFmtId="238" fontId="29" fillId="0" borderId="543" applyFill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44" fontId="264" fillId="0" borderId="543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15" fillId="0" borderId="544">
      <alignment horizontal="center"/>
    </xf>
    <xf numFmtId="0" fontId="117" fillId="3" borderId="545">
      <alignment horizontal="centerContinuous" vertical="top"/>
    </xf>
    <xf numFmtId="37" fontId="260" fillId="5" borderId="545" applyBorder="0" applyProtection="0">
      <alignment vertical="center"/>
    </xf>
    <xf numFmtId="44" fontId="264" fillId="0" borderId="543"/>
    <xf numFmtId="0" fontId="124" fillId="59" borderId="546" applyNumberFormat="0" applyAlignment="0" applyProtection="0"/>
    <xf numFmtId="0" fontId="115" fillId="0" borderId="544">
      <alignment horizontal="center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26" fillId="2" borderId="547">
      <alignment horizontal="center" wrapText="1"/>
    </xf>
    <xf numFmtId="0" fontId="117" fillId="3" borderId="545">
      <alignment horizontal="centerContinuous" vertical="top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37" fontId="260" fillId="5" borderId="545" applyBorder="0" applyProtection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43" fontId="264" fillId="0" borderId="554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26" fillId="2" borderId="547">
      <alignment horizontal="center" wrapText="1"/>
    </xf>
    <xf numFmtId="232" fontId="29" fillId="0" borderId="543" applyFill="0" applyProtection="0"/>
    <xf numFmtId="238" fontId="29" fillId="0" borderId="543" applyFill="0" applyProtection="0"/>
    <xf numFmtId="238" fontId="29" fillId="0" borderId="543" applyFill="0" applyProtection="0"/>
    <xf numFmtId="232" fontId="29" fillId="0" borderId="543" applyFill="0" applyProtection="0"/>
    <xf numFmtId="232" fontId="29" fillId="0" borderId="543" applyFill="0" applyProtection="0"/>
    <xf numFmtId="238" fontId="29" fillId="0" borderId="554" applyFill="0" applyProtection="0"/>
    <xf numFmtId="238" fontId="29" fillId="0" borderId="543" applyFill="0" applyProtection="0"/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54" applyFill="0" applyProtection="0"/>
    <xf numFmtId="243" fontId="155" fillId="0" borderId="545">
      <alignment horizontal="left"/>
    </xf>
    <xf numFmtId="0" fontId="120" fillId="1" borderId="545">
      <alignment horizontal="left"/>
    </xf>
    <xf numFmtId="0" fontId="159" fillId="64" borderId="549" applyNumberFormat="0" applyFont="0" applyBorder="0" applyAlignment="0">
      <alignment vertical="center"/>
    </xf>
    <xf numFmtId="10" fontId="36" fillId="2" borderId="544" applyNumberFormat="0" applyBorder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165" fillId="0" borderId="544">
      <alignment horizontal="center"/>
    </xf>
    <xf numFmtId="44" fontId="264" fillId="0" borderId="543"/>
    <xf numFmtId="243" fontId="155" fillId="0" borderId="545">
      <alignment horizontal="left"/>
    </xf>
    <xf numFmtId="0" fontId="120" fillId="1" borderId="545">
      <alignment horizontal="left"/>
    </xf>
    <xf numFmtId="0" fontId="159" fillId="64" borderId="549" applyNumberFormat="0" applyFont="0" applyBorder="0" applyAlignment="0">
      <alignment vertical="center"/>
    </xf>
    <xf numFmtId="10" fontId="36" fillId="2" borderId="544" applyNumberFormat="0" applyBorder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165" fillId="0" borderId="544">
      <alignment horizontal="center"/>
    </xf>
    <xf numFmtId="44" fontId="264" fillId="0" borderId="543"/>
    <xf numFmtId="5" fontId="24" fillId="0" borderId="554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278" fontId="36" fillId="0" borderId="552" applyFont="0" applyFill="0" applyBorder="0" applyAlignment="0" applyProtection="0">
      <protection locked="0"/>
    </xf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4" fontId="185" fillId="72" borderId="551" applyNumberFormat="0" applyProtection="0">
      <alignment vertical="center"/>
    </xf>
    <xf numFmtId="0" fontId="18" fillId="3" borderId="551" applyNumberFormat="0" applyProtection="0">
      <alignment vertical="center"/>
    </xf>
    <xf numFmtId="4" fontId="185" fillId="73" borderId="551" applyNumberFormat="0" applyProtection="0">
      <alignment horizontal="left" vertical="center"/>
    </xf>
    <xf numFmtId="4" fontId="185" fillId="74" borderId="551" applyNumberFormat="0" applyProtection="0">
      <alignment horizontal="center" vertical="top"/>
    </xf>
    <xf numFmtId="277" fontId="36" fillId="68" borderId="552"/>
    <xf numFmtId="278" fontId="36" fillId="0" borderId="552" applyFont="0" applyFill="0" applyBorder="0" applyAlignment="0" applyProtection="0">
      <protection locked="0"/>
    </xf>
    <xf numFmtId="0" fontId="28" fillId="75" borderId="551" applyNumberFormat="0" applyProtection="0">
      <alignment horizontal="left" vertical="top"/>
    </xf>
    <xf numFmtId="4" fontId="33" fillId="76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3" fontId="33" fillId="5" borderId="551" applyProtection="0">
      <alignment horizontal="right" vertical="center"/>
    </xf>
    <xf numFmtId="0" fontId="18" fillId="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28" fillId="89" borderId="551" applyNumberFormat="0" applyProtection="0">
      <alignment horizontal="center" vertical="top"/>
    </xf>
    <xf numFmtId="4" fontId="188" fillId="90" borderId="551" applyNumberFormat="0" applyProtection="0">
      <alignment horizontal="right" vertical="center"/>
    </xf>
    <xf numFmtId="0" fontId="56" fillId="1" borderId="548" applyNumberFormat="0" applyFont="0" applyAlignment="0">
      <alignment horizontal="center"/>
    </xf>
    <xf numFmtId="12" fontId="191" fillId="0" borderId="544">
      <alignment horizontal="center"/>
    </xf>
    <xf numFmtId="4" fontId="185" fillId="72" borderId="551" applyNumberFormat="0" applyProtection="0">
      <alignment vertical="center"/>
    </xf>
    <xf numFmtId="0" fontId="18" fillId="3" borderId="551" applyNumberFormat="0" applyProtection="0">
      <alignment vertical="center"/>
    </xf>
    <xf numFmtId="4" fontId="185" fillId="73" borderId="551" applyNumberFormat="0" applyProtection="0">
      <alignment horizontal="left" vertical="center"/>
    </xf>
    <xf numFmtId="4" fontId="185" fillId="74" borderId="551" applyNumberFormat="0" applyProtection="0">
      <alignment horizontal="center" vertical="top"/>
    </xf>
    <xf numFmtId="0" fontId="28" fillId="75" borderId="551" applyNumberFormat="0" applyProtection="0">
      <alignment horizontal="left" vertical="top"/>
    </xf>
    <xf numFmtId="4" fontId="33" fillId="76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4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3" fontId="33" fillId="5" borderId="551" applyProtection="0">
      <alignment horizontal="right" vertical="center"/>
    </xf>
    <xf numFmtId="0" fontId="18" fillId="0" borderId="551" applyNumberFormat="0" applyProtection="0">
      <alignment horizontal="right" vertical="center"/>
    </xf>
    <xf numFmtId="0" fontId="18" fillId="86" borderId="551" applyNumberFormat="0" applyProtection="0">
      <alignment horizontal="left" vertical="center" indent="1"/>
    </xf>
    <xf numFmtId="0" fontId="28" fillId="89" borderId="551" applyNumberFormat="0" applyProtection="0">
      <alignment horizontal="center" vertical="top"/>
    </xf>
    <xf numFmtId="4" fontId="188" fillId="90" borderId="551" applyNumberFormat="0" applyProtection="0">
      <alignment horizontal="right" vertical="center"/>
    </xf>
    <xf numFmtId="0" fontId="56" fillId="1" borderId="548" applyNumberFormat="0" applyFont="0" applyAlignment="0">
      <alignment horizontal="center"/>
    </xf>
    <xf numFmtId="12" fontId="191" fillId="0" borderId="544">
      <alignment horizont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15" fillId="66" borderId="550" applyNumberFormat="0" applyFont="0" applyAlignment="0" applyProtection="0">
      <alignment vertical="center"/>
    </xf>
    <xf numFmtId="0" fontId="215" fillId="66" borderId="550" applyNumberFormat="0" applyFont="0" applyAlignment="0" applyProtection="0">
      <alignment vertical="center"/>
    </xf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18" fillId="66" borderId="550" applyNumberFormat="0" applyFont="0" applyAlignment="0" applyProtection="0"/>
    <xf numFmtId="0" fontId="18" fillId="66" borderId="550" applyNumberFormat="0" applyFont="0" applyAlignment="0" applyProtection="0"/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277" fontId="36" fillId="68" borderId="552"/>
    <xf numFmtId="232" fontId="29" fillId="0" borderId="554" applyFill="0" applyProtection="0"/>
    <xf numFmtId="0" fontId="223" fillId="59" borderId="551" applyNumberFormat="0" applyAlignment="0" applyProtection="0"/>
    <xf numFmtId="0" fontId="224" fillId="59" borderId="546" applyNumberFormat="0" applyAlignment="0" applyProtection="0"/>
    <xf numFmtId="0" fontId="232" fillId="44" borderId="546" applyNumberFormat="0" applyAlignment="0" applyProtection="0"/>
    <xf numFmtId="0" fontId="234" fillId="0" borderId="553" applyNumberFormat="0" applyFill="0" applyAlignment="0" applyProtection="0"/>
    <xf numFmtId="0" fontId="18" fillId="66" borderId="550" applyNumberFormat="0" applyFont="0" applyAlignment="0" applyProtection="0"/>
    <xf numFmtId="0" fontId="165" fillId="0" borderId="544">
      <alignment horizont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5" fillId="0" borderId="544">
      <alignment horizont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43" applyFill="0" applyProtection="0"/>
    <xf numFmtId="238" fontId="29" fillId="0" borderId="543" applyFill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44" fontId="264" fillId="0" borderId="543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0" fontId="18" fillId="66" borderId="550" applyNumberFormat="0" applyFont="0" applyAlignment="0" applyProtection="0"/>
    <xf numFmtId="0" fontId="234" fillId="0" borderId="553" applyNumberFormat="0" applyFill="0" applyAlignment="0" applyProtection="0"/>
    <xf numFmtId="0" fontId="232" fillId="44" borderId="546" applyNumberFormat="0" applyAlignment="0" applyProtection="0"/>
    <xf numFmtId="0" fontId="224" fillId="59" borderId="546" applyNumberFormat="0" applyAlignment="0" applyProtection="0"/>
    <xf numFmtId="0" fontId="223" fillId="59" borderId="551" applyNumberFormat="0" applyAlignment="0" applyProtection="0"/>
    <xf numFmtId="0" fontId="215" fillId="66" borderId="550" applyNumberFormat="0" applyFont="0" applyAlignment="0" applyProtection="0">
      <alignment vertical="center"/>
    </xf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0" fontId="205" fillId="0" borderId="553" applyNumberFormat="0" applyFill="0" applyAlignment="0" applyProtection="0"/>
    <xf numFmtId="12" fontId="191" fillId="0" borderId="544">
      <alignment horizontal="center"/>
    </xf>
    <xf numFmtId="0" fontId="56" fillId="1" borderId="548" applyNumberFormat="0" applyFont="0" applyAlignment="0">
      <alignment horizontal="center"/>
    </xf>
    <xf numFmtId="4" fontId="188" fillId="90" borderId="551" applyNumberFormat="0" applyProtection="0">
      <alignment horizontal="right" vertical="center"/>
    </xf>
    <xf numFmtId="0" fontId="28" fillId="89" borderId="551" applyNumberFormat="0" applyProtection="0">
      <alignment horizontal="center" vertical="top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right" vertical="center"/>
    </xf>
    <xf numFmtId="3" fontId="33" fillId="5" borderId="551" applyProtection="0">
      <alignment horizontal="right" vertical="center"/>
    </xf>
    <xf numFmtId="0" fontId="33" fillId="86" borderId="551" applyNumberFormat="0" applyProtection="0">
      <alignment horizontal="left" vertical="center" indent="1"/>
    </xf>
    <xf numFmtId="0" fontId="33" fillId="86" borderId="551" applyNumberFormat="0" applyProtection="0">
      <alignment horizontal="left" vertical="center" indent="1"/>
    </xf>
    <xf numFmtId="0" fontId="18" fillId="86" borderId="551" applyNumberFormat="0" applyProtection="0">
      <alignment vertical="center"/>
    </xf>
    <xf numFmtId="0" fontId="33" fillId="86" borderId="551" applyNumberFormat="0" applyProtection="0">
      <alignment vertical="center"/>
    </xf>
    <xf numFmtId="0" fontId="18" fillId="86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3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5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0" fontId="18" fillId="88" borderId="551" applyNumberFormat="0" applyProtection="0">
      <alignment horizontal="left" vertical="center" indent="1"/>
    </xf>
    <xf numFmtId="0" fontId="18" fillId="0" borderId="551" applyNumberFormat="0" applyProtection="0">
      <alignment horizontal="left" vertical="center" indent="1"/>
    </xf>
    <xf numFmtId="4" fontId="33" fillId="87" borderId="551" applyNumberFormat="0" applyProtection="0">
      <alignment horizontal="left" vertical="center" indent="1"/>
    </xf>
    <xf numFmtId="0" fontId="18" fillId="86" borderId="551" applyNumberFormat="0" applyProtection="0">
      <alignment horizontal="left" vertical="center" indent="1"/>
    </xf>
    <xf numFmtId="4" fontId="33" fillId="84" borderId="551" applyNumberFormat="0" applyProtection="0">
      <alignment horizontal="right" vertical="center"/>
    </xf>
    <xf numFmtId="4" fontId="33" fillId="83" borderId="551" applyNumberFormat="0" applyProtection="0">
      <alignment horizontal="right" vertical="center"/>
    </xf>
    <xf numFmtId="4" fontId="33" fillId="82" borderId="551" applyNumberFormat="0" applyProtection="0">
      <alignment horizontal="right" vertical="center"/>
    </xf>
    <xf numFmtId="4" fontId="33" fillId="81" borderId="551" applyNumberFormat="0" applyProtection="0">
      <alignment horizontal="right" vertical="center"/>
    </xf>
    <xf numFmtId="4" fontId="33" fillId="80" borderId="551" applyNumberFormat="0" applyProtection="0">
      <alignment horizontal="right" vertical="center"/>
    </xf>
    <xf numFmtId="4" fontId="33" fillId="79" borderId="551" applyNumberFormat="0" applyProtection="0">
      <alignment horizontal="right" vertical="center"/>
    </xf>
    <xf numFmtId="4" fontId="33" fillId="78" borderId="551" applyNumberFormat="0" applyProtection="0">
      <alignment horizontal="right" vertical="center"/>
    </xf>
    <xf numFmtId="4" fontId="33" fillId="77" borderId="551" applyNumberFormat="0" applyProtection="0">
      <alignment horizontal="right" vertical="center"/>
    </xf>
    <xf numFmtId="4" fontId="33" fillId="76" borderId="551" applyNumberFormat="0" applyProtection="0">
      <alignment horizontal="right" vertical="center"/>
    </xf>
    <xf numFmtId="0" fontId="28" fillId="75" borderId="551" applyNumberFormat="0" applyProtection="0">
      <alignment horizontal="left" vertical="top"/>
    </xf>
    <xf numFmtId="4" fontId="185" fillId="74" borderId="551" applyNumberFormat="0" applyProtection="0">
      <alignment horizontal="center" vertical="top"/>
    </xf>
    <xf numFmtId="4" fontId="185" fillId="73" borderId="551" applyNumberFormat="0" applyProtection="0">
      <alignment horizontal="left" vertical="center"/>
    </xf>
    <xf numFmtId="0" fontId="18" fillId="3" borderId="551" applyNumberFormat="0" applyProtection="0">
      <alignment vertical="center"/>
    </xf>
    <xf numFmtId="4" fontId="185" fillId="72" borderId="551" applyNumberFormat="0" applyProtection="0">
      <alignment vertical="center"/>
    </xf>
    <xf numFmtId="278" fontId="36" fillId="0" borderId="552" applyFont="0" applyFill="0" applyBorder="0" applyAlignment="0" applyProtection="0">
      <protection locked="0"/>
    </xf>
    <xf numFmtId="277" fontId="36" fillId="68" borderId="552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72" fillId="59" borderId="551" applyNumberForma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08" fillId="66" borderId="550" applyNumberFormat="0" applyFont="0" applyAlignment="0" applyProtection="0"/>
    <xf numFmtId="0" fontId="165" fillId="0" borderId="544">
      <alignment horizontal="center"/>
    </xf>
    <xf numFmtId="0" fontId="161" fillId="44" borderId="546" applyNumberFormat="0" applyAlignment="0" applyProtection="0"/>
    <xf numFmtId="0" fontId="161" fillId="44" borderId="546" applyNumberFormat="0" applyAlignment="0" applyProtection="0"/>
    <xf numFmtId="0" fontId="161" fillId="44" borderId="546" applyNumberFormat="0" applyAlignment="0" applyProtection="0"/>
    <xf numFmtId="10" fontId="36" fillId="2" borderId="544" applyNumberFormat="0" applyBorder="0" applyAlignment="0" applyProtection="0"/>
    <xf numFmtId="0" fontId="159" fillId="64" borderId="549" applyNumberFormat="0" applyFont="0" applyBorder="0" applyAlignment="0">
      <alignment vertical="center"/>
    </xf>
    <xf numFmtId="0" fontId="120" fillId="1" borderId="545">
      <alignment horizontal="left"/>
    </xf>
    <xf numFmtId="243" fontId="155" fillId="0" borderId="545">
      <alignment horizontal="left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232" fontId="29" fillId="0" borderId="543" applyFill="0" applyProtection="0"/>
    <xf numFmtId="238" fontId="29" fillId="0" borderId="543" applyFill="0" applyProtection="0"/>
    <xf numFmtId="0" fontId="26" fillId="2" borderId="547">
      <alignment horizontal="center" wrapText="1"/>
    </xf>
    <xf numFmtId="0" fontId="124" fillId="59" borderId="546" applyNumberFormat="0" applyAlignment="0" applyProtection="0"/>
    <xf numFmtId="0" fontId="124" fillId="59" borderId="546" applyNumberFormat="0" applyAlignment="0" applyProtection="0"/>
    <xf numFmtId="0" fontId="124" fillId="59" borderId="546" applyNumberFormat="0" applyAlignment="0" applyProtection="0"/>
    <xf numFmtId="44" fontId="264" fillId="0" borderId="543"/>
    <xf numFmtId="37" fontId="260" fillId="5" borderId="545" applyBorder="0" applyProtection="0">
      <alignment vertical="center"/>
    </xf>
    <xf numFmtId="0" fontId="117" fillId="3" borderId="545">
      <alignment horizontal="centerContinuous" vertical="top"/>
    </xf>
    <xf numFmtId="0" fontId="115" fillId="0" borderId="544">
      <alignment horizontal="center"/>
    </xf>
    <xf numFmtId="0" fontId="242" fillId="44" borderId="546" applyNumberFormat="0" applyAlignment="0" applyProtection="0">
      <alignment vertical="center"/>
    </xf>
    <xf numFmtId="0" fontId="243" fillId="59" borderId="551" applyNumberFormat="0" applyAlignment="0" applyProtection="0">
      <alignment vertical="center"/>
    </xf>
    <xf numFmtId="0" fontId="253" fillId="59" borderId="546" applyNumberFormat="0" applyAlignment="0" applyProtection="0">
      <alignment vertical="center"/>
    </xf>
    <xf numFmtId="0" fontId="257" fillId="0" borderId="553" applyNumberFormat="0" applyFill="0" applyAlignment="0" applyProtection="0">
      <alignment vertical="center"/>
    </xf>
    <xf numFmtId="43" fontId="264" fillId="0" borderId="554"/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0" fontId="56" fillId="1" borderId="560" applyNumberFormat="0" applyFont="0" applyAlignment="0">
      <alignment horizontal="center"/>
    </xf>
    <xf numFmtId="12" fontId="191" fillId="0" borderId="556">
      <alignment horizont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15" fillId="66" borderId="562" applyNumberFormat="0" applyFont="0" applyAlignment="0" applyProtection="0">
      <alignment vertical="center"/>
    </xf>
    <xf numFmtId="0" fontId="215" fillId="66" borderId="562" applyNumberFormat="0" applyFont="0" applyAlignment="0" applyProtection="0">
      <alignment vertical="center"/>
    </xf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8" fillId="66" borderId="562" applyNumberFormat="0" applyFont="0" applyAlignment="0" applyProtection="0"/>
    <xf numFmtId="0" fontId="18" fillId="66" borderId="562" applyNumberFormat="0" applyFont="0" applyAlignment="0" applyProtection="0"/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277" fontId="36" fillId="68" borderId="564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8" fillId="66" borderId="562" applyNumberFormat="0" applyFont="0" applyAlignment="0" applyProtection="0"/>
    <xf numFmtId="0" fontId="165" fillId="0" borderId="556">
      <alignment horizont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32" fillId="44" borderId="558" applyNumberFormat="0" applyAlignment="0" applyProtection="0"/>
    <xf numFmtId="0" fontId="205" fillId="0" borderId="565" applyNumberFormat="0" applyFill="0" applyAlignment="0" applyProtection="0"/>
    <xf numFmtId="0" fontId="108" fillId="66" borderId="562" applyNumberFormat="0" applyFont="0" applyAlignment="0" applyProtection="0"/>
    <xf numFmtId="0" fontId="224" fillId="59" borderId="558" applyNumberFormat="0" applyAlignment="0" applyProtection="0"/>
    <xf numFmtId="0" fontId="159" fillId="64" borderId="561" applyNumberFormat="0" applyFont="0" applyBorder="0" applyAlignment="0">
      <alignment vertical="center"/>
    </xf>
    <xf numFmtId="0" fontId="38" fillId="0" borderId="560">
      <alignment horizontal="left" vertical="center"/>
    </xf>
    <xf numFmtId="3" fontId="33" fillId="5" borderId="563" applyProtection="0">
      <alignment horizontal="right" vertical="center"/>
    </xf>
    <xf numFmtId="238" fontId="29" fillId="0" borderId="566" applyFill="0" applyProtection="0"/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38" fillId="0" borderId="560">
      <alignment horizontal="left" vertical="center"/>
    </xf>
    <xf numFmtId="0" fontId="18" fillId="86" borderId="563" applyNumberFormat="0" applyProtection="0">
      <alignment vertical="center"/>
    </xf>
    <xf numFmtId="0" fontId="124" fillId="59" borderId="558" applyNumberFormat="0" applyAlignment="0" applyProtection="0"/>
    <xf numFmtId="4" fontId="188" fillId="90" borderId="563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4" fontId="185" fillId="72" borderId="563" applyNumberFormat="0" applyProtection="0">
      <alignment vertical="center"/>
    </xf>
    <xf numFmtId="0" fontId="108" fillId="66" borderId="562" applyNumberFormat="0" applyFont="0" applyAlignment="0" applyProtection="0"/>
    <xf numFmtId="0" fontId="161" fillId="44" borderId="558" applyNumberFormat="0" applyAlignment="0" applyProtection="0"/>
    <xf numFmtId="0" fontId="18" fillId="3" borderId="563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72" fillId="59" borderId="563" applyNumberFormat="0" applyAlignment="0" applyProtection="0"/>
    <xf numFmtId="0" fontId="18" fillId="0" borderId="563" applyNumberFormat="0" applyProtection="0">
      <alignment horizontal="right" vertical="center"/>
    </xf>
    <xf numFmtId="0" fontId="172" fillId="59" borderId="563" applyNumberFormat="0" applyAlignment="0" applyProtection="0"/>
    <xf numFmtId="0" fontId="56" fillId="1" borderId="548" applyNumberFormat="0" applyFont="0" applyAlignment="0">
      <alignment horizontal="center"/>
    </xf>
    <xf numFmtId="0" fontId="164" fillId="0" borderId="55" applyNumberFormat="0" applyFill="0" applyAlignment="0" applyProtection="0"/>
    <xf numFmtId="4" fontId="33" fillId="78" borderId="563" applyNumberFormat="0" applyProtection="0">
      <alignment horizontal="right" vertical="center"/>
    </xf>
    <xf numFmtId="0" fontId="18" fillId="66" borderId="562" applyNumberFormat="0" applyFont="0" applyAlignment="0" applyProtection="0"/>
    <xf numFmtId="4" fontId="185" fillId="73" borderId="563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560">
      <alignment horizontal="left"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43" fontId="264" fillId="0" borderId="566"/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0" fontId="38" fillId="0" borderId="560">
      <alignment horizontal="left" vertical="center"/>
    </xf>
    <xf numFmtId="0" fontId="56" fillId="1" borderId="560" applyNumberFormat="0" applyFont="0" applyAlignment="0">
      <alignment horizontal="center"/>
    </xf>
    <xf numFmtId="0" fontId="161" fillId="44" borderId="558" applyNumberFormat="0" applyAlignment="0" applyProtection="0"/>
    <xf numFmtId="4" fontId="188" fillId="9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0" fontId="234" fillId="0" borderId="565" applyNumberFormat="0" applyFill="0" applyAlignment="0" applyProtection="0"/>
    <xf numFmtId="0" fontId="56" fillId="1" borderId="560" applyNumberFormat="0" applyFont="0" applyAlignment="0">
      <alignment horizontal="center"/>
    </xf>
    <xf numFmtId="0" fontId="28" fillId="89" borderId="563" applyNumberFormat="0" applyProtection="0">
      <alignment horizontal="center" vertical="top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38" fillId="0" borderId="548">
      <alignment horizontal="left" vertical="center"/>
    </xf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221" fillId="0" borderId="55" applyNumberFormat="0" applyFill="0" applyAlignment="0" applyProtection="0"/>
    <xf numFmtId="238" fontId="29" fillId="0" borderId="566" applyFill="0" applyProtection="0"/>
    <xf numFmtId="0" fontId="161" fillId="44" borderId="558" applyNumberFormat="0" applyAlignment="0" applyProtection="0"/>
    <xf numFmtId="232" fontId="29" fillId="0" borderId="566" applyFill="0" applyProtection="0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124" fillId="59" borderId="558" applyNumberFormat="0" applyAlignment="0" applyProtection="0"/>
    <xf numFmtId="0" fontId="108" fillId="66" borderId="562" applyNumberFormat="0" applyFont="0" applyAlignment="0" applyProtection="0"/>
    <xf numFmtId="0" fontId="124" fillId="59" borderId="558" applyNumberFormat="0" applyAlignment="0" applyProtection="0"/>
    <xf numFmtId="238" fontId="29" fillId="0" borderId="566" applyFill="0" applyProtection="0"/>
    <xf numFmtId="0" fontId="216" fillId="0" borderId="55" applyNumberFormat="0" applyFill="0" applyAlignment="0" applyProtection="0">
      <alignment vertical="center"/>
    </xf>
    <xf numFmtId="0" fontId="38" fillId="0" borderId="560">
      <alignment horizontal="left" vertical="center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5" fontId="24" fillId="0" borderId="566" applyAlignment="0" applyProtection="0"/>
    <xf numFmtId="4" fontId="185" fillId="74" borderId="563" applyNumberFormat="0" applyProtection="0">
      <alignment horizontal="center" vertical="top"/>
    </xf>
    <xf numFmtId="0" fontId="18" fillId="3" borderId="563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563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561" applyNumberFormat="0" applyFont="0" applyBorder="0" applyAlignment="0">
      <alignment vertical="center"/>
    </xf>
    <xf numFmtId="4" fontId="33" fillId="87" borderId="563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215" fillId="66" borderId="562" applyNumberFormat="0" applyFont="0" applyAlignment="0" applyProtection="0">
      <alignment vertical="center"/>
    </xf>
    <xf numFmtId="232" fontId="29" fillId="0" borderId="566" applyFill="0" applyProtection="0"/>
    <xf numFmtId="0" fontId="108" fillId="66" borderId="562" applyNumberFormat="0" applyFont="0" applyAlignment="0" applyProtection="0"/>
    <xf numFmtId="0" fontId="124" fillId="59" borderId="558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61" fillId="44" borderId="558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563" applyNumberFormat="0" applyProtection="0">
      <alignment horizontal="left" vertical="center" indent="1"/>
    </xf>
    <xf numFmtId="4" fontId="185" fillId="72" borderId="563" applyNumberFormat="0" applyProtection="0">
      <alignment vertical="center"/>
    </xf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0" fontId="257" fillId="0" borderId="565" applyNumberFormat="0" applyFill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108" fillId="66" borderId="562" applyNumberFormat="0" applyFont="0" applyAlignment="0" applyProtection="0"/>
    <xf numFmtId="0" fontId="243" fillId="59" borderId="563" applyNumberFormat="0" applyAlignment="0" applyProtection="0">
      <alignment vertical="center"/>
    </xf>
    <xf numFmtId="0" fontId="33" fillId="86" borderId="563" applyNumberFormat="0" applyProtection="0">
      <alignment vertical="center"/>
    </xf>
    <xf numFmtId="0" fontId="124" fillId="59" borderId="558" applyNumberFormat="0" applyAlignment="0" applyProtection="0"/>
    <xf numFmtId="0" fontId="28" fillId="89" borderId="563" applyNumberFormat="0" applyProtection="0">
      <alignment horizontal="center" vertical="top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0" fontId="159" fillId="64" borderId="561" applyNumberFormat="0" applyFont="0" applyBorder="0" applyAlignment="0">
      <alignment vertical="center"/>
    </xf>
    <xf numFmtId="4" fontId="33" fillId="76" borderId="563" applyNumberFormat="0" applyProtection="0">
      <alignment horizontal="right" vertical="center"/>
    </xf>
    <xf numFmtId="0" fontId="38" fillId="0" borderId="548">
      <alignment horizontal="left" vertical="center"/>
    </xf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215" fillId="66" borderId="562" applyNumberFormat="0" applyFont="0" applyAlignment="0" applyProtection="0">
      <alignment vertical="center"/>
    </xf>
    <xf numFmtId="0" fontId="161" fillId="44" borderId="558" applyNumberFormat="0" applyAlignment="0" applyProtection="0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18" fillId="86" borderId="563" applyNumberFormat="0" applyProtection="0">
      <alignment horizontal="left" vertical="center" indent="1"/>
    </xf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24" fillId="59" borderId="558" applyNumberFormat="0" applyAlignment="0" applyProtection="0"/>
    <xf numFmtId="0" fontId="18" fillId="66" borderId="562" applyNumberFormat="0" applyFont="0" applyAlignment="0" applyProtection="0"/>
    <xf numFmtId="0" fontId="205" fillId="0" borderId="565" applyNumberFormat="0" applyFill="0" applyAlignment="0" applyProtection="0"/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21" fillId="0" borderId="55" applyNumberFormat="0" applyFill="0" applyAlignment="0" applyProtection="0"/>
    <xf numFmtId="0" fontId="124" fillId="59" borderId="558" applyNumberFormat="0" applyAlignment="0" applyProtection="0"/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76" borderId="563" applyNumberFormat="0" applyProtection="0">
      <alignment horizontal="right" vertical="center"/>
    </xf>
    <xf numFmtId="179" fontId="32" fillId="0" borderId="3" applyBorder="0"/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5" fontId="24" fillId="0" borderId="566" applyAlignment="0" applyProtection="0"/>
    <xf numFmtId="0" fontId="223" fillId="59" borderId="563" applyNumberFormat="0" applyAlignment="0" applyProtection="0"/>
    <xf numFmtId="0" fontId="38" fillId="0" borderId="560">
      <alignment horizontal="left" vertical="center"/>
    </xf>
    <xf numFmtId="0" fontId="164" fillId="0" borderId="55" applyNumberFormat="0" applyFill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164" fillId="0" borderId="55" applyNumberFormat="0" applyFill="0" applyAlignment="0" applyProtection="0"/>
    <xf numFmtId="277" fontId="36" fillId="68" borderId="564"/>
    <xf numFmtId="0" fontId="18" fillId="0" borderId="563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563" applyNumberFormat="0" applyAlignment="0" applyProtection="0"/>
    <xf numFmtId="4" fontId="33" fillId="77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0" fontId="234" fillId="0" borderId="565" applyNumberFormat="0" applyFill="0" applyAlignment="0" applyProtection="0"/>
    <xf numFmtId="0" fontId="18" fillId="0" borderId="563" applyNumberFormat="0" applyProtection="0">
      <alignment horizontal="left" vertical="center" indent="1"/>
    </xf>
    <xf numFmtId="0" fontId="215" fillId="66" borderId="562" applyNumberFormat="0" applyFont="0" applyAlignment="0" applyProtection="0">
      <alignment vertical="center"/>
    </xf>
    <xf numFmtId="4" fontId="33" fillId="79" borderId="563" applyNumberFormat="0" applyProtection="0">
      <alignment horizontal="right" vertical="center"/>
    </xf>
    <xf numFmtId="179" fontId="32" fillId="0" borderId="3" applyBorder="0"/>
    <xf numFmtId="0" fontId="18" fillId="0" borderId="563" applyNumberFormat="0" applyProtection="0">
      <alignment horizontal="left" vertical="center" indent="1"/>
    </xf>
    <xf numFmtId="0" fontId="242" fillId="44" borderId="558" applyNumberFormat="0" applyAlignment="0" applyProtection="0">
      <alignment vertical="center"/>
    </xf>
    <xf numFmtId="5" fontId="24" fillId="0" borderId="566" applyAlignment="0" applyProtection="0"/>
    <xf numFmtId="4" fontId="33" fillId="77" borderId="563" applyNumberFormat="0" applyProtection="0">
      <alignment horizontal="right" vertical="center"/>
    </xf>
    <xf numFmtId="0" fontId="18" fillId="66" borderId="562" applyNumberFormat="0" applyFont="0" applyAlignment="0" applyProtection="0"/>
    <xf numFmtId="0" fontId="18" fillId="86" borderId="563" applyNumberFormat="0" applyProtection="0">
      <alignment horizontal="left" vertical="center" indent="1"/>
    </xf>
    <xf numFmtId="0" fontId="28" fillId="75" borderId="563" applyNumberFormat="0" applyProtection="0">
      <alignment horizontal="left" vertical="top"/>
    </xf>
    <xf numFmtId="0" fontId="33" fillId="86" borderId="563" applyNumberFormat="0" applyProtection="0">
      <alignment horizontal="left" vertical="center" indent="1"/>
    </xf>
    <xf numFmtId="0" fontId="205" fillId="0" borderId="565" applyNumberFormat="0" applyFill="0" applyAlignment="0" applyProtection="0"/>
    <xf numFmtId="0" fontId="108" fillId="66" borderId="562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4" fontId="33" fillId="82" borderId="563" applyNumberFormat="0" applyProtection="0">
      <alignment horizontal="right" vertical="center"/>
    </xf>
    <xf numFmtId="0" fontId="108" fillId="66" borderId="562" applyNumberFormat="0" applyFont="0" applyAlignment="0" applyProtection="0"/>
    <xf numFmtId="0" fontId="124" fillId="59" borderId="558" applyNumberFormat="0" applyAlignment="0" applyProtection="0"/>
    <xf numFmtId="0" fontId="161" fillId="44" borderId="558" applyNumberFormat="0" applyAlignment="0" applyProtection="0"/>
    <xf numFmtId="0" fontId="205" fillId="0" borderId="565" applyNumberFormat="0" applyFill="0" applyAlignment="0" applyProtection="0"/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15" fillId="0" borderId="556">
      <alignment horizontal="center"/>
    </xf>
    <xf numFmtId="0" fontId="117" fillId="3" borderId="557">
      <alignment horizontal="centerContinuous" vertical="top"/>
    </xf>
    <xf numFmtId="37" fontId="260" fillId="5" borderId="557" applyBorder="0" applyProtection="0">
      <alignment vertical="center"/>
    </xf>
    <xf numFmtId="44" fontId="264" fillId="0" borderId="555"/>
    <xf numFmtId="0" fontId="124" fillId="59" borderId="558" applyNumberFormat="0" applyAlignment="0" applyProtection="0"/>
    <xf numFmtId="0" fontId="115" fillId="0" borderId="556">
      <alignment horizontal="center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26" fillId="2" borderId="559">
      <alignment horizontal="center" wrapText="1"/>
    </xf>
    <xf numFmtId="0" fontId="117" fillId="3" borderId="557">
      <alignment horizontal="centerContinuous" vertical="top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37" fontId="260" fillId="5" borderId="557" applyBorder="0" applyProtection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43" fontId="264" fillId="0" borderId="566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26" fillId="2" borderId="559">
      <alignment horizontal="center" wrapText="1"/>
    </xf>
    <xf numFmtId="232" fontId="29" fillId="0" borderId="555" applyFill="0" applyProtection="0"/>
    <xf numFmtId="238" fontId="29" fillId="0" borderId="555" applyFill="0" applyProtection="0"/>
    <xf numFmtId="238" fontId="29" fillId="0" borderId="555" applyFill="0" applyProtection="0"/>
    <xf numFmtId="232" fontId="29" fillId="0" borderId="555" applyFill="0" applyProtection="0"/>
    <xf numFmtId="232" fontId="29" fillId="0" borderId="555" applyFill="0" applyProtection="0"/>
    <xf numFmtId="238" fontId="29" fillId="0" borderId="566" applyFill="0" applyProtection="0"/>
    <xf numFmtId="238" fontId="29" fillId="0" borderId="555" applyFill="0" applyProtection="0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66" applyFill="0" applyProtection="0"/>
    <xf numFmtId="243" fontId="155" fillId="0" borderId="557">
      <alignment horizontal="left"/>
    </xf>
    <xf numFmtId="0" fontId="120" fillId="1" borderId="557">
      <alignment horizontal="left"/>
    </xf>
    <xf numFmtId="0" fontId="159" fillId="64" borderId="561" applyNumberFormat="0" applyFont="0" applyBorder="0" applyAlignment="0">
      <alignment vertical="center"/>
    </xf>
    <xf numFmtId="10" fontId="36" fillId="2" borderId="556" applyNumberFormat="0" applyBorder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165" fillId="0" borderId="556">
      <alignment horizontal="center"/>
    </xf>
    <xf numFmtId="44" fontId="264" fillId="0" borderId="555"/>
    <xf numFmtId="243" fontId="155" fillId="0" borderId="557">
      <alignment horizontal="left"/>
    </xf>
    <xf numFmtId="0" fontId="120" fillId="1" borderId="557">
      <alignment horizontal="left"/>
    </xf>
    <xf numFmtId="0" fontId="159" fillId="64" borderId="561" applyNumberFormat="0" applyFont="0" applyBorder="0" applyAlignment="0">
      <alignment vertical="center"/>
    </xf>
    <xf numFmtId="10" fontId="36" fillId="2" borderId="556" applyNumberFormat="0" applyBorder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165" fillId="0" borderId="556">
      <alignment horizontal="center"/>
    </xf>
    <xf numFmtId="44" fontId="264" fillId="0" borderId="555"/>
    <xf numFmtId="5" fontId="24" fillId="0" borderId="566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278" fontId="36" fillId="0" borderId="564" applyFont="0" applyFill="0" applyBorder="0" applyAlignment="0" applyProtection="0">
      <protection locked="0"/>
    </xf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4" fontId="185" fillId="72" borderId="563" applyNumberFormat="0" applyProtection="0">
      <alignment vertical="center"/>
    </xf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277" fontId="36" fillId="68" borderId="564"/>
    <xf numFmtId="278" fontId="36" fillId="0" borderId="564" applyFont="0" applyFill="0" applyBorder="0" applyAlignment="0" applyProtection="0">
      <protection locked="0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0" fontId="56" fillId="1" borderId="560" applyNumberFormat="0" applyFont="0" applyAlignment="0">
      <alignment horizontal="center"/>
    </xf>
    <xf numFmtId="12" fontId="191" fillId="0" borderId="556">
      <alignment horizontal="center"/>
    </xf>
    <xf numFmtId="4" fontId="185" fillId="72" borderId="563" applyNumberFormat="0" applyProtection="0">
      <alignment vertical="center"/>
    </xf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0" fontId="56" fillId="1" borderId="560" applyNumberFormat="0" applyFont="0" applyAlignment="0">
      <alignment horizontal="center"/>
    </xf>
    <xf numFmtId="12" fontId="191" fillId="0" borderId="556">
      <alignment horizont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15" fillId="66" borderId="562" applyNumberFormat="0" applyFont="0" applyAlignment="0" applyProtection="0">
      <alignment vertical="center"/>
    </xf>
    <xf numFmtId="0" fontId="215" fillId="66" borderId="562" applyNumberFormat="0" applyFont="0" applyAlignment="0" applyProtection="0">
      <alignment vertical="center"/>
    </xf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8" fillId="66" borderId="562" applyNumberFormat="0" applyFont="0" applyAlignment="0" applyProtection="0"/>
    <xf numFmtId="0" fontId="18" fillId="66" borderId="562" applyNumberFormat="0" applyFont="0" applyAlignment="0" applyProtection="0"/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277" fontId="36" fillId="68" borderId="564"/>
    <xf numFmtId="232" fontId="29" fillId="0" borderId="566" applyFill="0" applyProtection="0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8" fillId="66" borderId="562" applyNumberFormat="0" applyFont="0" applyAlignment="0" applyProtection="0"/>
    <xf numFmtId="0" fontId="165" fillId="0" borderId="556">
      <alignment horizont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0" fontId="56" fillId="1" borderId="560" applyNumberFormat="0" applyFont="0" applyAlignment="0">
      <alignment horizontal="center"/>
    </xf>
    <xf numFmtId="12" fontId="191" fillId="0" borderId="556">
      <alignment horizontal="center"/>
    </xf>
    <xf numFmtId="4" fontId="185" fillId="72" borderId="563" applyNumberFormat="0" applyProtection="0">
      <alignment vertical="center"/>
    </xf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0" fontId="56" fillId="1" borderId="560" applyNumberFormat="0" applyFont="0" applyAlignment="0">
      <alignment horizontal="center"/>
    </xf>
    <xf numFmtId="12" fontId="191" fillId="0" borderId="556">
      <alignment horizont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15" fillId="66" borderId="562" applyNumberFormat="0" applyFont="0" applyAlignment="0" applyProtection="0">
      <alignment vertical="center"/>
    </xf>
    <xf numFmtId="0" fontId="215" fillId="66" borderId="562" applyNumberFormat="0" applyFont="0" applyAlignment="0" applyProtection="0">
      <alignment vertical="center"/>
    </xf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8" fillId="66" borderId="562" applyNumberFormat="0" applyFont="0" applyAlignment="0" applyProtection="0"/>
    <xf numFmtId="0" fontId="18" fillId="66" borderId="562" applyNumberFormat="0" applyFont="0" applyAlignment="0" applyProtection="0"/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277" fontId="36" fillId="68" borderId="564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8" fillId="66" borderId="562" applyNumberFormat="0" applyFont="0" applyAlignment="0" applyProtection="0"/>
    <xf numFmtId="0" fontId="165" fillId="0" borderId="556">
      <alignment horizont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32" fillId="44" borderId="558" applyNumberFormat="0" applyAlignment="0" applyProtection="0"/>
    <xf numFmtId="0" fontId="205" fillId="0" borderId="565" applyNumberFormat="0" applyFill="0" applyAlignment="0" applyProtection="0"/>
    <xf numFmtId="0" fontId="108" fillId="66" borderId="562" applyNumberFormat="0" applyFont="0" applyAlignment="0" applyProtection="0"/>
    <xf numFmtId="0" fontId="224" fillId="59" borderId="558" applyNumberFormat="0" applyAlignment="0" applyProtection="0"/>
    <xf numFmtId="0" fontId="159" fillId="64" borderId="561" applyNumberFormat="0" applyFont="0" applyBorder="0" applyAlignment="0">
      <alignment vertical="center"/>
    </xf>
    <xf numFmtId="0" fontId="38" fillId="0" borderId="560">
      <alignment horizontal="left" vertical="center"/>
    </xf>
    <xf numFmtId="3" fontId="33" fillId="5" borderId="563" applyProtection="0">
      <alignment horizontal="right" vertical="center"/>
    </xf>
    <xf numFmtId="238" fontId="29" fillId="0" borderId="566" applyFill="0" applyProtection="0"/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38" fillId="0" borderId="560">
      <alignment horizontal="left" vertical="center"/>
    </xf>
    <xf numFmtId="0" fontId="18" fillId="86" borderId="563" applyNumberFormat="0" applyProtection="0">
      <alignment vertical="center"/>
    </xf>
    <xf numFmtId="0" fontId="124" fillId="59" borderId="558" applyNumberFormat="0" applyAlignment="0" applyProtection="0"/>
    <xf numFmtId="4" fontId="188" fillId="90" borderId="563" applyNumberFormat="0" applyProtection="0">
      <alignment horizontal="right" vertical="center"/>
    </xf>
    <xf numFmtId="0" fontId="216" fillId="0" borderId="55" applyNumberFormat="0" applyFill="0" applyAlignment="0" applyProtection="0">
      <alignment vertical="center"/>
    </xf>
    <xf numFmtId="0" fontId="18" fillId="0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4" fontId="185" fillId="72" borderId="563" applyNumberFormat="0" applyProtection="0">
      <alignment vertical="center"/>
    </xf>
    <xf numFmtId="0" fontId="108" fillId="66" borderId="562" applyNumberFormat="0" applyFont="0" applyAlignment="0" applyProtection="0"/>
    <xf numFmtId="0" fontId="161" fillId="44" borderId="558" applyNumberFormat="0" applyAlignment="0" applyProtection="0"/>
    <xf numFmtId="0" fontId="18" fillId="3" borderId="563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72" fillId="59" borderId="563" applyNumberFormat="0" applyAlignment="0" applyProtection="0"/>
    <xf numFmtId="0" fontId="18" fillId="0" borderId="563" applyNumberFormat="0" applyProtection="0">
      <alignment horizontal="right" vertical="center"/>
    </xf>
    <xf numFmtId="0" fontId="172" fillId="59" borderId="563" applyNumberFormat="0" applyAlignment="0" applyProtection="0"/>
    <xf numFmtId="0" fontId="56" fillId="1" borderId="560" applyNumberFormat="0" applyFont="0" applyAlignment="0">
      <alignment horizontal="center"/>
    </xf>
    <xf numFmtId="0" fontId="164" fillId="0" borderId="55" applyNumberFormat="0" applyFill="0" applyAlignment="0" applyProtection="0"/>
    <xf numFmtId="4" fontId="33" fillId="78" borderId="563" applyNumberFormat="0" applyProtection="0">
      <alignment horizontal="right" vertical="center"/>
    </xf>
    <xf numFmtId="0" fontId="18" fillId="66" borderId="562" applyNumberFormat="0" applyFont="0" applyAlignment="0" applyProtection="0"/>
    <xf numFmtId="4" fontId="185" fillId="73" borderId="563" applyNumberFormat="0" applyProtection="0">
      <alignment horizontal="left" vertical="center"/>
    </xf>
    <xf numFmtId="0" fontId="164" fillId="0" borderId="55" applyNumberFormat="0" applyFill="0" applyAlignment="0" applyProtection="0"/>
    <xf numFmtId="0" fontId="38" fillId="0" borderId="560">
      <alignment horizontal="left"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0" fontId="38" fillId="0" borderId="560">
      <alignment horizontal="left" vertical="center"/>
    </xf>
    <xf numFmtId="0" fontId="56" fillId="1" borderId="560" applyNumberFormat="0" applyFont="0" applyAlignment="0">
      <alignment horizontal="center"/>
    </xf>
    <xf numFmtId="0" fontId="161" fillId="44" borderId="558" applyNumberFormat="0" applyAlignment="0" applyProtection="0"/>
    <xf numFmtId="4" fontId="188" fillId="9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0" fontId="234" fillId="0" borderId="565" applyNumberFormat="0" applyFill="0" applyAlignment="0" applyProtection="0"/>
    <xf numFmtId="0" fontId="56" fillId="1" borderId="560" applyNumberFormat="0" applyFont="0" applyAlignment="0">
      <alignment horizontal="center"/>
    </xf>
    <xf numFmtId="0" fontId="28" fillId="89" borderId="563" applyNumberFormat="0" applyProtection="0">
      <alignment horizontal="center" vertical="top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221" fillId="0" borderId="55" applyNumberFormat="0" applyFill="0" applyAlignment="0" applyProtection="0"/>
    <xf numFmtId="238" fontId="29" fillId="0" borderId="566" applyFill="0" applyProtection="0"/>
    <xf numFmtId="0" fontId="161" fillId="44" borderId="558" applyNumberFormat="0" applyAlignment="0" applyProtection="0"/>
    <xf numFmtId="232" fontId="29" fillId="0" borderId="566" applyFill="0" applyProtection="0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124" fillId="59" borderId="558" applyNumberFormat="0" applyAlignment="0" applyProtection="0"/>
    <xf numFmtId="0" fontId="108" fillId="66" borderId="562" applyNumberFormat="0" applyFont="0" applyAlignment="0" applyProtection="0"/>
    <xf numFmtId="0" fontId="124" fillId="59" borderId="558" applyNumberFormat="0" applyAlignment="0" applyProtection="0"/>
    <xf numFmtId="238" fontId="29" fillId="0" borderId="566" applyFill="0" applyProtection="0"/>
    <xf numFmtId="0" fontId="38" fillId="0" borderId="560">
      <alignment horizontal="left" vertical="center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5" fontId="24" fillId="0" borderId="566" applyAlignment="0" applyProtection="0"/>
    <xf numFmtId="4" fontId="185" fillId="74" borderId="563" applyNumberFormat="0" applyProtection="0">
      <alignment horizontal="center" vertical="top"/>
    </xf>
    <xf numFmtId="0" fontId="18" fillId="3" borderId="563" applyNumberFormat="0" applyProtection="0">
      <alignment vertical="center"/>
    </xf>
    <xf numFmtId="0" fontId="164" fillId="0" borderId="55" applyNumberFormat="0" applyFill="0" applyAlignment="0" applyProtection="0"/>
    <xf numFmtId="0" fontId="18" fillId="58" borderId="563" applyNumberFormat="0" applyProtection="0">
      <alignment horizontal="left" vertical="center" indent="1"/>
    </xf>
    <xf numFmtId="0" fontId="164" fillId="0" borderId="55" applyNumberFormat="0" applyFill="0" applyAlignment="0" applyProtection="0"/>
    <xf numFmtId="0" fontId="159" fillId="64" borderId="561" applyNumberFormat="0" applyFont="0" applyBorder="0" applyAlignment="0">
      <alignment vertical="center"/>
    </xf>
    <xf numFmtId="4" fontId="33" fillId="87" borderId="563" applyNumberFormat="0" applyProtection="0">
      <alignment horizontal="left" vertical="center" indent="1"/>
    </xf>
    <xf numFmtId="0" fontId="216" fillId="0" borderId="55" applyNumberFormat="0" applyFill="0" applyAlignment="0" applyProtection="0">
      <alignment vertic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215" fillId="66" borderId="562" applyNumberFormat="0" applyFont="0" applyAlignment="0" applyProtection="0">
      <alignment vertical="center"/>
    </xf>
    <xf numFmtId="232" fontId="29" fillId="0" borderId="566" applyFill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61" fillId="44" borderId="558" applyNumberFormat="0" applyAlignment="0" applyProtection="0"/>
    <xf numFmtId="0" fontId="164" fillId="0" borderId="55" applyNumberFormat="0" applyFill="0" applyAlignment="0" applyProtection="0"/>
    <xf numFmtId="179" fontId="32" fillId="0" borderId="3" applyBorder="0"/>
    <xf numFmtId="0" fontId="33" fillId="86" borderId="563" applyNumberFormat="0" applyProtection="0">
      <alignment horizontal="left" vertical="center" indent="1"/>
    </xf>
    <xf numFmtId="4" fontId="185" fillId="72" borderId="563" applyNumberFormat="0" applyProtection="0">
      <alignment vertical="center"/>
    </xf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0" fontId="257" fillId="0" borderId="565" applyNumberFormat="0" applyFill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108" fillId="66" borderId="562" applyNumberFormat="0" applyFont="0" applyAlignment="0" applyProtection="0"/>
    <xf numFmtId="0" fontId="243" fillId="59" borderId="563" applyNumberFormat="0" applyAlignment="0" applyProtection="0">
      <alignment vertical="center"/>
    </xf>
    <xf numFmtId="0" fontId="33" fillId="86" borderId="563" applyNumberFormat="0" applyProtection="0">
      <alignment vertical="center"/>
    </xf>
    <xf numFmtId="0" fontId="124" fillId="59" borderId="558" applyNumberFormat="0" applyAlignment="0" applyProtection="0"/>
    <xf numFmtId="0" fontId="28" fillId="89" borderId="563" applyNumberFormat="0" applyProtection="0">
      <alignment horizontal="center" vertical="top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0" fontId="159" fillId="64" borderId="561" applyNumberFormat="0" applyFont="0" applyBorder="0" applyAlignment="0">
      <alignment vertical="center"/>
    </xf>
    <xf numFmtId="4" fontId="33" fillId="76" borderId="563" applyNumberFormat="0" applyProtection="0">
      <alignment horizontal="right" vertical="center"/>
    </xf>
    <xf numFmtId="0" fontId="38" fillId="0" borderId="560">
      <alignment horizontal="left" vertical="center"/>
    </xf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215" fillId="66" borderId="562" applyNumberFormat="0" applyFont="0" applyAlignment="0" applyProtection="0">
      <alignment vertical="center"/>
    </xf>
    <xf numFmtId="0" fontId="161" fillId="44" borderId="558" applyNumberFormat="0" applyAlignment="0" applyProtection="0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18" fillId="86" borderId="563" applyNumberFormat="0" applyProtection="0">
      <alignment horizontal="left" vertical="center" indent="1"/>
    </xf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24" fillId="59" borderId="558" applyNumberFormat="0" applyAlignment="0" applyProtection="0"/>
    <xf numFmtId="0" fontId="18" fillId="66" borderId="562" applyNumberFormat="0" applyFont="0" applyAlignment="0" applyProtection="0"/>
    <xf numFmtId="0" fontId="205" fillId="0" borderId="565" applyNumberFormat="0" applyFill="0" applyAlignment="0" applyProtection="0"/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21" fillId="0" borderId="55" applyNumberFormat="0" applyFill="0" applyAlignment="0" applyProtection="0"/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76" borderId="563" applyNumberFormat="0" applyProtection="0">
      <alignment horizontal="right" vertical="center"/>
    </xf>
    <xf numFmtId="179" fontId="32" fillId="0" borderId="3" applyBorder="0"/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5" fontId="24" fillId="0" borderId="566" applyAlignment="0" applyProtection="0"/>
    <xf numFmtId="0" fontId="223" fillId="59" borderId="563" applyNumberFormat="0" applyAlignment="0" applyProtection="0"/>
    <xf numFmtId="0" fontId="38" fillId="0" borderId="560">
      <alignment horizontal="left" vertical="center"/>
    </xf>
    <xf numFmtId="0" fontId="164" fillId="0" borderId="55" applyNumberFormat="0" applyFill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164" fillId="0" borderId="55" applyNumberFormat="0" applyFill="0" applyAlignment="0" applyProtection="0"/>
    <xf numFmtId="277" fontId="36" fillId="68" borderId="564"/>
    <xf numFmtId="0" fontId="18" fillId="0" borderId="563" applyNumberFormat="0" applyProtection="0">
      <alignment horizontal="left" vertical="center" indent="1"/>
    </xf>
    <xf numFmtId="0" fontId="221" fillId="0" borderId="55" applyNumberFormat="0" applyFill="0" applyAlignment="0" applyProtection="0"/>
    <xf numFmtId="0" fontId="223" fillId="59" borderId="563" applyNumberFormat="0" applyAlignment="0" applyProtection="0"/>
    <xf numFmtId="4" fontId="33" fillId="77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0" fontId="234" fillId="0" borderId="565" applyNumberFormat="0" applyFill="0" applyAlignment="0" applyProtection="0"/>
    <xf numFmtId="0" fontId="18" fillId="0" borderId="563" applyNumberFormat="0" applyProtection="0">
      <alignment horizontal="left" vertical="center" indent="1"/>
    </xf>
    <xf numFmtId="0" fontId="215" fillId="66" borderId="562" applyNumberFormat="0" applyFont="0" applyAlignment="0" applyProtection="0">
      <alignment vertical="center"/>
    </xf>
    <xf numFmtId="4" fontId="33" fillId="79" borderId="563" applyNumberFormat="0" applyProtection="0">
      <alignment horizontal="right" vertical="center"/>
    </xf>
    <xf numFmtId="179" fontId="32" fillId="0" borderId="3" applyBorder="0"/>
    <xf numFmtId="0" fontId="18" fillId="0" borderId="563" applyNumberFormat="0" applyProtection="0">
      <alignment horizontal="left" vertical="center" indent="1"/>
    </xf>
    <xf numFmtId="0" fontId="242" fillId="44" borderId="558" applyNumberFormat="0" applyAlignment="0" applyProtection="0">
      <alignment vertical="center"/>
    </xf>
    <xf numFmtId="5" fontId="24" fillId="0" borderId="566" applyAlignment="0" applyProtection="0"/>
    <xf numFmtId="4" fontId="33" fillId="77" borderId="563" applyNumberFormat="0" applyProtection="0">
      <alignment horizontal="right" vertical="center"/>
    </xf>
    <xf numFmtId="0" fontId="18" fillId="66" borderId="562" applyNumberFormat="0" applyFont="0" applyAlignment="0" applyProtection="0"/>
    <xf numFmtId="0" fontId="18" fillId="86" borderId="563" applyNumberFormat="0" applyProtection="0">
      <alignment horizontal="left" vertical="center" indent="1"/>
    </xf>
    <xf numFmtId="0" fontId="28" fillId="75" borderId="563" applyNumberFormat="0" applyProtection="0">
      <alignment horizontal="left" vertical="top"/>
    </xf>
    <xf numFmtId="0" fontId="33" fillId="86" borderId="563" applyNumberFormat="0" applyProtection="0">
      <alignment horizontal="left" vertical="center" indent="1"/>
    </xf>
    <xf numFmtId="0" fontId="205" fillId="0" borderId="565" applyNumberFormat="0" applyFill="0" applyAlignment="0" applyProtection="0"/>
    <xf numFmtId="0" fontId="108" fillId="66" borderId="562" applyNumberFormat="0" applyFont="0" applyAlignment="0" applyProtection="0"/>
    <xf numFmtId="0" fontId="216" fillId="0" borderId="55" applyNumberFormat="0" applyFill="0" applyAlignmen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4" fontId="33" fillId="82" borderId="563" applyNumberFormat="0" applyProtection="0">
      <alignment horizontal="right" vertical="center"/>
    </xf>
    <xf numFmtId="0" fontId="108" fillId="66" borderId="562" applyNumberFormat="0" applyFont="0" applyAlignment="0" applyProtection="0"/>
    <xf numFmtId="0" fontId="124" fillId="59" borderId="558" applyNumberFormat="0" applyAlignment="0" applyProtection="0"/>
    <xf numFmtId="0" fontId="161" fillId="44" borderId="558" applyNumberFormat="0" applyAlignment="0" applyProtection="0"/>
    <xf numFmtId="0" fontId="205" fillId="0" borderId="565" applyNumberFormat="0" applyFill="0" applyAlignment="0" applyProtection="0"/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15" fillId="0" borderId="556">
      <alignment horizontal="center"/>
    </xf>
    <xf numFmtId="0" fontId="117" fillId="3" borderId="557">
      <alignment horizontal="centerContinuous" vertical="top"/>
    </xf>
    <xf numFmtId="37" fontId="260" fillId="5" borderId="557" applyBorder="0" applyProtection="0">
      <alignment vertical="center"/>
    </xf>
    <xf numFmtId="44" fontId="264" fillId="0" borderId="555"/>
    <xf numFmtId="0" fontId="124" fillId="59" borderId="558" applyNumberFormat="0" applyAlignment="0" applyProtection="0"/>
    <xf numFmtId="0" fontId="115" fillId="0" borderId="556">
      <alignment horizontal="center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26" fillId="2" borderId="559">
      <alignment horizontal="center" wrapText="1"/>
    </xf>
    <xf numFmtId="0" fontId="117" fillId="3" borderId="557">
      <alignment horizontal="centerContinuous" vertical="top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37" fontId="260" fillId="5" borderId="557" applyBorder="0" applyProtection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43" fontId="264" fillId="0" borderId="566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26" fillId="2" borderId="559">
      <alignment horizontal="center" wrapText="1"/>
    </xf>
    <xf numFmtId="232" fontId="29" fillId="0" borderId="555" applyFill="0" applyProtection="0"/>
    <xf numFmtId="238" fontId="29" fillId="0" borderId="555" applyFill="0" applyProtection="0"/>
    <xf numFmtId="238" fontId="29" fillId="0" borderId="555" applyFill="0" applyProtection="0"/>
    <xf numFmtId="232" fontId="29" fillId="0" borderId="555" applyFill="0" applyProtection="0"/>
    <xf numFmtId="232" fontId="29" fillId="0" borderId="555" applyFill="0" applyProtection="0"/>
    <xf numFmtId="238" fontId="29" fillId="0" borderId="566" applyFill="0" applyProtection="0"/>
    <xf numFmtId="238" fontId="29" fillId="0" borderId="555" applyFill="0" applyProtection="0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66" applyFill="0" applyProtection="0"/>
    <xf numFmtId="243" fontId="155" fillId="0" borderId="557">
      <alignment horizontal="left"/>
    </xf>
    <xf numFmtId="0" fontId="120" fillId="1" borderId="557">
      <alignment horizontal="left"/>
    </xf>
    <xf numFmtId="0" fontId="159" fillId="64" borderId="561" applyNumberFormat="0" applyFont="0" applyBorder="0" applyAlignment="0">
      <alignment vertical="center"/>
    </xf>
    <xf numFmtId="10" fontId="36" fillId="2" borderId="556" applyNumberFormat="0" applyBorder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165" fillId="0" borderId="556">
      <alignment horizontal="center"/>
    </xf>
    <xf numFmtId="44" fontId="264" fillId="0" borderId="555"/>
    <xf numFmtId="243" fontId="155" fillId="0" borderId="557">
      <alignment horizontal="left"/>
    </xf>
    <xf numFmtId="0" fontId="120" fillId="1" borderId="557">
      <alignment horizontal="left"/>
    </xf>
    <xf numFmtId="0" fontId="159" fillId="64" borderId="561" applyNumberFormat="0" applyFont="0" applyBorder="0" applyAlignment="0">
      <alignment vertical="center"/>
    </xf>
    <xf numFmtId="10" fontId="36" fillId="2" borderId="556" applyNumberFormat="0" applyBorder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165" fillId="0" borderId="556">
      <alignment horizontal="center"/>
    </xf>
    <xf numFmtId="44" fontId="264" fillId="0" borderId="555"/>
    <xf numFmtId="5" fontId="24" fillId="0" borderId="566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278" fontId="36" fillId="0" borderId="564" applyFont="0" applyFill="0" applyBorder="0" applyAlignment="0" applyProtection="0">
      <protection locked="0"/>
    </xf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4" fontId="185" fillId="72" borderId="563" applyNumberFormat="0" applyProtection="0">
      <alignment vertical="center"/>
    </xf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277" fontId="36" fillId="68" borderId="564"/>
    <xf numFmtId="278" fontId="36" fillId="0" borderId="564" applyFont="0" applyFill="0" applyBorder="0" applyAlignment="0" applyProtection="0">
      <protection locked="0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0" fontId="56" fillId="1" borderId="560" applyNumberFormat="0" applyFont="0" applyAlignment="0">
      <alignment horizontal="center"/>
    </xf>
    <xf numFmtId="12" fontId="191" fillId="0" borderId="556">
      <alignment horizontal="center"/>
    </xf>
    <xf numFmtId="4" fontId="185" fillId="72" borderId="563" applyNumberFormat="0" applyProtection="0">
      <alignment vertical="center"/>
    </xf>
    <xf numFmtId="0" fontId="18" fillId="3" borderId="563" applyNumberFormat="0" applyProtection="0">
      <alignment vertical="center"/>
    </xf>
    <xf numFmtId="4" fontId="185" fillId="73" borderId="563" applyNumberFormat="0" applyProtection="0">
      <alignment horizontal="left" vertical="center"/>
    </xf>
    <xf numFmtId="4" fontId="185" fillId="74" borderId="563" applyNumberFormat="0" applyProtection="0">
      <alignment horizontal="center" vertical="top"/>
    </xf>
    <xf numFmtId="0" fontId="28" fillId="75" borderId="563" applyNumberFormat="0" applyProtection="0">
      <alignment horizontal="left" vertical="top"/>
    </xf>
    <xf numFmtId="4" fontId="33" fillId="76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4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3" fontId="33" fillId="5" borderId="563" applyProtection="0">
      <alignment horizontal="right" vertical="center"/>
    </xf>
    <xf numFmtId="0" fontId="18" fillId="0" borderId="563" applyNumberFormat="0" applyProtection="0">
      <alignment horizontal="right" vertical="center"/>
    </xf>
    <xf numFmtId="0" fontId="18" fillId="86" borderId="563" applyNumberFormat="0" applyProtection="0">
      <alignment horizontal="left" vertical="center" indent="1"/>
    </xf>
    <xf numFmtId="0" fontId="28" fillId="89" borderId="563" applyNumberFormat="0" applyProtection="0">
      <alignment horizontal="center" vertical="top"/>
    </xf>
    <xf numFmtId="4" fontId="188" fillId="90" borderId="563" applyNumberFormat="0" applyProtection="0">
      <alignment horizontal="right" vertical="center"/>
    </xf>
    <xf numFmtId="0" fontId="56" fillId="1" borderId="560" applyNumberFormat="0" applyFont="0" applyAlignment="0">
      <alignment horizontal="center"/>
    </xf>
    <xf numFmtId="12" fontId="191" fillId="0" borderId="556">
      <alignment horizont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15" fillId="66" borderId="562" applyNumberFormat="0" applyFont="0" applyAlignment="0" applyProtection="0">
      <alignment vertical="center"/>
    </xf>
    <xf numFmtId="0" fontId="215" fillId="66" borderId="562" applyNumberFormat="0" applyFont="0" applyAlignment="0" applyProtection="0">
      <alignment vertical="center"/>
    </xf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8" fillId="66" borderId="562" applyNumberFormat="0" applyFont="0" applyAlignment="0" applyProtection="0"/>
    <xf numFmtId="0" fontId="18" fillId="66" borderId="562" applyNumberFormat="0" applyFont="0" applyAlignment="0" applyProtection="0"/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277" fontId="36" fillId="68" borderId="564"/>
    <xf numFmtId="232" fontId="29" fillId="0" borderId="566" applyFill="0" applyProtection="0"/>
    <xf numFmtId="0" fontId="223" fillId="59" borderId="563" applyNumberFormat="0" applyAlignment="0" applyProtection="0"/>
    <xf numFmtId="0" fontId="224" fillId="59" borderId="558" applyNumberFormat="0" applyAlignment="0" applyProtection="0"/>
    <xf numFmtId="0" fontId="232" fillId="44" borderId="558" applyNumberFormat="0" applyAlignment="0" applyProtection="0"/>
    <xf numFmtId="0" fontId="234" fillId="0" borderId="565" applyNumberFormat="0" applyFill="0" applyAlignment="0" applyProtection="0"/>
    <xf numFmtId="0" fontId="18" fillId="66" borderId="562" applyNumberFormat="0" applyFont="0" applyAlignment="0" applyProtection="0"/>
    <xf numFmtId="0" fontId="165" fillId="0" borderId="556">
      <alignment horizont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  <xf numFmtId="0" fontId="18" fillId="66" borderId="562" applyNumberFormat="0" applyFont="0" applyAlignment="0" applyProtection="0"/>
    <xf numFmtId="0" fontId="234" fillId="0" borderId="565" applyNumberFormat="0" applyFill="0" applyAlignment="0" applyProtection="0"/>
    <xf numFmtId="0" fontId="232" fillId="44" borderId="558" applyNumberFormat="0" applyAlignment="0" applyProtection="0"/>
    <xf numFmtId="0" fontId="224" fillId="59" borderId="558" applyNumberFormat="0" applyAlignment="0" applyProtection="0"/>
    <xf numFmtId="0" fontId="223" fillId="59" borderId="563" applyNumberFormat="0" applyAlignment="0" applyProtection="0"/>
    <xf numFmtId="0" fontId="215" fillId="66" borderId="562" applyNumberFormat="0" applyFont="0" applyAlignment="0" applyProtection="0">
      <alignment vertical="center"/>
    </xf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0" fontId="205" fillId="0" borderId="565" applyNumberFormat="0" applyFill="0" applyAlignment="0" applyProtection="0"/>
    <xf numFmtId="12" fontId="191" fillId="0" borderId="556">
      <alignment horizontal="center"/>
    </xf>
    <xf numFmtId="0" fontId="56" fillId="1" borderId="560" applyNumberFormat="0" applyFont="0" applyAlignment="0">
      <alignment horizontal="center"/>
    </xf>
    <xf numFmtId="4" fontId="188" fillId="90" borderId="563" applyNumberFormat="0" applyProtection="0">
      <alignment horizontal="right" vertical="center"/>
    </xf>
    <xf numFmtId="0" fontId="28" fillId="89" borderId="563" applyNumberFormat="0" applyProtection="0">
      <alignment horizontal="center" vertical="top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right" vertical="center"/>
    </xf>
    <xf numFmtId="3" fontId="33" fillId="5" borderId="563" applyProtection="0">
      <alignment horizontal="right" vertical="center"/>
    </xf>
    <xf numFmtId="0" fontId="33" fillId="86" borderId="563" applyNumberFormat="0" applyProtection="0">
      <alignment horizontal="left" vertical="center" indent="1"/>
    </xf>
    <xf numFmtId="0" fontId="33" fillId="86" borderId="563" applyNumberFormat="0" applyProtection="0">
      <alignment horizontal="left" vertical="center" indent="1"/>
    </xf>
    <xf numFmtId="0" fontId="18" fillId="86" borderId="563" applyNumberFormat="0" applyProtection="0">
      <alignment vertical="center"/>
    </xf>
    <xf numFmtId="0" fontId="33" fillId="86" borderId="563" applyNumberFormat="0" applyProtection="0">
      <alignment vertical="center"/>
    </xf>
    <xf numFmtId="0" fontId="18" fillId="86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3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5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0" fontId="18" fillId="88" borderId="563" applyNumberFormat="0" applyProtection="0">
      <alignment horizontal="left" vertical="center" indent="1"/>
    </xf>
    <xf numFmtId="0" fontId="18" fillId="0" borderId="563" applyNumberFormat="0" applyProtection="0">
      <alignment horizontal="left" vertical="center" indent="1"/>
    </xf>
    <xf numFmtId="4" fontId="33" fillId="87" borderId="563" applyNumberFormat="0" applyProtection="0">
      <alignment horizontal="left" vertical="center" indent="1"/>
    </xf>
    <xf numFmtId="0" fontId="18" fillId="86" borderId="563" applyNumberFormat="0" applyProtection="0">
      <alignment horizontal="left" vertical="center" indent="1"/>
    </xf>
    <xf numFmtId="4" fontId="33" fillId="84" borderId="563" applyNumberFormat="0" applyProtection="0">
      <alignment horizontal="right" vertical="center"/>
    </xf>
    <xf numFmtId="4" fontId="33" fillId="83" borderId="563" applyNumberFormat="0" applyProtection="0">
      <alignment horizontal="right" vertical="center"/>
    </xf>
    <xf numFmtId="4" fontId="33" fillId="82" borderId="563" applyNumberFormat="0" applyProtection="0">
      <alignment horizontal="right" vertical="center"/>
    </xf>
    <xf numFmtId="4" fontId="33" fillId="81" borderId="563" applyNumberFormat="0" applyProtection="0">
      <alignment horizontal="right" vertical="center"/>
    </xf>
    <xf numFmtId="4" fontId="33" fillId="80" borderId="563" applyNumberFormat="0" applyProtection="0">
      <alignment horizontal="right" vertical="center"/>
    </xf>
    <xf numFmtId="4" fontId="33" fillId="79" borderId="563" applyNumberFormat="0" applyProtection="0">
      <alignment horizontal="right" vertical="center"/>
    </xf>
    <xf numFmtId="4" fontId="33" fillId="78" borderId="563" applyNumberFormat="0" applyProtection="0">
      <alignment horizontal="right" vertical="center"/>
    </xf>
    <xf numFmtId="4" fontId="33" fillId="77" borderId="563" applyNumberFormat="0" applyProtection="0">
      <alignment horizontal="right" vertical="center"/>
    </xf>
    <xf numFmtId="4" fontId="33" fillId="76" borderId="563" applyNumberFormat="0" applyProtection="0">
      <alignment horizontal="right" vertical="center"/>
    </xf>
    <xf numFmtId="0" fontId="28" fillId="75" borderId="563" applyNumberFormat="0" applyProtection="0">
      <alignment horizontal="left" vertical="top"/>
    </xf>
    <xf numFmtId="4" fontId="185" fillId="74" borderId="563" applyNumberFormat="0" applyProtection="0">
      <alignment horizontal="center" vertical="top"/>
    </xf>
    <xf numFmtId="4" fontId="185" fillId="73" borderId="563" applyNumberFormat="0" applyProtection="0">
      <alignment horizontal="left" vertical="center"/>
    </xf>
    <xf numFmtId="0" fontId="18" fillId="3" borderId="563" applyNumberFormat="0" applyProtection="0">
      <alignment vertical="center"/>
    </xf>
    <xf numFmtId="4" fontId="185" fillId="72" borderId="563" applyNumberFormat="0" applyProtection="0">
      <alignment vertical="center"/>
    </xf>
    <xf numFmtId="278" fontId="36" fillId="0" borderId="564" applyFont="0" applyFill="0" applyBorder="0" applyAlignment="0" applyProtection="0">
      <protection locked="0"/>
    </xf>
    <xf numFmtId="277" fontId="36" fillId="68" borderId="564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72" fillId="59" borderId="563" applyNumberForma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08" fillId="66" borderId="562" applyNumberFormat="0" applyFont="0" applyAlignment="0" applyProtection="0"/>
    <xf numFmtId="0" fontId="165" fillId="0" borderId="556">
      <alignment horizontal="center"/>
    </xf>
    <xf numFmtId="0" fontId="161" fillId="44" borderId="558" applyNumberFormat="0" applyAlignment="0" applyProtection="0"/>
    <xf numFmtId="0" fontId="161" fillId="44" borderId="558" applyNumberFormat="0" applyAlignment="0" applyProtection="0"/>
    <xf numFmtId="0" fontId="161" fillId="44" borderId="558" applyNumberFormat="0" applyAlignment="0" applyProtection="0"/>
    <xf numFmtId="10" fontId="36" fillId="2" borderId="556" applyNumberFormat="0" applyBorder="0" applyAlignment="0" applyProtection="0"/>
    <xf numFmtId="0" fontId="159" fillId="64" borderId="561" applyNumberFormat="0" applyFont="0" applyBorder="0" applyAlignment="0">
      <alignment vertical="center"/>
    </xf>
    <xf numFmtId="0" fontId="120" fillId="1" borderId="557">
      <alignment horizontal="left"/>
    </xf>
    <xf numFmtId="243" fontId="155" fillId="0" borderId="557">
      <alignment horizontal="left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0" fontId="38" fillId="0" borderId="560">
      <alignment horizontal="left" vertical="center"/>
    </xf>
    <xf numFmtId="232" fontId="29" fillId="0" borderId="555" applyFill="0" applyProtection="0"/>
    <xf numFmtId="238" fontId="29" fillId="0" borderId="555" applyFill="0" applyProtection="0"/>
    <xf numFmtId="0" fontId="26" fillId="2" borderId="559">
      <alignment horizontal="center" wrapText="1"/>
    </xf>
    <xf numFmtId="0" fontId="124" fillId="59" borderId="558" applyNumberFormat="0" applyAlignment="0" applyProtection="0"/>
    <xf numFmtId="0" fontId="124" fillId="59" borderId="558" applyNumberFormat="0" applyAlignment="0" applyProtection="0"/>
    <xf numFmtId="0" fontId="124" fillId="59" borderId="558" applyNumberFormat="0" applyAlignment="0" applyProtection="0"/>
    <xf numFmtId="44" fontId="264" fillId="0" borderId="555"/>
    <xf numFmtId="37" fontId="260" fillId="5" borderId="557" applyBorder="0" applyProtection="0">
      <alignment vertical="center"/>
    </xf>
    <xf numFmtId="0" fontId="117" fillId="3" borderId="557">
      <alignment horizontal="centerContinuous" vertical="top"/>
    </xf>
    <xf numFmtId="0" fontId="115" fillId="0" borderId="556">
      <alignment horizontal="center"/>
    </xf>
    <xf numFmtId="0" fontId="242" fillId="44" borderId="558" applyNumberFormat="0" applyAlignment="0" applyProtection="0">
      <alignment vertical="center"/>
    </xf>
    <xf numFmtId="0" fontId="243" fillId="59" borderId="563" applyNumberFormat="0" applyAlignment="0" applyProtection="0">
      <alignment vertical="center"/>
    </xf>
    <xf numFmtId="0" fontId="253" fillId="59" borderId="558" applyNumberFormat="0" applyAlignment="0" applyProtection="0">
      <alignment vertical="center"/>
    </xf>
    <xf numFmtId="0" fontId="257" fillId="0" borderId="565" applyNumberFormat="0" applyFill="0" applyAlignment="0" applyProtection="0">
      <alignment vertical="center"/>
    </xf>
  </cellStyleXfs>
  <cellXfs count="211">
    <xf numFmtId="0" fontId="0" fillId="0" borderId="0" xfId="0"/>
    <xf numFmtId="166" fontId="69" fillId="0" borderId="10" xfId="31" applyNumberFormat="1" applyFont="1" applyFill="1" applyBorder="1" applyAlignment="1" applyProtection="1">
      <alignment horizontal="center"/>
    </xf>
    <xf numFmtId="166" fontId="13" fillId="0" borderId="12" xfId="31" applyNumberFormat="1" applyFont="1" applyFill="1" applyBorder="1" applyAlignment="1" applyProtection="1">
      <alignment horizontal="center"/>
    </xf>
    <xf numFmtId="166" fontId="3" fillId="0" borderId="12" xfId="31" applyNumberFormat="1" applyFill="1" applyBorder="1" applyAlignment="1" applyProtection="1">
      <alignment horizontal="center"/>
    </xf>
    <xf numFmtId="166" fontId="12" fillId="0" borderId="12" xfId="31" applyNumberFormat="1" applyFont="1" applyFill="1" applyBorder="1" applyAlignment="1" applyProtection="1">
      <alignment horizontal="center"/>
    </xf>
    <xf numFmtId="166" fontId="7" fillId="0" borderId="12" xfId="31" applyNumberFormat="1" applyFont="1" applyFill="1" applyBorder="1" applyAlignment="1" applyProtection="1">
      <alignment horizontal="center"/>
    </xf>
    <xf numFmtId="43" fontId="28" fillId="0" borderId="14" xfId="17" applyFont="1" applyFill="1" applyBorder="1" applyAlignment="1" applyProtection="1">
      <alignment horizontal="center"/>
    </xf>
    <xf numFmtId="43" fontId="18" fillId="0" borderId="14" xfId="17" applyFill="1" applyBorder="1" applyAlignment="1" applyProtection="1">
      <alignment horizontal="center"/>
    </xf>
    <xf numFmtId="169" fontId="28" fillId="0" borderId="10" xfId="17" applyNumberFormat="1" applyFont="1" applyFill="1" applyBorder="1" applyAlignment="1" applyProtection="1">
      <alignment horizontal="center"/>
    </xf>
    <xf numFmtId="169" fontId="7" fillId="0" borderId="10" xfId="17" applyNumberFormat="1" applyFont="1" applyFill="1" applyBorder="1" applyAlignment="1" applyProtection="1">
      <alignment horizontal="center"/>
    </xf>
    <xf numFmtId="169" fontId="7" fillId="0" borderId="15" xfId="31" applyNumberFormat="1" applyFont="1" applyFill="1" applyBorder="1" applyAlignment="1" applyProtection="1"/>
    <xf numFmtId="169" fontId="7" fillId="0" borderId="16" xfId="31" applyNumberFormat="1" applyFont="1" applyFill="1" applyBorder="1" applyAlignment="1" applyProtection="1"/>
    <xf numFmtId="169" fontId="7" fillId="0" borderId="15" xfId="17" applyNumberFormat="1" applyFont="1" applyFill="1" applyBorder="1" applyAlignment="1" applyProtection="1"/>
    <xf numFmtId="169" fontId="7" fillId="0" borderId="16" xfId="17" applyNumberFormat="1" applyFont="1" applyFill="1" applyBorder="1" applyAlignment="1" applyProtection="1"/>
    <xf numFmtId="166" fontId="3" fillId="0" borderId="12" xfId="31" applyNumberFormat="1" applyFill="1" applyBorder="1" applyAlignment="1" applyProtection="1">
      <alignment horizontal="right"/>
    </xf>
    <xf numFmtId="43" fontId="7" fillId="0" borderId="12" xfId="17" applyFont="1" applyFill="1" applyBorder="1" applyAlignment="1" applyProtection="1">
      <alignment horizontal="center"/>
    </xf>
    <xf numFmtId="166" fontId="7" fillId="0" borderId="12" xfId="31" applyNumberFormat="1" applyFont="1" applyFill="1" applyBorder="1" applyAlignment="1" applyProtection="1">
      <alignment horizontal="right"/>
    </xf>
    <xf numFmtId="166" fontId="69" fillId="0" borderId="10" xfId="31" applyNumberFormat="1" applyFont="1" applyFill="1" applyBorder="1" applyAlignment="1" applyProtection="1">
      <alignment horizontal="right"/>
    </xf>
    <xf numFmtId="43" fontId="7" fillId="0" borderId="10" xfId="17" applyFont="1" applyFill="1" applyBorder="1" applyAlignment="1" applyProtection="1">
      <alignment horizontal="center"/>
    </xf>
    <xf numFmtId="166" fontId="13" fillId="0" borderId="18" xfId="31" applyNumberFormat="1" applyFont="1" applyFill="1" applyBorder="1" applyAlignment="1" applyProtection="1">
      <alignment horizontal="center"/>
    </xf>
    <xf numFmtId="166" fontId="12" fillId="0" borderId="0" xfId="31" applyNumberFormat="1" applyFont="1" applyFill="1" applyBorder="1" applyAlignment="1" applyProtection="1">
      <alignment horizontal="center"/>
    </xf>
    <xf numFmtId="166" fontId="3" fillId="0" borderId="0" xfId="31" applyNumberFormat="1" applyFill="1" applyBorder="1" applyAlignment="1" applyProtection="1">
      <alignment horizontal="center"/>
    </xf>
    <xf numFmtId="0" fontId="4" fillId="0" borderId="0" xfId="82" applyFont="1" applyProtection="1">
      <protection locked="0"/>
    </xf>
    <xf numFmtId="0" fontId="3" fillId="0" borderId="0" xfId="82" applyProtection="1">
      <protection locked="0"/>
    </xf>
    <xf numFmtId="43" fontId="18" fillId="0" borderId="0" xfId="17" applyFill="1" applyAlignment="1" applyProtection="1">
      <protection locked="0"/>
    </xf>
    <xf numFmtId="0" fontId="0" fillId="0" borderId="0" xfId="0" applyProtection="1">
      <protection locked="0"/>
    </xf>
    <xf numFmtId="0" fontId="6" fillId="0" borderId="0" xfId="82" applyFont="1" applyProtection="1">
      <protection locked="0"/>
    </xf>
    <xf numFmtId="0" fontId="3" fillId="0" borderId="0" xfId="82" applyAlignment="1" applyProtection="1">
      <alignment horizontal="center"/>
      <protection locked="0"/>
    </xf>
    <xf numFmtId="0" fontId="7" fillId="0" borderId="0" xfId="82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8" fillId="0" borderId="0" xfId="82" applyFont="1" applyAlignment="1" applyProtection="1">
      <alignment horizontal="center"/>
      <protection locked="0"/>
    </xf>
    <xf numFmtId="0" fontId="9" fillId="0" borderId="0" xfId="82" applyFont="1" applyProtection="1">
      <protection locked="0"/>
    </xf>
    <xf numFmtId="0" fontId="11" fillId="0" borderId="0" xfId="82" applyFont="1" applyProtection="1">
      <protection locked="0"/>
    </xf>
    <xf numFmtId="169" fontId="3" fillId="0" borderId="0" xfId="82" applyNumberFormat="1" applyProtection="1">
      <protection locked="0"/>
    </xf>
    <xf numFmtId="43" fontId="18" fillId="0" borderId="0" xfId="17" applyFill="1" applyBorder="1" applyAlignment="1" applyProtection="1">
      <protection locked="0"/>
    </xf>
    <xf numFmtId="169" fontId="3" fillId="0" borderId="0" xfId="17" applyNumberFormat="1" applyFont="1" applyFill="1" applyAlignment="1" applyProtection="1">
      <alignment horizontal="center"/>
      <protection locked="0"/>
    </xf>
    <xf numFmtId="169" fontId="3" fillId="0" borderId="0" xfId="31" applyNumberFormat="1" applyFill="1" applyBorder="1" applyAlignment="1" applyProtection="1">
      <protection locked="0"/>
    </xf>
    <xf numFmtId="169" fontId="3" fillId="0" borderId="0" xfId="82" applyNumberFormat="1" applyAlignment="1" applyProtection="1">
      <alignment horizontal="center"/>
      <protection locked="0"/>
    </xf>
    <xf numFmtId="0" fontId="10" fillId="0" borderId="0" xfId="82" applyFont="1" applyAlignment="1" applyProtection="1">
      <alignment horizontal="center"/>
      <protection locked="0"/>
    </xf>
    <xf numFmtId="0" fontId="7" fillId="0" borderId="0" xfId="82" applyFont="1" applyProtection="1">
      <protection locked="0"/>
    </xf>
    <xf numFmtId="169" fontId="7" fillId="0" borderId="0" xfId="82" applyNumberFormat="1" applyFont="1" applyProtection="1">
      <protection locked="0"/>
    </xf>
    <xf numFmtId="0" fontId="14" fillId="0" borderId="0" xfId="82" applyFont="1" applyProtection="1">
      <protection locked="0"/>
    </xf>
    <xf numFmtId="169" fontId="3" fillId="0" borderId="0" xfId="82" applyNumberFormat="1" applyAlignment="1" applyProtection="1">
      <alignment horizontal="right"/>
      <protection locked="0"/>
    </xf>
    <xf numFmtId="0" fontId="15" fillId="0" borderId="0" xfId="82" applyFont="1" applyProtection="1">
      <protection locked="0"/>
    </xf>
    <xf numFmtId="164" fontId="7" fillId="0" borderId="0" xfId="82" applyNumberFormat="1" applyFont="1" applyProtection="1">
      <protection locked="0"/>
    </xf>
    <xf numFmtId="0" fontId="16" fillId="0" borderId="0" xfId="82" applyFont="1" applyProtection="1">
      <protection locked="0"/>
    </xf>
    <xf numFmtId="164" fontId="3" fillId="0" borderId="0" xfId="82" quotePrefix="1" applyNumberFormat="1" applyAlignment="1" applyProtection="1">
      <alignment horizontal="center"/>
      <protection locked="0"/>
    </xf>
    <xf numFmtId="164" fontId="3" fillId="0" borderId="0" xfId="82" applyNumberFormat="1" applyProtection="1">
      <protection locked="0"/>
    </xf>
    <xf numFmtId="0" fontId="8" fillId="0" borderId="0" xfId="82" quotePrefix="1" applyFont="1" applyAlignment="1" applyProtection="1">
      <alignment horizontal="center"/>
      <protection locked="0"/>
    </xf>
    <xf numFmtId="169" fontId="0" fillId="0" borderId="0" xfId="17" applyNumberFormat="1" applyFont="1" applyFill="1" applyProtection="1">
      <protection locked="0"/>
    </xf>
    <xf numFmtId="169" fontId="3" fillId="0" borderId="3" xfId="82" applyNumberFormat="1" applyBorder="1" applyProtection="1">
      <protection locked="0"/>
    </xf>
    <xf numFmtId="0" fontId="67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9" fontId="65" fillId="0" borderId="0" xfId="0" applyNumberFormat="1" applyFont="1" applyProtection="1">
      <protection locked="0"/>
    </xf>
    <xf numFmtId="169" fontId="3" fillId="0" borderId="0" xfId="0" applyNumberFormat="1" applyFont="1" applyProtection="1">
      <protection locked="0"/>
    </xf>
    <xf numFmtId="0" fontId="7" fillId="0" borderId="0" xfId="0" applyFont="1" applyProtection="1">
      <protection locked="0"/>
    </xf>
    <xf numFmtId="169" fontId="66" fillId="0" borderId="0" xfId="0" applyNumberFormat="1" applyFont="1" applyProtection="1">
      <protection locked="0"/>
    </xf>
    <xf numFmtId="169" fontId="7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169" fontId="3" fillId="0" borderId="10" xfId="0" applyNumberFormat="1" applyFont="1" applyBorder="1" applyProtection="1">
      <protection locked="0"/>
    </xf>
    <xf numFmtId="169" fontId="3" fillId="0" borderId="0" xfId="0" applyNumberFormat="1" applyFont="1" applyAlignment="1" applyProtection="1">
      <alignment horizontal="center"/>
      <protection locked="0"/>
    </xf>
    <xf numFmtId="169" fontId="7" fillId="0" borderId="0" xfId="0" applyNumberFormat="1" applyFont="1" applyAlignment="1" applyProtection="1">
      <alignment horizontal="center"/>
      <protection locked="0"/>
    </xf>
    <xf numFmtId="165" fontId="7" fillId="0" borderId="0" xfId="31" applyFont="1" applyFill="1" applyBorder="1" applyAlignment="1" applyProtection="1">
      <protection locked="0"/>
    </xf>
    <xf numFmtId="0" fontId="68" fillId="0" borderId="0" xfId="0" applyFont="1" applyAlignment="1" applyProtection="1">
      <alignment horizontal="left"/>
      <protection locked="0"/>
    </xf>
    <xf numFmtId="43" fontId="18" fillId="0" borderId="0" xfId="17" applyFill="1" applyAlignment="1" applyProtection="1">
      <alignment horizontal="right"/>
      <protection locked="0"/>
    </xf>
    <xf numFmtId="169" fontId="3" fillId="0" borderId="12" xfId="82" applyNumberFormat="1" applyBorder="1" applyProtection="1">
      <protection locked="0"/>
    </xf>
    <xf numFmtId="0" fontId="71" fillId="0" borderId="0" xfId="0" applyFont="1" applyProtection="1">
      <protection locked="0"/>
    </xf>
    <xf numFmtId="0" fontId="11" fillId="0" borderId="0" xfId="82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14" fillId="0" borderId="0" xfId="0" applyFont="1" applyProtection="1">
      <protection locked="0"/>
    </xf>
    <xf numFmtId="0" fontId="17" fillId="0" borderId="0" xfId="82" applyFont="1" applyProtection="1">
      <protection locked="0"/>
    </xf>
    <xf numFmtId="41" fontId="7" fillId="0" borderId="0" xfId="0" applyNumberFormat="1" applyFont="1" applyProtection="1">
      <protection locked="0"/>
    </xf>
    <xf numFmtId="43" fontId="7" fillId="0" borderId="10" xfId="17" applyFont="1" applyFill="1" applyBorder="1" applyAlignment="1" applyProtection="1">
      <alignment horizontal="center"/>
      <protection locked="0"/>
    </xf>
    <xf numFmtId="43" fontId="7" fillId="0" borderId="5" xfId="17" applyFont="1" applyFill="1" applyBorder="1" applyAlignment="1" applyProtection="1">
      <alignment horizontal="center"/>
      <protection locked="0"/>
    </xf>
    <xf numFmtId="41" fontId="66" fillId="0" borderId="0" xfId="0" applyNumberFormat="1" applyFont="1" applyProtection="1">
      <protection locked="0"/>
    </xf>
    <xf numFmtId="43" fontId="7" fillId="0" borderId="13" xfId="17" applyFont="1" applyFill="1" applyBorder="1" applyAlignment="1" applyProtection="1">
      <alignment horizontal="center"/>
      <protection locked="0"/>
    </xf>
    <xf numFmtId="43" fontId="66" fillId="0" borderId="0" xfId="0" applyNumberFormat="1" applyFont="1" applyProtection="1">
      <protection locked="0"/>
    </xf>
    <xf numFmtId="43" fontId="7" fillId="0" borderId="0" xfId="0" applyNumberFormat="1" applyFont="1" applyProtection="1">
      <protection locked="0"/>
    </xf>
    <xf numFmtId="43" fontId="7" fillId="0" borderId="11" xfId="0" applyNumberFormat="1" applyFont="1" applyBorder="1" applyProtection="1">
      <protection locked="0"/>
    </xf>
    <xf numFmtId="0" fontId="7" fillId="0" borderId="0" xfId="0" applyFont="1" applyAlignment="1" applyProtection="1">
      <alignment horizontal="left"/>
      <protection locked="0"/>
    </xf>
    <xf numFmtId="168" fontId="7" fillId="0" borderId="3" xfId="0" applyNumberFormat="1" applyFont="1" applyBorder="1" applyProtection="1">
      <protection locked="0"/>
    </xf>
    <xf numFmtId="169" fontId="7" fillId="0" borderId="15" xfId="82" applyNumberFormat="1" applyFont="1" applyBorder="1"/>
    <xf numFmtId="169" fontId="7" fillId="0" borderId="3" xfId="82" applyNumberFormat="1" applyFont="1" applyBorder="1"/>
    <xf numFmtId="169" fontId="7" fillId="0" borderId="5" xfId="82" applyNumberFormat="1" applyFont="1" applyBorder="1"/>
    <xf numFmtId="169" fontId="7" fillId="0" borderId="12" xfId="82" applyNumberFormat="1" applyFont="1" applyBorder="1"/>
    <xf numFmtId="169" fontId="7" fillId="0" borderId="1" xfId="0" applyNumberFormat="1" applyFont="1" applyBorder="1"/>
    <xf numFmtId="169" fontId="7" fillId="0" borderId="5" xfId="0" applyNumberFormat="1" applyFont="1" applyBorder="1"/>
    <xf numFmtId="169" fontId="7" fillId="0" borderId="0" xfId="82" applyNumberFormat="1" applyFont="1"/>
    <xf numFmtId="169" fontId="7" fillId="0" borderId="14" xfId="82" applyNumberFormat="1" applyFont="1" applyBorder="1"/>
    <xf numFmtId="169" fontId="7" fillId="0" borderId="11" xfId="82" applyNumberFormat="1" applyFont="1" applyBorder="1"/>
    <xf numFmtId="169" fontId="7" fillId="0" borderId="13" xfId="0" applyNumberFormat="1" applyFont="1" applyBorder="1"/>
    <xf numFmtId="169" fontId="3" fillId="0" borderId="0" xfId="17" applyNumberFormat="1" applyFont="1" applyFill="1" applyAlignment="1" applyProtection="1">
      <alignment horizontal="center"/>
    </xf>
    <xf numFmtId="43" fontId="7" fillId="0" borderId="3" xfId="0" applyNumberFormat="1" applyFont="1" applyBorder="1"/>
    <xf numFmtId="43" fontId="7" fillId="0" borderId="17" xfId="0" applyNumberFormat="1" applyFont="1" applyBorder="1"/>
    <xf numFmtId="0" fontId="8" fillId="0" borderId="0" xfId="82" applyFont="1" applyProtection="1">
      <protection locked="0"/>
    </xf>
    <xf numFmtId="0" fontId="4" fillId="0" borderId="0" xfId="82" applyFont="1" applyAlignment="1" applyProtection="1">
      <alignment horizontal="left"/>
      <protection locked="0"/>
    </xf>
    <xf numFmtId="0" fontId="3" fillId="0" borderId="0" xfId="82" applyAlignment="1" applyProtection="1">
      <alignment horizontal="left"/>
      <protection locked="0"/>
    </xf>
    <xf numFmtId="0" fontId="7" fillId="0" borderId="0" xfId="82" applyFont="1" applyAlignment="1" applyProtection="1">
      <alignment horizontal="left"/>
      <protection locked="0"/>
    </xf>
    <xf numFmtId="167" fontId="7" fillId="0" borderId="0" xfId="82" applyNumberFormat="1" applyFont="1" applyAlignment="1" applyProtection="1">
      <alignment horizontal="right"/>
      <protection locked="0"/>
    </xf>
    <xf numFmtId="49" fontId="7" fillId="0" borderId="0" xfId="28" applyNumberFormat="1" applyFont="1" applyFill="1" applyProtection="1">
      <protection locked="0"/>
    </xf>
    <xf numFmtId="0" fontId="11" fillId="0" borderId="0" xfId="82" applyFont="1" applyAlignment="1" applyProtection="1">
      <alignment horizontal="left"/>
      <protection locked="0"/>
    </xf>
    <xf numFmtId="43" fontId="18" fillId="0" borderId="12" xfId="17" applyFill="1" applyBorder="1" applyAlignment="1" applyProtection="1">
      <alignment horizontal="center"/>
      <protection locked="0"/>
    </xf>
    <xf numFmtId="165" fontId="3" fillId="0" borderId="0" xfId="31" applyFill="1" applyBorder="1" applyAlignment="1" applyProtection="1">
      <alignment horizontal="right"/>
      <protection locked="0"/>
    </xf>
    <xf numFmtId="166" fontId="3" fillId="0" borderId="0" xfId="0" applyNumberFormat="1" applyFont="1" applyProtection="1">
      <protection locked="0"/>
    </xf>
    <xf numFmtId="169" fontId="69" fillId="0" borderId="0" xfId="28" applyNumberFormat="1" applyFont="1" applyFill="1" applyBorder="1" applyAlignment="1" applyProtection="1">
      <protection locked="0"/>
    </xf>
    <xf numFmtId="166" fontId="3" fillId="0" borderId="12" xfId="31" applyNumberFormat="1" applyFill="1" applyBorder="1" applyAlignment="1" applyProtection="1">
      <alignment horizontal="center"/>
      <protection locked="0"/>
    </xf>
    <xf numFmtId="43" fontId="69" fillId="0" borderId="0" xfId="28" quotePrefix="1" applyFont="1" applyFill="1" applyBorder="1" applyAlignment="1" applyProtection="1">
      <alignment horizontal="center"/>
      <protection locked="0"/>
    </xf>
    <xf numFmtId="43" fontId="28" fillId="0" borderId="14" xfId="17" applyFont="1" applyFill="1" applyBorder="1" applyAlignment="1" applyProtection="1">
      <alignment horizontal="center"/>
      <protection locked="0"/>
    </xf>
    <xf numFmtId="43" fontId="7" fillId="0" borderId="0" xfId="28" applyFont="1" applyFill="1" applyBorder="1" applyAlignment="1" applyProtection="1">
      <alignment horizontal="right"/>
      <protection locked="0"/>
    </xf>
    <xf numFmtId="166" fontId="13" fillId="0" borderId="12" xfId="31" applyNumberFormat="1" applyFont="1" applyFill="1" applyBorder="1" applyAlignment="1" applyProtection="1">
      <alignment horizontal="center"/>
      <protection locked="0"/>
    </xf>
    <xf numFmtId="166" fontId="7" fillId="0" borderId="0" xfId="0" applyNumberFormat="1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49" fontId="7" fillId="0" borderId="0" xfId="31" applyNumberFormat="1" applyFont="1" applyFill="1" applyBorder="1" applyAlignment="1" applyProtection="1">
      <protection locked="0"/>
    </xf>
    <xf numFmtId="167" fontId="7" fillId="0" borderId="0" xfId="0" applyNumberFormat="1" applyFont="1" applyAlignment="1" applyProtection="1">
      <alignment horizontal="right"/>
      <protection locked="0"/>
    </xf>
    <xf numFmtId="169" fontId="28" fillId="0" borderId="0" xfId="17" applyNumberFormat="1" applyFont="1" applyFill="1" applyBorder="1" applyAlignment="1" applyProtection="1">
      <alignment horizontal="center"/>
      <protection locked="0"/>
    </xf>
    <xf numFmtId="169" fontId="7" fillId="0" borderId="10" xfId="17" applyNumberFormat="1" applyFont="1" applyFill="1" applyBorder="1" applyAlignment="1" applyProtection="1">
      <alignment horizontal="center"/>
      <protection locked="0"/>
    </xf>
    <xf numFmtId="169" fontId="7" fillId="0" borderId="0" xfId="17" applyNumberFormat="1" applyFont="1" applyFill="1" applyBorder="1" applyAlignment="1" applyProtection="1">
      <alignment horizontal="center"/>
      <protection locked="0"/>
    </xf>
    <xf numFmtId="43" fontId="3" fillId="0" borderId="0" xfId="28" quotePrefix="1" applyFont="1" applyFill="1" applyBorder="1" applyAlignment="1" applyProtection="1">
      <protection locked="0"/>
    </xf>
    <xf numFmtId="43" fontId="3" fillId="0" borderId="0" xfId="28" applyFont="1" applyFill="1" applyBorder="1" applyAlignment="1" applyProtection="1">
      <protection locked="0"/>
    </xf>
    <xf numFmtId="169" fontId="3" fillId="0" borderId="0" xfId="28" applyNumberFormat="1" applyFont="1" applyFill="1" applyBorder="1" applyAlignment="1" applyProtection="1">
      <protection locked="0"/>
    </xf>
    <xf numFmtId="169" fontId="3" fillId="0" borderId="0" xfId="28" applyNumberFormat="1" applyFont="1" applyFill="1" applyBorder="1" applyAlignment="1" applyProtection="1">
      <alignment horizontal="center"/>
      <protection locked="0"/>
    </xf>
    <xf numFmtId="43" fontId="18" fillId="0" borderId="0" xfId="17" applyFill="1" applyBorder="1" applyAlignment="1" applyProtection="1">
      <alignment horizontal="center"/>
      <protection locked="0"/>
    </xf>
    <xf numFmtId="43" fontId="3" fillId="0" borderId="0" xfId="28" quotePrefix="1" applyFont="1" applyFill="1" applyBorder="1" applyAlignment="1" applyProtection="1">
      <alignment horizontal="center"/>
      <protection locked="0"/>
    </xf>
    <xf numFmtId="166" fontId="3" fillId="0" borderId="0" xfId="82" applyNumberFormat="1" applyProtection="1">
      <protection locked="0"/>
    </xf>
    <xf numFmtId="166" fontId="3" fillId="0" borderId="0" xfId="28" quotePrefix="1" applyNumberFormat="1" applyFont="1" applyFill="1" applyBorder="1" applyAlignment="1" applyProtection="1">
      <alignment horizontal="center"/>
      <protection locked="0"/>
    </xf>
    <xf numFmtId="169" fontId="7" fillId="0" borderId="0" xfId="28" applyNumberFormat="1" applyFont="1" applyFill="1" applyBorder="1" applyAlignment="1" applyProtection="1">
      <protection locked="0"/>
    </xf>
    <xf numFmtId="43" fontId="7" fillId="0" borderId="10" xfId="28" quotePrefix="1" applyFont="1" applyFill="1" applyBorder="1" applyAlignment="1" applyProtection="1">
      <alignment horizontal="center"/>
      <protection locked="0"/>
    </xf>
    <xf numFmtId="43" fontId="7" fillId="0" borderId="0" xfId="28" quotePrefix="1" applyFont="1" applyFill="1" applyBorder="1" applyAlignment="1" applyProtection="1">
      <alignment horizontal="center"/>
      <protection locked="0"/>
    </xf>
    <xf numFmtId="169" fontId="7" fillId="0" borderId="11" xfId="28" applyNumberFormat="1" applyFont="1" applyFill="1" applyBorder="1" applyAlignment="1" applyProtection="1">
      <alignment horizontal="right"/>
      <protection locked="0"/>
    </xf>
    <xf numFmtId="43" fontId="28" fillId="0" borderId="12" xfId="17" applyFont="1" applyFill="1" applyBorder="1" applyAlignment="1" applyProtection="1">
      <alignment horizontal="center"/>
      <protection locked="0"/>
    </xf>
    <xf numFmtId="165" fontId="7" fillId="0" borderId="0" xfId="31" applyFont="1" applyFill="1" applyBorder="1" applyAlignment="1" applyProtection="1">
      <alignment horizontal="right"/>
      <protection locked="0"/>
    </xf>
    <xf numFmtId="43" fontId="28" fillId="0" borderId="10" xfId="17" applyFont="1" applyFill="1" applyBorder="1" applyAlignment="1" applyProtection="1">
      <alignment horizontal="center"/>
      <protection locked="0"/>
    </xf>
    <xf numFmtId="43" fontId="18" fillId="0" borderId="0" xfId="17" applyFill="1" applyProtection="1">
      <protection locked="0"/>
    </xf>
    <xf numFmtId="167" fontId="7" fillId="0" borderId="0" xfId="82" applyNumberFormat="1" applyFont="1" applyAlignment="1">
      <alignment horizontal="right"/>
    </xf>
    <xf numFmtId="167" fontId="7" fillId="0" borderId="0" xfId="0" applyNumberFormat="1" applyFont="1" applyAlignment="1">
      <alignment horizontal="right"/>
    </xf>
    <xf numFmtId="169" fontId="3" fillId="0" borderId="0" xfId="28" applyNumberFormat="1" applyFont="1" applyFill="1" applyBorder="1" applyAlignment="1" applyProtection="1">
      <alignment horizontal="center"/>
    </xf>
    <xf numFmtId="169" fontId="7" fillId="0" borderId="11" xfId="28" applyNumberFormat="1" applyFont="1" applyFill="1" applyBorder="1" applyAlignment="1" applyProtection="1">
      <alignment horizontal="right"/>
    </xf>
    <xf numFmtId="169" fontId="7" fillId="0" borderId="0" xfId="28" applyNumberFormat="1" applyFont="1" applyFill="1" applyBorder="1" applyAlignment="1" applyProtection="1">
      <alignment horizontal="right"/>
    </xf>
    <xf numFmtId="169" fontId="3" fillId="0" borderId="10" xfId="28" applyNumberFormat="1" applyFont="1" applyFill="1" applyBorder="1" applyAlignment="1" applyProtection="1">
      <alignment horizontal="center"/>
    </xf>
    <xf numFmtId="3" fontId="11" fillId="0" borderId="0" xfId="82" applyNumberFormat="1" applyFont="1" applyAlignment="1" applyProtection="1">
      <alignment horizontal="left"/>
      <protection locked="0"/>
    </xf>
    <xf numFmtId="3" fontId="7" fillId="0" borderId="0" xfId="82" applyNumberFormat="1" applyFont="1" applyAlignment="1" applyProtection="1">
      <alignment horizontal="left"/>
      <protection locked="0"/>
    </xf>
    <xf numFmtId="3" fontId="11" fillId="0" borderId="0" xfId="82" applyNumberFormat="1" applyFont="1" applyAlignment="1" applyProtection="1">
      <alignment horizontal="right"/>
      <protection locked="0"/>
    </xf>
    <xf numFmtId="0" fontId="7" fillId="0" borderId="0" xfId="82" applyFont="1" applyAlignment="1" applyProtection="1">
      <alignment horizontal="right"/>
      <protection locked="0"/>
    </xf>
    <xf numFmtId="3" fontId="7" fillId="0" borderId="0" xfId="82" applyNumberFormat="1" applyFont="1" applyAlignment="1" applyProtection="1">
      <alignment horizontal="right"/>
      <protection locked="0"/>
    </xf>
    <xf numFmtId="43" fontId="3" fillId="0" borderId="0" xfId="17" applyFont="1" applyFill="1" applyAlignment="1" applyProtection="1">
      <alignment horizontal="right"/>
      <protection locked="0"/>
    </xf>
    <xf numFmtId="43" fontId="3" fillId="0" borderId="12" xfId="17" applyFont="1" applyFill="1" applyBorder="1" applyAlignment="1" applyProtection="1">
      <alignment horizontal="center"/>
      <protection locked="0"/>
    </xf>
    <xf numFmtId="166" fontId="3" fillId="0" borderId="12" xfId="31" applyNumberFormat="1" applyFill="1" applyBorder="1" applyAlignment="1" applyProtection="1">
      <alignment horizontal="right"/>
      <protection locked="0"/>
    </xf>
    <xf numFmtId="43" fontId="3" fillId="0" borderId="0" xfId="28" applyFont="1" applyFill="1" applyBorder="1" applyAlignment="1" applyProtection="1">
      <alignment horizontal="center"/>
      <protection locked="0"/>
    </xf>
    <xf numFmtId="43" fontId="3" fillId="0" borderId="0" xfId="28" applyFont="1" applyFill="1" applyBorder="1" applyAlignment="1" applyProtection="1">
      <alignment horizontal="right"/>
      <protection locked="0"/>
    </xf>
    <xf numFmtId="43" fontId="69" fillId="0" borderId="0" xfId="28" applyFont="1" applyFill="1" applyBorder="1" applyAlignment="1" applyProtection="1">
      <alignment horizontal="right"/>
      <protection locked="0"/>
    </xf>
    <xf numFmtId="169" fontId="3" fillId="0" borderId="0" xfId="28" quotePrefix="1" applyNumberFormat="1" applyFont="1" applyFill="1" applyBorder="1" applyAlignment="1" applyProtection="1">
      <alignment horizontal="center"/>
      <protection locked="0"/>
    </xf>
    <xf numFmtId="43" fontId="3" fillId="0" borderId="10" xfId="17" applyFont="1" applyFill="1" applyBorder="1" applyAlignment="1" applyProtection="1">
      <alignment horizontal="center"/>
      <protection locked="0"/>
    </xf>
    <xf numFmtId="169" fontId="3" fillId="0" borderId="10" xfId="28" quotePrefix="1" applyNumberFormat="1" applyFont="1" applyFill="1" applyBorder="1" applyAlignment="1" applyProtection="1">
      <alignment horizontal="center"/>
      <protection locked="0"/>
    </xf>
    <xf numFmtId="167" fontId="7" fillId="0" borderId="0" xfId="28" applyNumberFormat="1" applyFont="1" applyFill="1" applyBorder="1" applyAlignment="1" applyProtection="1">
      <alignment horizontal="right"/>
      <protection locked="0"/>
    </xf>
    <xf numFmtId="167" fontId="7" fillId="0" borderId="0" xfId="28" quotePrefix="1" applyNumberFormat="1" applyFont="1" applyFill="1" applyBorder="1" applyAlignment="1" applyProtection="1">
      <alignment horizontal="center"/>
      <protection locked="0"/>
    </xf>
    <xf numFmtId="43" fontId="7" fillId="0" borderId="5" xfId="28" quotePrefix="1" applyFont="1" applyFill="1" applyBorder="1" applyAlignment="1" applyProtection="1">
      <alignment horizontal="center"/>
      <protection locked="0"/>
    </xf>
    <xf numFmtId="43" fontId="69" fillId="0" borderId="0" xfId="28" applyFont="1" applyFill="1" applyBorder="1" applyAlignment="1" applyProtection="1">
      <protection locked="0"/>
    </xf>
    <xf numFmtId="167" fontId="69" fillId="0" borderId="0" xfId="28" applyNumberFormat="1" applyFont="1" applyFill="1" applyBorder="1" applyAlignment="1" applyProtection="1">
      <alignment horizontal="right"/>
      <protection locked="0"/>
    </xf>
    <xf numFmtId="169" fontId="69" fillId="0" borderId="0" xfId="28" quotePrefix="1" applyNumberFormat="1" applyFont="1" applyFill="1" applyBorder="1" applyAlignment="1" applyProtection="1">
      <alignment horizontal="center"/>
      <protection locked="0"/>
    </xf>
    <xf numFmtId="167" fontId="69" fillId="0" borderId="0" xfId="28" quotePrefix="1" applyNumberFormat="1" applyFont="1" applyFill="1" applyBorder="1" applyAlignment="1" applyProtection="1">
      <alignment horizontal="center"/>
      <protection locked="0"/>
    </xf>
    <xf numFmtId="169" fontId="7" fillId="0" borderId="0" xfId="28" quotePrefix="1" applyNumberFormat="1" applyFont="1" applyFill="1" applyBorder="1" applyAlignment="1" applyProtection="1">
      <alignment horizontal="center"/>
      <protection locked="0"/>
    </xf>
    <xf numFmtId="43" fontId="7" fillId="0" borderId="11" xfId="28" applyFont="1" applyFill="1" applyBorder="1" applyAlignment="1" applyProtection="1">
      <alignment horizontal="right"/>
      <protection locked="0"/>
    </xf>
    <xf numFmtId="169" fontId="7" fillId="0" borderId="10" xfId="28" quotePrefix="1" applyNumberFormat="1" applyFont="1" applyFill="1" applyBorder="1" applyAlignment="1" applyProtection="1">
      <alignment horizontal="center"/>
    </xf>
    <xf numFmtId="169" fontId="3" fillId="0" borderId="10" xfId="28" applyNumberFormat="1" applyFont="1" applyFill="1" applyBorder="1" applyAlignment="1" applyProtection="1">
      <alignment horizontal="right"/>
    </xf>
    <xf numFmtId="0" fontId="19" fillId="0" borderId="0" xfId="82" applyFont="1" applyProtection="1">
      <protection locked="0"/>
    </xf>
    <xf numFmtId="0" fontId="3" fillId="0" borderId="0" xfId="82" applyAlignment="1" applyProtection="1">
      <alignment horizontal="right"/>
      <protection locked="0"/>
    </xf>
    <xf numFmtId="169" fontId="18" fillId="0" borderId="0" xfId="17" applyNumberFormat="1" applyFill="1" applyProtection="1">
      <protection locked="0"/>
    </xf>
    <xf numFmtId="0" fontId="3" fillId="0" borderId="0" xfId="17" applyNumberFormat="1" applyFont="1" applyFill="1" applyAlignment="1" applyProtection="1">
      <alignment horizontal="center"/>
      <protection locked="0"/>
    </xf>
    <xf numFmtId="169" fontId="18" fillId="0" borderId="0" xfId="17" applyNumberFormat="1" applyFill="1" applyAlignment="1" applyProtection="1">
      <alignment horizontal="center"/>
      <protection locked="0"/>
    </xf>
    <xf numFmtId="169" fontId="3" fillId="0" borderId="0" xfId="17" applyNumberFormat="1" applyFont="1" applyFill="1" applyProtection="1">
      <protection locked="0"/>
    </xf>
    <xf numFmtId="169" fontId="3" fillId="0" borderId="0" xfId="17" applyNumberFormat="1" applyFont="1" applyFill="1" applyAlignment="1" applyProtection="1">
      <alignment horizontal="right"/>
      <protection locked="0"/>
    </xf>
    <xf numFmtId="167" fontId="3" fillId="0" borderId="0" xfId="82" applyNumberFormat="1" applyProtection="1">
      <protection locked="0"/>
    </xf>
    <xf numFmtId="169" fontId="3" fillId="0" borderId="10" xfId="17" applyNumberFormat="1" applyFont="1" applyFill="1" applyBorder="1" applyAlignment="1" applyProtection="1">
      <alignment horizontal="right"/>
      <protection locked="0"/>
    </xf>
    <xf numFmtId="169" fontId="67" fillId="0" borderId="0" xfId="31" applyNumberFormat="1" applyFont="1" applyFill="1" applyBorder="1" applyAlignment="1" applyProtection="1">
      <alignment horizontal="right"/>
      <protection locked="0"/>
    </xf>
    <xf numFmtId="166" fontId="7" fillId="0" borderId="0" xfId="31" applyNumberFormat="1" applyFont="1" applyFill="1" applyBorder="1" applyAlignment="1" applyProtection="1">
      <protection locked="0"/>
    </xf>
    <xf numFmtId="0" fontId="8" fillId="0" borderId="0" xfId="82" applyFont="1" applyAlignment="1" applyProtection="1">
      <alignment horizontal="left"/>
      <protection locked="0"/>
    </xf>
    <xf numFmtId="169" fontId="7" fillId="0" borderId="0" xfId="31" applyNumberFormat="1" applyFont="1" applyFill="1" applyAlignment="1" applyProtection="1">
      <protection locked="0"/>
    </xf>
    <xf numFmtId="169" fontId="7" fillId="0" borderId="0" xfId="31" applyNumberFormat="1" applyFont="1" applyFill="1" applyBorder="1" applyAlignment="1" applyProtection="1">
      <alignment horizontal="right"/>
      <protection locked="0"/>
    </xf>
    <xf numFmtId="169" fontId="3" fillId="0" borderId="0" xfId="17" applyNumberFormat="1" applyFont="1" applyFill="1" applyAlignment="1" applyProtection="1">
      <protection locked="0"/>
    </xf>
    <xf numFmtId="169" fontId="7" fillId="0" borderId="0" xfId="82" applyNumberFormat="1" applyFont="1" applyAlignment="1" applyProtection="1">
      <alignment horizontal="right"/>
      <protection locked="0"/>
    </xf>
    <xf numFmtId="169" fontId="3" fillId="0" borderId="0" xfId="17" applyNumberFormat="1" applyFont="1" applyFill="1" applyBorder="1" applyAlignment="1" applyProtection="1">
      <alignment horizontal="center"/>
      <protection locked="0"/>
    </xf>
    <xf numFmtId="43" fontId="3" fillId="0" borderId="0" xfId="17" applyFont="1" applyFill="1" applyAlignment="1" applyProtection="1">
      <protection locked="0"/>
    </xf>
    <xf numFmtId="43" fontId="73" fillId="0" borderId="0" xfId="17" applyFont="1" applyFill="1" applyAlignment="1" applyProtection="1">
      <alignment horizontal="right"/>
      <protection locked="0"/>
    </xf>
    <xf numFmtId="43" fontId="72" fillId="0" borderId="0" xfId="17" applyFont="1" applyFill="1" applyAlignment="1" applyProtection="1">
      <alignment horizontal="right"/>
      <protection locked="0"/>
    </xf>
    <xf numFmtId="169" fontId="72" fillId="0" borderId="0" xfId="17" applyNumberFormat="1" applyFont="1" applyFill="1" applyAlignment="1" applyProtection="1">
      <alignment horizontal="right"/>
      <protection locked="0"/>
    </xf>
    <xf numFmtId="43" fontId="72" fillId="0" borderId="0" xfId="17" applyFont="1" applyFill="1" applyAlignment="1" applyProtection="1">
      <protection locked="0"/>
    </xf>
    <xf numFmtId="166" fontId="75" fillId="0" borderId="0" xfId="82" applyNumberFormat="1" applyFont="1" applyAlignment="1" applyProtection="1">
      <alignment horizontal="right"/>
      <protection locked="0"/>
    </xf>
    <xf numFmtId="0" fontId="74" fillId="0" borderId="0" xfId="82" applyFont="1" applyProtection="1">
      <protection locked="0"/>
    </xf>
    <xf numFmtId="0" fontId="75" fillId="0" borderId="0" xfId="82" applyFont="1" applyAlignment="1" applyProtection="1">
      <alignment horizontal="right"/>
      <protection locked="0"/>
    </xf>
    <xf numFmtId="169" fontId="3" fillId="0" borderId="0" xfId="82" applyNumberFormat="1" applyAlignment="1">
      <alignment horizontal="right"/>
    </xf>
    <xf numFmtId="169" fontId="3" fillId="0" borderId="0" xfId="17" applyNumberFormat="1" applyFont="1" applyFill="1" applyProtection="1"/>
    <xf numFmtId="169" fontId="3" fillId="0" borderId="0" xfId="82" applyNumberFormat="1"/>
    <xf numFmtId="169" fontId="3" fillId="0" borderId="1" xfId="17" applyNumberFormat="1" applyFont="1" applyFill="1" applyBorder="1" applyProtection="1"/>
    <xf numFmtId="169" fontId="3" fillId="0" borderId="0" xfId="17" applyNumberFormat="1" applyFont="1" applyFill="1" applyAlignment="1" applyProtection="1">
      <alignment horizontal="right"/>
    </xf>
    <xf numFmtId="169" fontId="7" fillId="0" borderId="1" xfId="31" applyNumberFormat="1" applyFont="1" applyFill="1" applyBorder="1" applyAlignment="1" applyProtection="1">
      <alignment horizontal="right"/>
    </xf>
    <xf numFmtId="169" fontId="7" fillId="0" borderId="1" xfId="17" applyNumberFormat="1" applyFont="1" applyFill="1" applyBorder="1" applyAlignment="1" applyProtection="1">
      <alignment horizontal="right"/>
    </xf>
    <xf numFmtId="43" fontId="3" fillId="0" borderId="0" xfId="17" applyFont="1" applyFill="1" applyBorder="1" applyAlignment="1" applyProtection="1">
      <alignment horizontal="center"/>
      <protection locked="0"/>
    </xf>
    <xf numFmtId="169" fontId="3" fillId="0" borderId="0" xfId="28" applyNumberFormat="1" applyFont="1" applyFill="1" applyBorder="1" applyAlignment="1" applyProtection="1">
      <alignment horizontal="right"/>
    </xf>
    <xf numFmtId="169" fontId="3" fillId="0" borderId="1" xfId="82" applyNumberFormat="1" applyBorder="1"/>
    <xf numFmtId="169" fontId="3" fillId="0" borderId="10" xfId="82" applyNumberFormat="1" applyBorder="1" applyAlignment="1" applyProtection="1">
      <alignment horizontal="right"/>
      <protection locked="0"/>
    </xf>
    <xf numFmtId="167" fontId="7" fillId="0" borderId="0" xfId="82" applyNumberFormat="1" applyFont="1" applyProtection="1">
      <protection locked="0"/>
    </xf>
    <xf numFmtId="0" fontId="67" fillId="0" borderId="0" xfId="82" applyFont="1" applyProtection="1">
      <protection locked="0"/>
    </xf>
    <xf numFmtId="0" fontId="0" fillId="0" borderId="0" xfId="0" applyAlignment="1" applyProtection="1">
      <alignment horizontal="center" wrapText="1"/>
      <protection locked="0"/>
    </xf>
    <xf numFmtId="0" fontId="7" fillId="0" borderId="0" xfId="82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8" fillId="0" borderId="0" xfId="82" applyFont="1" applyAlignment="1" applyProtection="1">
      <alignment horizontal="center"/>
      <protection locked="0"/>
    </xf>
    <xf numFmtId="0" fontId="3" fillId="0" borderId="0" xfId="82" applyAlignment="1" applyProtection="1">
      <alignment horizontal="left"/>
      <protection locked="0"/>
    </xf>
    <xf numFmtId="0" fontId="3" fillId="0" borderId="0" xfId="82" applyAlignment="1" applyProtection="1">
      <alignment horizontal="center"/>
      <protection locked="0"/>
    </xf>
    <xf numFmtId="0" fontId="3" fillId="0" borderId="10" xfId="82" applyBorder="1" applyAlignment="1" applyProtection="1">
      <alignment horizontal="center"/>
      <protection locked="0"/>
    </xf>
    <xf numFmtId="0" fontId="69" fillId="0" borderId="0" xfId="0" applyFont="1" applyAlignment="1" applyProtection="1">
      <alignment horizontal="center"/>
      <protection locked="0"/>
    </xf>
  </cellXfs>
  <cellStyles count="43621">
    <cellStyle name="_x0004_" xfId="19035" xr:uid="{92E81EE0-BA4D-4979-A8F4-D7AC90940381}"/>
    <cellStyle name="_x0013_" xfId="169" xr:uid="{D39AC1C6-9D3E-44F8-B8AA-7FE518446311}"/>
    <cellStyle name="_x0004_ 2" xfId="19036" xr:uid="{87C08DD0-6ADF-474F-8063-AD92918E8FEC}"/>
    <cellStyle name=" a specified number of montd" xfId="170" xr:uid="{B0B1FF1F-B8F1-48DE-8BB1-9BDE78028541}"/>
    <cellStyle name=" before or after a specified number of montd" xfId="171" xr:uid="{2301CBFB-BEBB-4D11-947B-89E483BDCB40}"/>
    <cellStyle name=" between two dateœ" xfId="172" xr:uid="{74F0C7AF-876D-4AB5-AC2E-0AAE501AD6FA}"/>
    <cellStyle name=" of whole workdays between two dateœ" xfId="173" xr:uid="{06A32714-2D7D-4263-AFEC-F831A8FA5262}"/>
    <cellStyle name="#.)" xfId="174" xr:uid="{9DC5DFF7-7568-4C15-B8AC-F7DEAAF768C7}"/>
    <cellStyle name="$" xfId="175" xr:uid="{9E2C41DB-ADE8-4692-955A-9EE48CE552A8}"/>
    <cellStyle name="%" xfId="19037" xr:uid="{E9DA9B8B-A2D4-46DD-B318-D93902AD78EE}"/>
    <cellStyle name="､@ｯ・AP" xfId="18116" xr:uid="{71118981-F19F-4B23-B037-24078A90EFFA}"/>
    <cellStyle name="､@ｯ・AR" xfId="18117" xr:uid="{FE40DFDE-41DD-4D9D-9232-D3097F75461B}"/>
    <cellStyle name="､@ｯ・ERK2JML" xfId="11390" xr:uid="{7D319DDA-498B-4629-872B-826E947B317E}"/>
    <cellStyle name="､@ｯ・FROM-11" xfId="18118" xr:uid="{D5B3B3E5-2D26-4B9B-A156-54322A262773}"/>
    <cellStyle name="､@ｯ・GROUP" xfId="18119" xr:uid="{9EC2BB5A-E968-443A-B4DE-48EECB4FE9E3}"/>
    <cellStyle name="､@ｯ・INVESTMENT" xfId="18120" xr:uid="{C95EFE63-E094-4E9D-AA3A-131BB51BC27D}"/>
    <cellStyle name="､@ｯ・KZ to TMC 393-4o" xfId="11391" xr:uid="{BF97D269-D0E8-4D11-A6DC-EB4C3C018531}"/>
    <cellStyle name="､@ｯ・LAND &amp; BLDG" xfId="18121" xr:uid="{A9E19316-541E-4AAD-A6E8-4E0B8F28065D}"/>
    <cellStyle name="､@ｯ・MACHINERY &amp; EQUIPMENT" xfId="18122" xr:uid="{19F33E87-E442-40C0-BF10-427F4B54FF37}"/>
    <cellStyle name="､@ｯ・OTHER ASSETS" xfId="18123" xr:uid="{EA5DCE39-2AA2-4954-ACA6-390AD02CB438}"/>
    <cellStyle name="､@ｯ・OTHER LIABILITIES" xfId="18124" xr:uid="{61F2581F-FFD3-4923-B517-DB6C70B66973}"/>
    <cellStyle name="､d､ﾀｦ・0]_ERK2JML" xfId="11392" xr:uid="{C549998B-8E69-40F0-B864-8AC9CC7F51B2}"/>
    <cellStyle name="､d､ﾀｦ・ERK2JML" xfId="11393" xr:uid="{2C8276AC-D020-4FB6-8E68-F3398D496407}"/>
    <cellStyle name="??" xfId="1" xr:uid="{00000000-0005-0000-0000-000000000000}"/>
    <cellStyle name="?? [0. - Style1" xfId="177" xr:uid="{81FD549B-B316-4760-AE18-7F73796F0E51}"/>
    <cellStyle name="?? [0. - Style1 2" xfId="6786" xr:uid="{2C49589C-2907-4110-8247-EC9E4E693946}"/>
    <cellStyle name="?? [0.00]_ADMAG" xfId="178" xr:uid="{383BF059-3D01-4B9E-B55E-1C7F6F6C9BB6}"/>
    <cellStyle name="?? [0]_liz-ss" xfId="179" xr:uid="{F6C10280-8F77-4CEF-84BA-77A125CB08D0}"/>
    <cellStyle name="?? 10" xfId="176" xr:uid="{D726DF39-C8AD-492F-9605-4B6E216310A7}"/>
    <cellStyle name="?? 2" xfId="180" xr:uid="{C081D738-FD83-4141-9D06-D4DD177AE1AD}"/>
    <cellStyle name="?? 2 2" xfId="19038" xr:uid="{2D447D20-33AB-4A5D-8388-EC683A946142}"/>
    <cellStyle name="?? 3" xfId="181" xr:uid="{2FA5AC5F-3536-4145-9A61-6665184EC071}"/>
    <cellStyle name="?? 3 2" xfId="19039" xr:uid="{FB766607-5511-4F3A-819E-CB5D2BF0597F}"/>
    <cellStyle name="?? 4" xfId="182" xr:uid="{5A4E20EF-B74D-4173-B543-92968C47464F}"/>
    <cellStyle name="?? 5" xfId="6787" xr:uid="{38D2BEC1-ABE9-4909-93F3-715DAFEE59F5}"/>
    <cellStyle name="?? 6" xfId="6788" xr:uid="{C06B04C7-E8CB-491E-992F-1F70C41BC13A}"/>
    <cellStyle name="?? 7" xfId="6789" xr:uid="{798E7583-C37B-4ADB-B74E-F8559E33EC9F}"/>
    <cellStyle name="?? 8" xfId="6790" xr:uid="{345E40BB-1766-4EA0-A1E6-BA25BD2F5830}"/>
    <cellStyle name="?? 9" xfId="6791" xr:uid="{FADEEF40-0D9A-4544-9086-E2E921A8A595}"/>
    <cellStyle name="?_x001d_?'&amp;O??&amp;H?_x000b__x0008_4_x0018__x0005__x0019__x000f__x0001__x0001_" xfId="6792" xr:uid="{4A9F01AE-980A-488D-B105-80E196F44170}"/>
    <cellStyle name="?_x001d_?'&amp;O??&amp;H?_x000b__x0008_4_x0018__x0005__x0019__x000f__x0001__x0001_ 2" xfId="6793" xr:uid="{0B95330B-49E5-4D50-B0BB-F0D3E56799A8}"/>
    <cellStyle name="???" xfId="2" xr:uid="{00000000-0005-0000-0000-000002000000}"/>
    <cellStyle name="??? 2" xfId="19040" xr:uid="{C527C9FB-14E5-4F37-B1DA-7104463630ED}"/>
    <cellStyle name="????" xfId="6794" xr:uid="{59CEE5DF-485E-49E9-88CC-8B9635C9940B}"/>
    <cellStyle name="???? [ - Style2" xfId="183" xr:uid="{19FEBFDC-FEFB-4AF9-9F4C-4F72E898D6D1}"/>
    <cellStyle name="???? [ - Style2 2" xfId="6795" xr:uid="{2178C821-6500-4C2D-8AC6-C12CC73A6C42}"/>
    <cellStyle name="???? [0.00]_ADMAG" xfId="184" xr:uid="{A525C441-8BC1-48D8-AD1C-CF7694CB51F6}"/>
    <cellStyle name="??????" xfId="6796" xr:uid="{3E2CBDFB-EEB8-4276-AB3F-DECE0B089030}"/>
    <cellStyle name="????????" xfId="11394" xr:uid="{064A5479-994D-49ED-8E71-B6850F45EBE8}"/>
    <cellStyle name="?????????????????" xfId="185" xr:uid="{A26CC136-4ED4-4418-B8B5-33A97B97FC27}"/>
    <cellStyle name="????????????????? [0]_MOGAS97" xfId="186" xr:uid="{A9A4174B-696E-4ED1-8FA2-32E573A897FE}"/>
    <cellStyle name="????????????????? 2" xfId="6797" xr:uid="{0F89860F-9E5B-4457-8846-880D03E1D3F3}"/>
    <cellStyle name="????????????????? 3" xfId="6798" xr:uid="{530F0AA2-F98B-495C-B72F-9A847FD25090}"/>
    <cellStyle name="????????????????? 3 2" xfId="19041" xr:uid="{E82D674D-96E4-44B4-93C8-0C186AFA17AD}"/>
    <cellStyle name="????????????????? 4" xfId="6799" xr:uid="{21353447-E054-4968-B8E6-A3F8FF543358}"/>
    <cellStyle name="????????????????? 5" xfId="6800" xr:uid="{1FC278FE-A1F1-460C-889F-A7A8DE8CE6FF}"/>
    <cellStyle name="????????????????? 6" xfId="6801" xr:uid="{C2CD161E-9A8A-41AC-B16C-EF8EFC9FAB19}"/>
    <cellStyle name="????????????????? 7" xfId="18125" xr:uid="{E9B3F886-0DC1-4FF8-AD22-2936DB64EE97}"/>
    <cellStyle name="????????????????? 8" xfId="18944" xr:uid="{F9DB9E60-217C-4ADB-BD78-E0B71FC2CAD8}"/>
    <cellStyle name="??????????????????? [0]_MOGAS97" xfId="187" xr:uid="{80A1E39F-3BA7-4625-A940-FC801DD53474}"/>
    <cellStyle name="???????????????????????" xfId="188" xr:uid="{793B6D37-FCAC-42D5-933E-ED6E0B0AA98B}"/>
    <cellStyle name="??????????????????????? 2" xfId="11395" xr:uid="{8E5C5B9A-7A4D-434B-B969-5188B0AB4EBB}"/>
    <cellStyle name="???????????????????????????????ma_QTR94_95_1ฟ๙ศธบ๑ณปฟช (2)" xfId="189" xr:uid="{1D7D1EDE-C976-4063-BBBE-5D825A140A0F}"/>
    <cellStyle name="???????????????????????_Lead version2" xfId="6802" xr:uid="{DC55EC3E-F871-4303-AD53-D77131A86434}"/>
    <cellStyle name="???????????????????_MOGAS97" xfId="190" xr:uid="{B7D5C3BF-236F-4FAA-A422-13AA808122FE}"/>
    <cellStyle name="?????????????????_18.02.09Tax" xfId="11274" xr:uid="{F7744B38-71A1-47CA-85B6-9C8782A8935E}"/>
    <cellStyle name="????[0]_PLDT" xfId="191" xr:uid="{154BBC2D-D86B-4369-B4E8-ADFF21520FCC}"/>
    <cellStyle name="????_10????" xfId="6803" xr:uid="{E2E35F49-7BD2-49E2-88F2-3C2484AD9228}"/>
    <cellStyle name="???[0]_LC (2)" xfId="6804" xr:uid="{0D936877-DE69-4E84-826B-065F98680EE6}"/>
    <cellStyle name="???_^Top CPFT YE'08^" xfId="19042" xr:uid="{65614393-5AB2-4533-A485-4E033C0D9127}"/>
    <cellStyle name="???b???b???b???b???????????????????????????????ma_QTR94_95_1ฟ๙ศธบ๑ณปฟช (2)" xfId="192" xr:uid="{848F6761-65FF-4E63-B4F2-E01B32AED669}"/>
    <cellStyle name="??[0]_LC (2)" xfId="6805" xr:uid="{976AE25F-A907-4C39-95C6-5D6E792D0867}"/>
    <cellStyle name="??_^Top CPFT YE'08^" xfId="19043" xr:uid="{1B1378DF-852B-4277-86A5-AE162EA6B2E4}"/>
    <cellStyle name="?W?_laroux" xfId="19044" xr:uid="{E45EEFB7-B272-46BE-B957-38631CEB90F6}"/>
    <cellStyle name="ˆê”Ê_EAX-A0495" xfId="11396" xr:uid="{225FD516-FC78-41AD-AC34-39DFCE35BBB7}"/>
    <cellStyle name="_%(SignOnly)" xfId="193" xr:uid="{27401DAC-47FE-49C1-8924-79001CBEBE0F}"/>
    <cellStyle name="_%(SignSpaceOnly)" xfId="194" xr:uid="{E8053EF9-D658-412D-A46B-B6487338EFF4}"/>
    <cellStyle name="_@@cut sale--- BOY----" xfId="6806" xr:uid="{2C7ABE87-FF0A-4945-BAFA-1E98A3CD5D63}"/>
    <cellStyle name="_@@cut sale--- BOY---- 2" xfId="6807" xr:uid="{FCDA77E7-A0A7-4EFE-8BAA-5B98A3974D72}"/>
    <cellStyle name="_@@cut sale--- BOY---- 3" xfId="6808" xr:uid="{8753C79C-EE4C-4B42-9E6C-E4858E7A02C8}"/>
    <cellStyle name="_@@cut sale--- BOY---- 4" xfId="6809" xr:uid="{C15D2BD9-DAE5-4E57-AD70-9F65B219AB2B}"/>
    <cellStyle name="_@@cut sale--- BOY---- 5" xfId="6810" xr:uid="{884A31CA-4FE3-4770-9678-AD7E577B4550}"/>
    <cellStyle name="_@@cut sale--- BOY---- 6" xfId="6811" xr:uid="{BACF7613-7097-4EFA-9A4A-E4B09DE7D2E3}"/>
    <cellStyle name="_^Top CPFT YE'08^" xfId="19045" xr:uid="{FE7C0932-7BDE-4AA1-BA35-CD6F0971AB24}"/>
    <cellStyle name="_^Top CPFT YE'08^_Kura_leadsheet_31.12.10" xfId="19046" xr:uid="{A465F2D3-0B21-4258-B941-6094A96A78FA}"/>
    <cellStyle name="_01. Net Revenue &amp; Accessories Jan'10" xfId="19047" xr:uid="{740191DC-D36F-48B9-BB37-934E2DE13A71}"/>
    <cellStyle name="_07.31.06" xfId="6812" xr:uid="{CCE5B988-CCB4-491A-B188-C1176C64BE27}"/>
    <cellStyle name="_07.31.06 2" xfId="6813" xr:uid="{12C73409-48E2-49BB-A975-5F452AEA3A0C}"/>
    <cellStyle name="_07.31.06 3" xfId="6814" xr:uid="{EDE0E63F-29DA-4A1E-9751-2971AA074A05}"/>
    <cellStyle name="_07.31.06 4" xfId="6815" xr:uid="{A832FEF2-3CA3-46B9-865A-8A46F6BFB4CA}"/>
    <cellStyle name="_07.31.06 5" xfId="6816" xr:uid="{E7DB9F1A-4531-4269-B2CA-B2F9482A94B6}"/>
    <cellStyle name="_07.31.06 6" xfId="6817" xr:uid="{0723FBAF-BB1C-4960-9476-9B3FE172FE86}"/>
    <cellStyle name="_112 input vat v10 AUG 04" xfId="6818" xr:uid="{79E27F08-E518-4B45-B641-40D79CCF64E2}"/>
    <cellStyle name="_112 input vat v10 AUG 04 2" xfId="6819" xr:uid="{42DCACE3-68C7-4C01-9D39-91C3C1611CEB}"/>
    <cellStyle name="_112 input vat v10 JUL 04" xfId="6820" xr:uid="{12261D5D-3042-499E-B059-0EFB45D5E59E}"/>
    <cellStyle name="_112 input vat v10 JUL 04 2" xfId="6821" xr:uid="{CBD1153D-C73C-4E13-A1E8-5D9873517870}"/>
    <cellStyle name="_112 input vat v10 Jun03" xfId="6822" xr:uid="{FC753C9B-9C02-4E33-BD40-A59BA6338FE3}"/>
    <cellStyle name="_112 input vat v10 Jun03 2" xfId="6823" xr:uid="{56537E02-58A7-4587-A5D7-706D0C874A50}"/>
    <cellStyle name="_112 input vat v10 Sep 03" xfId="6824" xr:uid="{F4302613-7491-41B7-9AE2-24EF770A6B43}"/>
    <cellStyle name="_112 input vat v10 Sep 03 2" xfId="6825" xr:uid="{8348D1D4-1336-4BC7-8A15-3D6FD4367C08}"/>
    <cellStyle name="_112 output tax Jun'03" xfId="6826" xr:uid="{C5BA0747-8A83-4B4D-8DE2-FE76DFB1BF4D}"/>
    <cellStyle name="_112 output tax Jun'03 2" xfId="6827" xr:uid="{20491546-D288-472C-8532-DF5016B11A25}"/>
    <cellStyle name="_112 output vat v19 AUG03" xfId="6828" xr:uid="{D2F174FB-B2CE-4E9F-9AF0-924DC51C21F0}"/>
    <cellStyle name="_112 output vat v19 AUG03 2" xfId="6829" xr:uid="{9C9B8AFD-F613-457C-B7A2-CA149804831F}"/>
    <cellStyle name="_112 Output vat v19 MAY 04" xfId="6830" xr:uid="{2982BC94-D8BC-4271-AD62-4AF64574FB89}"/>
    <cellStyle name="_112 Output vat v19 MAY 04 2" xfId="6831" xr:uid="{0BBB80C6-FD39-4EDC-8745-B53B1047D07D}"/>
    <cellStyle name="_112 output vat v19 Oct03" xfId="6832" xr:uid="{31863196-4701-4665-81DD-07E4BCF0B207}"/>
    <cellStyle name="_112 output vat v19 Oct03 2" xfId="6833" xr:uid="{732F5FBD-FFA6-46FD-BD28-39566B3EE525}"/>
    <cellStyle name="_112 output vat v19 Sepl03" xfId="6834" xr:uid="{CCA59D8D-4C5D-43F6-9DCF-F8FB326E7CBE}"/>
    <cellStyle name="_112 output vat v19 Sepl03 2" xfId="6835" xr:uid="{69638C0B-C343-420E-BE46-F5AF085EA4D9}"/>
    <cellStyle name="_12.31.06" xfId="11397" xr:uid="{1EB10768-DB18-4D76-9DD1-BD139D7DC957}"/>
    <cellStyle name="_18.02.09Tax" xfId="11275" xr:uid="{15C20EA0-C436-4FC9-B328-E59499C0DB89}"/>
    <cellStyle name="_20-30" xfId="195" xr:uid="{E8A1FB97-1F74-4AB0-9DD8-7A9554F92DCF}"/>
    <cellStyle name="_20-30 2" xfId="11398" xr:uid="{D554850E-06D8-4AEC-B086-79B9DDE97063}"/>
    <cellStyle name="_20-TEST'04-yim" xfId="196" xr:uid="{65467454-A8F4-4D0B-BDCE-CAD5FC06B194}"/>
    <cellStyle name="_20-TEST'04-yim 2" xfId="11399" xr:uid="{427C9D59-4578-4E9D-B445-213C2B86B7B0}"/>
    <cellStyle name="_222-00 RM" xfId="18126" xr:uid="{9E5D3699-B4BC-4148-8D9D-5B7F88F1C0FE}"/>
    <cellStyle name="_2-321-Cost Calculation_โอ๊ต OK." xfId="11276" xr:uid="{5660D2A5-4C76-4597-8AB7-07AA0ADBC6C4}"/>
    <cellStyle name="_2-321-Cost Calculation_โอ๊ต OK._Construction_Revenue and cost (from nu+ vee)" xfId="11277" xr:uid="{C99C0C38-0231-47CB-9EF3-6AA01949F838}"/>
    <cellStyle name="_2-321-Cost Calculation_โอ๊ต OK._V_PTTICT Q3'10" xfId="19048" xr:uid="{D4F2BD79-BFB5-4256-8ECC-FFD604B594DA}"/>
    <cellStyle name="_25.09.07 fon" xfId="197" xr:uid="{DBF27B1A-127C-4F0A-9DF3-3A939DAF3B08}"/>
    <cellStyle name="_2550 P-3. Trial Balance - Before Audit - December 31, 2006 ve" xfId="6836" xr:uid="{90E0D5E4-B3DD-4A1D-A301-E8013876EDF6}"/>
    <cellStyle name="_2550 P-3. Trial Balance - Before Audit - December 31, 2006 ve 2" xfId="6837" xr:uid="{933E528D-0D8B-4D45-BF19-8E13418D26DD}"/>
    <cellStyle name="_2550 P-3. Trial Balance - Before Audit - December 31, 2006 ve 3" xfId="6838" xr:uid="{FAC4DC17-90EA-4608-9040-97B971F6F416}"/>
    <cellStyle name="_2550 P-3. Trial Balance - Before Audit - December 31, 2006 ve 4" xfId="6839" xr:uid="{5D19FB30-16D6-44C5-A7E1-14E03FE71E4C}"/>
    <cellStyle name="_2550 P-3. Trial Balance - Before Audit - December 31, 2006 ve 5" xfId="6840" xr:uid="{61DA7A39-8AC1-4B29-8FC7-2A2FABB2A61E}"/>
    <cellStyle name="_2550 P-3. Trial Balance - Before Audit - December 31, 2006 ve 6" xfId="6841" xr:uid="{9FC9CDC0-952F-4570-89D5-1E375413B763}"/>
    <cellStyle name="_30 11" xfId="198" xr:uid="{73466E61-BB6A-40BC-8163-525F62CA6430}"/>
    <cellStyle name="_30 11 2" xfId="11400" xr:uid="{17285552-B9BD-459C-9566-9CE34E2B8C49}"/>
    <cellStyle name="_30.09.06" xfId="199" xr:uid="{9D6DBE2E-DF52-4927-95FF-541255686020}"/>
    <cellStyle name="_7-291-Cost Calculation_วรรณ" xfId="19049" xr:uid="{7C58717A-9EB6-4005-B691-98070E4396ED}"/>
    <cellStyle name="_7-291-Cost Calculation_วรรณ.Audit Adjust-เข้า Period 13" xfId="19050" xr:uid="{A0963755-FEAE-43D6-A955-62C3A4B3308B}"/>
    <cellStyle name="_7-341-Cost Calculation_โอ๊ต Update Plan Rev 7-3-2550" xfId="19051" xr:uid="{01AEEAAD-D946-40DE-B7AA-962BFFEFE230}"/>
    <cellStyle name="_7-341-Cost Calculation_โอ๊ต Update Plan Rev 7-3-2550..Audit Adj..." xfId="19052" xr:uid="{1FB0C2ED-5E07-4E94-8989-6E32F9ECEC2F}"/>
    <cellStyle name="_90" xfId="18127" xr:uid="{7E892E16-F2F2-4495-AB60-ED8697042C2A}"/>
    <cellStyle name="_Adj&amp;Rje" xfId="19053" xr:uid="{83B2C6FC-7D3B-457D-A072-AACADC87B3CD}"/>
    <cellStyle name="_AGC_WP30.06.07" xfId="6842" xr:uid="{96C726BD-9635-42C5-AF21-1D1C0B87FDC6}"/>
    <cellStyle name="_AGC_WP30.06.07 2" xfId="6843" xr:uid="{F01BCE32-4860-4EB5-987B-BC2038674AD8}"/>
    <cellStyle name="_AGC_WP30.06.07 3" xfId="6844" xr:uid="{2A444E2D-EE5A-4DC7-B888-E57FCDD0577A}"/>
    <cellStyle name="_AGC_WP30.06.07 4" xfId="6845" xr:uid="{2B03A047-2006-4783-9C65-FC91AB3BAEEF}"/>
    <cellStyle name="_AGC_WP30.06.07 5" xfId="6846" xr:uid="{CFB00CA6-6F2C-4C79-9C04-B71CEB55596E}"/>
    <cellStyle name="_AGC_WP30.06.07 6" xfId="6847" xr:uid="{6AC8F967-38CE-4175-B4D5-34B872AA0613}"/>
    <cellStyle name="_AGING AR" xfId="200" xr:uid="{E6FDC360-D468-4C83-AC97-8BBEC08A5276}"/>
    <cellStyle name="_AGING AR 2" xfId="11401" xr:uid="{42997BC6-DB53-4865-B61B-9A52E497DF9F}"/>
    <cellStyle name="_AgingReport AR 311207" xfId="6848" xr:uid="{BFB67E52-75AE-4CB4-9FE7-794F76F6E735}"/>
    <cellStyle name="_AgingReport AR 311207 2" xfId="6849" xr:uid="{D2F538BD-8EC7-4BF9-9C4E-3F52F43242B1}"/>
    <cellStyle name="_AgingReport AR 311207 3" xfId="6850" xr:uid="{5EEFA70E-9627-45A3-9A17-95786B402248}"/>
    <cellStyle name="_AgingReport AR 311207 4" xfId="6851" xr:uid="{B0905306-FE3E-4065-9423-251A71B4E8FC}"/>
    <cellStyle name="_AgingReport AR 311207 5" xfId="6852" xr:uid="{388C2003-EDF8-4BC1-966E-E7C81B37EB0A}"/>
    <cellStyle name="_AgingReport AR 311207 6" xfId="6853" xr:uid="{6AEC1E2D-8911-439D-B0C6-420988BEFB43}"/>
    <cellStyle name="_AJE - RJE" xfId="201" xr:uid="{521BBB18-F7B2-496C-A82C-E69BBF06BA48}"/>
    <cellStyle name="_AJE - RJE 2" xfId="11402" xr:uid="{32410619-D612-4A77-AA3A-F73C53E7C58E}"/>
    <cellStyle name="_allocate" xfId="11278" xr:uid="{421F938B-A19C-428C-B222-939F4299D827}"/>
    <cellStyle name="_Allocate -MIC" xfId="11403" xr:uid="{0ABD267A-D3C9-436D-BC8D-1A95D06CC1EC}"/>
    <cellStyle name="_Analytic" xfId="19054" xr:uid="{EF7ACF64-F59C-4FE5-8597-BDD2717692E7}"/>
    <cellStyle name="_analytic other income" xfId="19055" xr:uid="{4D710F69-7E14-4BD0-B496-4A12D2F7D54B}"/>
    <cellStyle name="_Analytic_Maprang" xfId="11404" xr:uid="{16FE8E30-A0E2-4883-9247-142A91407E63}"/>
    <cellStyle name="_Analyze depre PL YE'08" xfId="19056" xr:uid="{AFB40628-CBA9-4301-9F03-C4D5D4A0F3BB}"/>
    <cellStyle name="_Anol_PCC_06.30.05" xfId="202" xr:uid="{218D78D3-DCE4-47DB-A6F7-603F45FE3359}"/>
    <cellStyle name="_Anol_PCC_06.30.05 2" xfId="11405" xr:uid="{51F1BEE8-7A8E-4BAE-AAD4-0492F599055A}"/>
    <cellStyle name="_Anol_RocheDiag new 11.04.07" xfId="203" xr:uid="{8BBD06D0-66E4-4204-BC2E-3C658972E7B9}"/>
    <cellStyle name="_Anol_RocheDiag_10.31.06" xfId="204" xr:uid="{E3597BE2-71BE-4413-9700-434AA3B33FD7}"/>
    <cellStyle name="_Anol_RocheDiag_10.31.06 2" xfId="6854" xr:uid="{22D3C846-7364-4D86-BF4B-57EFEF7F54A7}"/>
    <cellStyle name="_Anol_RocheDiag_10.31.06 3" xfId="6855" xr:uid="{B30BB392-F205-43D0-A68D-67A6D89632B3}"/>
    <cellStyle name="_Anol_RocheDiag_10.31.06 4" xfId="6856" xr:uid="{EE251AF8-7B48-402B-8EDC-074293053111}"/>
    <cellStyle name="_Anol_RocheDiag_10.31.06 5" xfId="6857" xr:uid="{283A49D7-AD92-4275-84B2-D56E4936066F}"/>
    <cellStyle name="_Anol_RocheDiag_10.31.06 6" xfId="6858" xr:uid="{D435FBCB-E739-43AF-B918-0E1FFCFEE443}"/>
    <cellStyle name="_Anol_RocheDiag_12.31.05" xfId="205" xr:uid="{49EC9AF1-DF63-4B03-9786-9754B020FEB7}"/>
    <cellStyle name="_Anol_RocheDiag_12.31.05 2" xfId="11406" xr:uid="{7B993A43-A4A9-4EBF-8B84-2C2A181E22CE}"/>
    <cellStyle name="_Anol_Seiko 01.31.07" xfId="19058" xr:uid="{B619FE46-C564-4071-8D74-35B03B826A6C}"/>
    <cellStyle name="_Anol_Seiko 01.31.08" xfId="19059" xr:uid="{39F15EE1-C854-4D23-A80E-AB3F6D173DEA}"/>
    <cellStyle name="_Anol_Seiko 07.31.07" xfId="19060" xr:uid="{BF24DCEE-A602-4BC7-B727-1CE25526A86D}"/>
    <cellStyle name="_AP" xfId="206" xr:uid="{A65DB672-1FB8-404B-BABA-2597529BBA96}"/>
    <cellStyle name="_AP 2" xfId="6859" xr:uid="{05F3AF53-B931-46CA-AD98-A8E5CBC168AF}"/>
    <cellStyle name="_AP 3" xfId="6860" xr:uid="{3100B6D1-4845-4DBD-85DD-1435932BEE82}"/>
    <cellStyle name="_AP 4" xfId="6861" xr:uid="{75AAEB27-0DD0-4DB2-8E9F-50E7E95958BF}"/>
    <cellStyle name="_AP 5" xfId="6862" xr:uid="{06CF1278-6D68-42D7-8FEB-8AE0D4A827B6}"/>
    <cellStyle name="_AP 6" xfId="6863" xr:uid="{C3CB0157-BCF3-4007-9C7B-4527B7E1C4A9}"/>
    <cellStyle name="_AP AR TKCM 31.12.07-Bird" xfId="6864" xr:uid="{FFF1CED6-D5F4-4D1C-9F96-D928C2930D17}"/>
    <cellStyle name="_AP AR TKCM 31.12.07-Bird 2" xfId="6865" xr:uid="{9F915AB9-D7C5-44EA-B9E3-30185A791CAE}"/>
    <cellStyle name="_AP AR TKCM 31.12.07-Bird_Gain_loss_on_ex_rate" xfId="19061" xr:uid="{8C9AFDAD-795B-42B7-9054-47911F4EFC3A}"/>
    <cellStyle name="_AP AR TKCM 31.12.07-Bird_O300 (bank)" xfId="19062" xr:uid="{A0D2B438-6F74-4566-8FFD-BEA9AD76313C}"/>
    <cellStyle name="_AP-31.12.06-ju" xfId="11279" xr:uid="{D8337C6E-C25F-4D53-8747-2AE2263BE367}"/>
    <cellStyle name="_AP-31.12.06-ju 2" xfId="11407" xr:uid="{E07BB2D0-243C-407B-A0BC-3BB1B9BB2655}"/>
    <cellStyle name="_APATCL Lead sheet-08" xfId="19063" xr:uid="{695D15E1-391A-4F80-BD58-CB1799EAC566}"/>
    <cellStyle name="_APS YE2008-Rev.14_poo 5 mar09" xfId="207" xr:uid="{9FAF6477-6637-45D5-8EFB-6CD9D1D48E6F}"/>
    <cellStyle name="_APS_lead sheet@Bowl03.05.09" xfId="208" xr:uid="{B7BDBAE8-6231-4AB8-B33C-7EEFF49C35C1}"/>
    <cellStyle name="_APS_lead sheet@Bowl03.05.09_1" xfId="209" xr:uid="{E4CD6092-6F22-4A90-8CB5-C4C2D17D19FF}"/>
    <cellStyle name="_APS_lead sheet@Bowl03.05.09_Cal accrued- PTTME" xfId="210" xr:uid="{32033E64-F9A6-4E4D-B85F-5A3806494650}"/>
    <cellStyle name="_APS_lead sheet@Bowl03.05.09_G300" xfId="211" xr:uid="{BCE96F05-FDB6-4A3C-ACDF-6F558475A39D}"/>
    <cellStyle name="_APS_lead sheet@Bowl03.05.09_G300-P'Joy" xfId="212" xr:uid="{62E689A1-D2B4-4C3C-811F-70706428EB4D}"/>
    <cellStyle name="_APS_lead sheet@Bowl03.05.09_Lead-APS Q2'09 (version 3)" xfId="213" xr:uid="{D52578DE-49BE-4978-95DC-93A5AB9FF50C}"/>
    <cellStyle name="_APS_lead sheet@Bowl03.05.09_O300 ตรวจเสร็จแล้ว" xfId="214" xr:uid="{537E0EEE-12C1-4FA3-B6A1-000B365BAA61}"/>
    <cellStyle name="_APS_lead sheet@Bowl03.05.09_Q300 ตรวจเสร็จแล้ว" xfId="215" xr:uid="{20C23D30-F624-4C02-A1E4-095D988588CF}"/>
    <cellStyle name="_APS_lead sheet@Bowl03.05.09_Turnover AR AP" xfId="216" xr:uid="{F4EE0E56-E5DE-46C7-9596-AA0EE5F122B0}"/>
    <cellStyle name="_APS_lead sheet@Bowl03.05.09_WP Q2'09- add" xfId="217" xr:uid="{DEE6BA55-843F-48E1-848B-F44AB02FD44F}"/>
    <cellStyle name="_APS_lead sheet@Bowl24.04.09" xfId="218" xr:uid="{4238CC1E-C260-4164-AD5C-6A56DC7C1478}"/>
    <cellStyle name="_APS_TOP_ 09-v1" xfId="219" xr:uid="{372B6B1E-26F3-41E2-9BD7-3D24B268F9CD}"/>
    <cellStyle name="_APS_TOP_ 09-v1_AP" xfId="220" xr:uid="{3DB1AA9B-5134-43C5-8140-B257051AF637}"/>
    <cellStyle name="_APS_TOP_ 09-v1_G_300" xfId="221" xr:uid="{4F60EE74-7F86-4C23-AFBD-9230B4688D40}"/>
    <cellStyle name="_APS_TOP_ 09-v1_Lead-APS Q2'09 (version 3)" xfId="222" xr:uid="{8A93476F-97FA-4111-A9E9-AB4EAA070B5E}"/>
    <cellStyle name="_APS_TOP_ 09-v1_Loan" xfId="223" xr:uid="{F3F179C3-B3E5-451F-89A7-D37E3617F2F9}"/>
    <cellStyle name="_APS_TOP_ 09-v1_TEA_TB_Q2" xfId="224" xr:uid="{AF0F46EC-D753-46FA-9B11-473CD96B0021}"/>
    <cellStyle name="_APS_TOP_ 09-v1_WP Q2'09- add" xfId="225" xr:uid="{79707CDD-7E44-4BD7-9F70-AA84F1BF3E5E}"/>
    <cellStyle name="_AR" xfId="19064" xr:uid="{468CF182-D355-4765-A79A-C9D92EC85EBE}"/>
    <cellStyle name="_AR4909" xfId="226" xr:uid="{52844F71-7F10-4490-8F74-885BDE868659}"/>
    <cellStyle name="_AR4909_Construction_Revenue and cost (from nu+ vee)" xfId="11280" xr:uid="{FCE970A9-31A1-441D-8A55-F3538661A8F0}"/>
    <cellStyle name="_AR4909_LUC124 Q1 30 jun 10 by pat" xfId="227" xr:uid="{41F5D6D6-4404-4F3D-BA73-D0EEA31DA1C6}"/>
    <cellStyle name="_AR4909_V_PTTICT Q3'10" xfId="19065" xr:uid="{921A957A-D4ED-4C19-9337-2D0194F968B3}"/>
    <cellStyle name="_AR4909-console-num" xfId="228" xr:uid="{C39A2FAB-A75E-4459-A9CE-E03DA45C72FE}"/>
    <cellStyle name="_AR4909-console-num_Construction_Revenue and cost (from nu+ vee)" xfId="11281" xr:uid="{8EBB6F22-56F1-4A7E-91E8-ECFAA012CA65}"/>
    <cellStyle name="_AR4909-console-num_LUC124 Q1 30 jun 10 by pat" xfId="229" xr:uid="{7125CE8A-EB6B-423D-9FC0-DEE617A194AE}"/>
    <cellStyle name="_AR4909-console-num_V_PTTICT Q3'10" xfId="19066" xr:uid="{7C135EEB-44D4-4958-BF1B-CD7466786DD5}"/>
    <cellStyle name="_AR-confirm" xfId="18128" xr:uid="{830D7ED7-E7EE-4F7F-8C7B-616DEF68CBA6}"/>
    <cellStyle name="_Assest" xfId="230" xr:uid="{A90699E2-4B01-4502-9D62-8B3B7AA70639}"/>
    <cellStyle name="_Asset01-0908" xfId="231" xr:uid="{30E59664-2AD9-4DD9-91DE-6CAFFC7E1BEA}"/>
    <cellStyle name="_Atotech-work1" xfId="11282" xr:uid="{1A5D30E6-BDD1-4830-94B5-143756D59C68}"/>
    <cellStyle name="_Atotech-work1 2" xfId="11408" xr:uid="{BC3507B0-C908-4607-A213-84C6E7C059CD}"/>
    <cellStyle name="_Audit adjustment" xfId="6866" xr:uid="{E1DB2B58-DD41-4F0F-87CE-404FCA5D41D9}"/>
    <cellStyle name="_Audit adjustment 2" xfId="6867" xr:uid="{5A421D2D-8C9C-430B-AD1D-86A0F8907C2D}"/>
    <cellStyle name="_Avon interim07_ju" xfId="11409" xr:uid="{90BCA4A7-E504-4478-ACFC-69305E811685}"/>
    <cellStyle name="_Avon interim07_ju 2" xfId="11410" xr:uid="{BCA49C7C-BDF2-4CDD-B53A-AA9468372525}"/>
    <cellStyle name="_B123" xfId="6868" xr:uid="{A2124B79-A2FD-4DB0-8E9D-9EE74233478E}"/>
    <cellStyle name="_bal004_ching (revised)" xfId="11283" xr:uid="{8B65BE90-62AB-4ED8-B2E0-C6B27E1408D0}"/>
    <cellStyle name="_bal004_ching (revised)_Leadsheet_TPX Q2" xfId="11284" xr:uid="{126F7392-98AC-4C76-8440-86014F19A3DA}"/>
    <cellStyle name="_Bangpra Cost 2007" xfId="6869" xr:uid="{5B2A4378-31B0-4093-8BD6-41814EE990B5}"/>
    <cellStyle name="_Bangpra FA-purchase 2007" xfId="11411" xr:uid="{61131A30-73C4-4E9D-8130-5FADE4D15EE6}"/>
    <cellStyle name="_Bangpra FA-sale 2007" xfId="11412" xr:uid="{2E13B16F-C1E9-4F19-992D-77442F3DDB07}"/>
    <cellStyle name="_Bank reconcile" xfId="19067" xr:uid="{7EBB882A-C511-4042-830D-B7856AEAB4B7}"/>
    <cellStyle name="_bank reconciliation" xfId="11285" xr:uid="{CD03D73A-156F-45FC-8911-0A40D4EEBB64}"/>
    <cellStyle name="_BB" xfId="232" xr:uid="{E5657812-2DFA-4EA3-985A-1035F796B269}"/>
    <cellStyle name="_BB 2" xfId="11413" xr:uid="{453DD2C0-C4CB-46DA-AF9C-C8F4D40E2D64}"/>
    <cellStyle name="_BBDO" xfId="19068" xr:uid="{DAD1F82E-6AD8-4090-80B8-7CFCD9CCA2FB}"/>
    <cellStyle name="_BCC 30.11.07 K3 KSP" xfId="18129" xr:uid="{00060DDB-5594-4038-B95B-07225199FAD4}"/>
    <cellStyle name="_BCC 31.12.07 K3-KSP Ve" xfId="18130" xr:uid="{976DA4D0-7DD8-40CB-9D6D-63D985CC86EE}"/>
    <cellStyle name="_BCC 31.12.07 V KSP.ve" xfId="18131" xr:uid="{51D4D8F4-6784-4ED5-9BC2-811B4E396F13}"/>
    <cellStyle name="_BCC_31.12.06" xfId="233" xr:uid="{2336155E-A80C-40CE-BE0E-EE1187C583B5}"/>
    <cellStyle name="_BCC_31.12.06 2" xfId="11414" xr:uid="{84887C4A-0812-4A10-9FF7-54D3C4E0DC41}"/>
    <cellStyle name="_BGN control confirmation AP-trade by Nui" xfId="19069" xr:uid="{76C80930-237B-4BC0-B65C-58D65FD9EE04}"/>
    <cellStyle name="_Boney" xfId="234" xr:uid="{5583E4FF-6FF4-42C7-9A67-25101489B3EC}"/>
    <cellStyle name="_Boney_LUC124 Q1 30 jun 10 by pat" xfId="235" xr:uid="{1631208A-8EF0-428A-9D20-6FF663F6D3D9}"/>
    <cellStyle name="_Book1" xfId="236" xr:uid="{0B61400E-9A63-40D2-9C1E-B50BDC3F394E}"/>
    <cellStyle name="_Book1 (2)" xfId="6870" xr:uid="{767DF8BE-D536-4013-A5EB-27367DC63180}"/>
    <cellStyle name="_Book1 2" xfId="6871" xr:uid="{FE619BEF-2BB5-45E7-BA07-85E9C5E98A41}"/>
    <cellStyle name="_Book1 3" xfId="6872" xr:uid="{6ECF96DB-7E4A-421E-ACB3-6E2B61054A34}"/>
    <cellStyle name="_Book1 4" xfId="6873" xr:uid="{00C92A65-472B-47D0-9E6C-F9F86A186392}"/>
    <cellStyle name="_Book1 5" xfId="6874" xr:uid="{3E5EAD48-ACE3-46A2-9167-88C3F7C08E5B}"/>
    <cellStyle name="_Book1 6" xfId="6875" xr:uid="{4AE312F1-3937-40E8-A64D-3BB033ED8A59}"/>
    <cellStyle name="_Book1.nus (version 1)" xfId="11415" xr:uid="{B6A4852E-1E7A-47CF-A870-0E639E1A04C4}"/>
    <cellStyle name="_Book1_1" xfId="19070" xr:uid="{35F2BB97-098F-4073-BE00-B1DF33EFD179}"/>
    <cellStyle name="_Book1_cut off tombow_for being example" xfId="237" xr:uid="{ADDD8E68-64AB-4C06-83EE-61B46A2E9C52}"/>
    <cellStyle name="_Book1_Cut-off sales" xfId="11416" xr:uid="{1DFD8B4E-2110-4C26-83FE-0E0C02DF892F}"/>
    <cellStyle name="_Book1_FA 31 Mar 09.21 Apr 09" xfId="6876" xr:uid="{9627FA31-2EB0-4BFC-A396-79229916F949}"/>
    <cellStyle name="_Book1_FA 31 Mar 09.21 Apr 09 2" xfId="6877" xr:uid="{A5E9CD13-D7BD-487A-9CC1-D311D81C25DE}"/>
    <cellStyle name="_Book1_G300 Oct'10" xfId="6878" xr:uid="{92DC3885-D60F-4310-AD26-D12B9C8E642A}"/>
    <cellStyle name="_Book1_Gain_loss_on_ex_rate" xfId="19071" xr:uid="{6676C887-20AE-41C7-94C1-C1BBECA613C8}"/>
    <cellStyle name="_Book1_Hong work" xfId="11417" xr:uid="{CBF30C21-770D-401E-8BCF-B52DDA0DCDEE}"/>
    <cellStyle name="_Book1_hong work haku" xfId="11418" xr:uid="{0034B4BC-BF7D-4D2C-8072-94211EDA1441}"/>
    <cellStyle name="_Book1_Hong work Hanwa" xfId="11419" xr:uid="{7973CF04-4774-4228-AF5A-C821A2166396}"/>
    <cellStyle name="_Book1_KK" xfId="11420" xr:uid="{42BEF2D6-E871-4130-B383-1902B5B9197C}"/>
    <cellStyle name="_Book1_L302" xfId="11421" xr:uid="{67CDA0A1-1EF0-40ED-84FE-5FB9BDF413DE}"/>
    <cellStyle name="_Book1_Lead Sheet AGC 31.12.08" xfId="11422" xr:uid="{79D2750A-489F-4489-8B24-F21A684F6C6B}"/>
    <cellStyle name="_Book1_MSO.&amp; IBF._May.04" xfId="6879" xr:uid="{B34646BD-B759-48B0-977C-2D2C32E10403}"/>
    <cellStyle name="_Book1_MSO.&amp; IBF._May.04 2" xfId="6880" xr:uid="{07785CAC-E03D-496E-A48C-17AADA196474}"/>
    <cellStyle name="_Book1_N.I. Teijin 31.12.08-New" xfId="11423" xr:uid="{B61DE499-DBD1-4BC8-9851-2E68EDBB078D}"/>
    <cellStyle name="_Book1_N301" xfId="19072" xr:uid="{2E50FAD3-52EF-4EA6-80BF-8C0D81CEB42F}"/>
    <cellStyle name="_Book1_O300 (bank)" xfId="19073" xr:uid="{6E597B79-18D2-43C1-B17D-BD1A76F4C461}"/>
    <cellStyle name="_Book1_Sheet1" xfId="6881" xr:uid="{B6D7A7FD-94A2-4CFF-9052-3C2D150DCE14}"/>
    <cellStyle name="_Book1_Sheet5" xfId="11424" xr:uid="{DEE2042F-175C-4DF2-98EE-63205DCE76CD}"/>
    <cellStyle name="_Book1_Sheet6" xfId="11425" xr:uid="{05C1E385-FA5C-44D9-84CA-5D67DDEFC4F5}"/>
    <cellStyle name="_Book1_Sheet7" xfId="11426" xr:uid="{B960E6E6-91D3-44C9-87B2-43C6D8E255DD}"/>
    <cellStyle name="_Book1_Sheet8" xfId="11427" xr:uid="{02BAFFD7-5977-45B4-AB07-9BE5ACD82556}"/>
    <cellStyle name="_Book1_SUM_SAP" xfId="6882" xr:uid="{D16DB568-4779-438C-B67F-11AC0C556743}"/>
    <cellStyle name="_Book1_TOP FCC half-year09_KPMG" xfId="238" xr:uid="{9082A385-BF80-4CCF-A4A9-739245068237}"/>
    <cellStyle name="_Book1_TOP FCC half-year09_Nat" xfId="239" xr:uid="{44A93FF8-0F4C-4648-9600-7C6D64387CBE}"/>
    <cellStyle name="_Book1_VAT &amp; P.P.36_Jun.04" xfId="6883" xr:uid="{B96A7C18-6F94-4782-BBAC-40B2D5D31B57}"/>
    <cellStyle name="_Book1_VAT &amp; P.P.36_Jun.04 2" xfId="6884" xr:uid="{38B86EF0-4A7A-4271-A425-5BB1C7A785E9}"/>
    <cellStyle name="_Book1_VAT &amp; P.P.36_Oct.04" xfId="6885" xr:uid="{C89CB4E3-1953-4648-8197-8A9349490FD6}"/>
    <cellStyle name="_Book1_VAT &amp; P.P.36_Oct.04 2" xfId="6886" xr:uid="{61E68144-51B6-404C-9F04-3AC1419764D1}"/>
    <cellStyle name="_Book1_VAT &amp; P.P.36_Sep.04" xfId="6887" xr:uid="{273F0F4E-42C5-4427-9681-F43D5D919D4A}"/>
    <cellStyle name="_Book1_VAT &amp; P.P.36_Sep.04 2" xfId="6888" xr:uid="{0F2B9B7D-73CB-48F5-AD78-D2DA41372E68}"/>
    <cellStyle name="_Book1_WBS" xfId="6889" xr:uid="{BF763007-04BB-40E3-9DEF-579181C81776}"/>
    <cellStyle name="_Book1_WBS 2" xfId="6890" xr:uid="{59A44FC4-AFE7-4192-BB0A-5C8C327DF6EB}"/>
    <cellStyle name="_Book1_WP Leasing" xfId="19074" xr:uid="{B88D2F21-0DEC-424E-A331-AFCAD40AAA1E}"/>
    <cellStyle name="_Book1_YE Thai toray09_NUT (version 2)" xfId="11428" xr:uid="{C9EE2B3D-9F87-4F21-A2AF-0B6F1B7FB30A}"/>
    <cellStyle name="_Book1_YE Thai toray09_NUT (version 2) 2" xfId="11429" xr:uid="{2780D91A-C3D3-438E-B3E2-EAF5A591A86E}"/>
    <cellStyle name="_Book1_YE09_Nut_Lcut (version 1)" xfId="11430" xr:uid="{FEC645D5-EB61-45F4-84AE-FAEEEB325327}"/>
    <cellStyle name="_Book1_YE09_Nut_Lcut (version 1) 2" xfId="11431" xr:uid="{10961DFE-0151-4508-ABF5-2B669F1B897A}"/>
    <cellStyle name="_Book1_YREnd'09_L,M,O" xfId="11432" xr:uid="{43D3BC00-F685-4B78-A4D6-81D4BB17D550}"/>
    <cellStyle name="_Book1_YREnd'09_L,M,O 2" xfId="11433" xr:uid="{4F5FEEDD-C4A5-4C1E-AF8E-507FF13827C7}"/>
    <cellStyle name="_Book1_ZC301" xfId="11434" xr:uid="{F76CBF51-2D7D-4F56-95FF-C0CA2AFF5E15}"/>
    <cellStyle name="_Book1_ZD &amp; cost" xfId="11435" xr:uid="{19E745C0-7ADC-40D1-AA3C-B40CCFE1F58C}"/>
    <cellStyle name="_Book1_ZD &amp; cost 2" xfId="11436" xr:uid="{E2688E77-5855-4CDD-BA76-E8BF0F13D5CC}"/>
    <cellStyle name="_Book1_ZD300 (selling exp) - Nat" xfId="19075" xr:uid="{03AC1318-54A8-4D07-955A-BD9A53577E1C}"/>
    <cellStyle name="_BOY-Sima 'Q2" xfId="6891" xr:uid="{04AFB6CB-4C8C-4806-A56F-85CEAFE9CED7}"/>
    <cellStyle name="_BOY-Sima 'Q2 2" xfId="6892" xr:uid="{1A9411B7-039A-4AE3-959F-10A57FD38938}"/>
    <cellStyle name="_BOY-Sima 'Q2 3" xfId="6893" xr:uid="{79F3ADE8-A72C-4B9A-9F90-553A17942E02}"/>
    <cellStyle name="_BOY-Sima 'Q2 4" xfId="6894" xr:uid="{4D9B7409-12E8-4C06-A209-2B6A6B02A00E}"/>
    <cellStyle name="_BOY-Sima 'Q2 5" xfId="6895" xr:uid="{C044C9C7-3E66-4FDB-BB6D-41E8A606EE94}"/>
    <cellStyle name="_BOY-Sima 'Q2 6" xfId="6896" xr:uid="{D393D2BE-6A0B-4729-8442-45A62125476A}"/>
    <cellStyle name="_BQP Cost" xfId="18132" xr:uid="{F8113E7E-521F-4954-B68D-89431CBA3211}"/>
    <cellStyle name="_BQP SGA" xfId="18133" xr:uid="{E2F4A6B2-66C2-4562-86DF-9B4C0400B7A0}"/>
    <cellStyle name="_BQP_Final AR" xfId="240" xr:uid="{5DAD5046-E325-4BEF-9DDC-57737BD6FCE4}"/>
    <cellStyle name="_BQP_Final AR 2" xfId="6897" xr:uid="{3AA0DD45-7C0E-4A0C-9C4A-ECABB8FF4E96}"/>
    <cellStyle name="_cabtec cut" xfId="6898" xr:uid="{EC90801D-D474-46B7-BFCE-9DA9B733C7F2}"/>
    <cellStyle name="_Cabtec1" xfId="11437" xr:uid="{ACC9C652-B53F-4DF1-8D64-EA4CE0D36BA6}"/>
    <cellStyle name="_Car_Finance" xfId="19076" xr:uid="{BB1891E7-DA7E-4393-8D84-D234E6E3D0A6}"/>
    <cellStyle name="_Cash complete" xfId="11438" xr:uid="{FB0D8746-E83B-43C9-AF80-91E02FF2DF0D}"/>
    <cellStyle name="_cash flow" xfId="6899" xr:uid="{54E4C648-4102-4CA3-A77C-8D2D672485B9}"/>
    <cellStyle name="_cash flow 2" xfId="6900" xr:uid="{6CA344B4-CE69-4DD2-8251-0ABB336D31E2}"/>
    <cellStyle name="_cash flow 3" xfId="6901" xr:uid="{6ED11398-FA82-4A70-AFB6-35F74D9E68C9}"/>
    <cellStyle name="_cash flow 4" xfId="6902" xr:uid="{1CD1BF78-0203-4629-8DDF-444B35E34843}"/>
    <cellStyle name="_cash flow 5" xfId="6903" xr:uid="{05248404-32BD-4C16-BC2B-21DAEA85D9E9}"/>
    <cellStyle name="_cash flow 6" xfId="6904" xr:uid="{1431DF71-126A-4E08-86DF-A04AFB565915}"/>
    <cellStyle name="_cash flow 7" xfId="6905" xr:uid="{64D0B7C6-C875-4131-9001-011C88DCCF0A}"/>
    <cellStyle name="_cash flow_O300 (bank)" xfId="19077" xr:uid="{AA4638C8-60CC-4004-A163-87138CA248D0}"/>
    <cellStyle name="_cash flow_V300 (accrued exp)" xfId="11439" xr:uid="{1C0C3317-6DA6-405A-A914-7A9D4143CE8A}"/>
    <cellStyle name="_CDW-y05-Jack" xfId="241" xr:uid="{924216A5-6383-4DCA-A61C-7BF1AA67132D}"/>
    <cellStyle name="_CDW-YN06-BON" xfId="242" xr:uid="{AA4E5987-2B77-4F25-9C89-C569771269C4}"/>
    <cellStyle name="_check lease" xfId="6906" xr:uid="{1246059E-01B5-4353-B02A-8B097866C93B}"/>
    <cellStyle name="_Checking V19_Nov.03" xfId="6907" xr:uid="{F2E5C607-27FD-40AC-8443-10AC713DFEBB}"/>
    <cellStyle name="_Checking V19_Nov.03 2" xfId="6908" xr:uid="{2739B899-E5CD-4E3C-8903-A28755A8CA97}"/>
    <cellStyle name="_CombineTop 2008" xfId="11440" xr:uid="{03692D9D-175A-4B0A-AAF7-3B7D7718007F}"/>
    <cellStyle name="_Comma" xfId="243" xr:uid="{8523A02C-84D5-4236-A76F-ECB6AEEE5579}"/>
    <cellStyle name="_Confirm" xfId="6909" xr:uid="{EDD62D75-771D-4776-9DDA-013DB73BFC33}"/>
    <cellStyle name="_Confirm Log" xfId="6910" xr:uid="{87775560-08A3-4A28-B132-FD52B49CC187}"/>
    <cellStyle name="_Confirm Log 2" xfId="6911" xr:uid="{2D0448F1-3D43-4631-916E-14E9D6D75A8C}"/>
    <cellStyle name="_Confirm Log 3" xfId="6912" xr:uid="{EF69B99D-0D4E-4671-881D-E20E97FD8F30}"/>
    <cellStyle name="_Confirm Log 4" xfId="6913" xr:uid="{3886EE24-B9C8-49A7-BC63-FB4E71B0F5FC}"/>
    <cellStyle name="_Confirm Log 5" xfId="6914" xr:uid="{783F4009-22B3-4CD4-B5EF-AC779B41925B}"/>
    <cellStyle name="_Confirm Log 6" xfId="6915" xr:uid="{478D3C98-D059-4BE2-BCF6-82B414438AD4}"/>
    <cellStyle name="_confirm summary" xfId="19078" xr:uid="{AE5E3F88-C70D-44D5-802F-DA56174DC2C8}"/>
    <cellStyle name="_Confirmation TEPCO P'Jeab" xfId="19079" xr:uid="{67BB9FFC-59C5-4C5A-B705-A3D444D20C62}"/>
    <cellStyle name="_Control confirmation" xfId="19080" xr:uid="{8337915B-838E-4B9C-A8EF-E91647836953}"/>
    <cellStyle name="_control confirmation AP-non trade" xfId="19081" xr:uid="{3C64A307-4FA6-4A3E-9F11-3C837503B5D2}"/>
    <cellStyle name="_control confirmation AP-trade" xfId="19082" xr:uid="{D402B40C-43A9-4FDC-9F62-F3361C466BA6}"/>
    <cellStyle name="_control confirmation AR-trade" xfId="19083" xr:uid="{FB4B0751-BC7F-429F-A348-AAFB8C8FDC75}"/>
    <cellStyle name="_Control confirmation_DAT_31.12.09_L-AR&amp;Sale" xfId="19084" xr:uid="{47456332-674C-4110-8952-432552D2D01C}"/>
    <cellStyle name="_Conversion" xfId="11441" xr:uid="{CC07313F-8997-4AF9-A290-27FB3F83DC51}"/>
    <cellStyle name="_Copy of 50_Tax (2)" xfId="244" xr:uid="{234EC3C7-1900-49B1-821B-7D806092C31F}"/>
    <cellStyle name="_Copy of Fixed Asset'08" xfId="6916" xr:uid="{57B62FCA-A88E-409E-8A45-FFAE287B3B0B}"/>
    <cellStyle name="_Copy of Fixed Asset'08 2" xfId="6917" xr:uid="{527DA0C4-9D45-426F-AF06-D0EC7FFF5E24}"/>
    <cellStyle name="_Copy of Fixed Asset'08 3" xfId="6918" xr:uid="{4CF9E4E1-2C6A-40D5-A138-9AC21FFC3A5F}"/>
    <cellStyle name="_Copy of Fixed Asset'08 4" xfId="6919" xr:uid="{9CF1AF1E-5FAD-421A-87CC-EA2DE368B156}"/>
    <cellStyle name="_Copy of Fixed Asset'08 5" xfId="6920" xr:uid="{3BFE5852-0EB9-4182-B984-4BD221B5CB25}"/>
    <cellStyle name="_Copy of Fixed Asset'08 6" xfId="6921" xr:uid="{B4384BFD-6FE1-4702-8A7D-E85B1F0D7B1B}"/>
    <cellStyle name="_Copy of Fixed Asset'08 7" xfId="6922" xr:uid="{FC5968B5-857F-430D-B4F2-4248D6FC6FCA}"/>
    <cellStyle name="_Copy of test jv" xfId="6923" xr:uid="{BC2D6BF9-ACEC-476E-80AA-D8A6359686FF}"/>
    <cellStyle name="_Copy of test jv 2" xfId="6924" xr:uid="{6D602FF9-F14C-4F2B-8CFF-2C60E82DBB19}"/>
    <cellStyle name="_Copy of test jv 3" xfId="6925" xr:uid="{5A1EBAD5-C69D-493B-8F21-98E707916756}"/>
    <cellStyle name="_Copy of test jv 4" xfId="6926" xr:uid="{3911520B-8573-4FDA-B6FD-1DBD298786AC}"/>
    <cellStyle name="_Copy of test jv 5" xfId="6927" xr:uid="{C88E699E-004A-4D3C-998B-A9059BCE96E3}"/>
    <cellStyle name="_Copy of test jv 6" xfId="6928" xr:uid="{55969CDE-8315-4F12-B064-A0BE4A5AB986}"/>
    <cellStyle name="_Copy of WP template-Cabtec" xfId="11442" xr:uid="{3291BD76-007B-4EEA-8F10-9524651D3EF4}"/>
    <cellStyle name="_cost &amp; sa -kei" xfId="6929" xr:uid="{A5BD08F4-BD72-4C40-A803-DD5E437EAB9E}"/>
    <cellStyle name="_cost &amp; sa -kei 2" xfId="6930" xr:uid="{4DB8F6B7-7C4E-4775-8724-E7B03266F3AF}"/>
    <cellStyle name="_cost &amp; sa -kei 3" xfId="6931" xr:uid="{28BB74F4-E217-4B6E-87BC-8D6E397B1EC6}"/>
    <cellStyle name="_cost &amp; sa -kei 4" xfId="6932" xr:uid="{A225E0B8-6622-4D1F-A5DD-D24A58609F09}"/>
    <cellStyle name="_cost &amp; sa -kei 5" xfId="6933" xr:uid="{4405B5FA-027B-4265-BDCA-30F1CC6B1EA4}"/>
    <cellStyle name="_cost &amp; sa -kei 6" xfId="6934" xr:uid="{332FBF26-E4D4-4658-A1CD-A2C3F6242BE8}"/>
    <cellStyle name="_cost &amp; sa -kei 7" xfId="6935" xr:uid="{57BD1323-9037-42BC-AB69-66DBC658B7A0}"/>
    <cellStyle name="_cost and expense" xfId="6936" xr:uid="{F0D9A60C-0CB0-4384-8D78-0EC465EF0FD5}"/>
    <cellStyle name="_cost and expense 2" xfId="11443" xr:uid="{80821EBA-73C0-4F34-9886-B5D78914ECE2}"/>
    <cellStyle name="_cost&amp;sa1" xfId="11286" xr:uid="{1111D872-E19D-476B-BD05-25BEE955E3E3}"/>
    <cellStyle name="_CP all 31.12.07" xfId="6937" xr:uid="{30D33E20-0A1F-4B46-83CC-8B4B5F8E1653}"/>
    <cellStyle name="_CP all 31.12.07 2" xfId="6938" xr:uid="{11110969-3211-4892-A452-7724BF90D82C}"/>
    <cellStyle name="_CUR" xfId="245" xr:uid="{6B1E90FD-C949-477D-9D9D-12411F84E997}"/>
    <cellStyle name="_CUR_Construction_Revenue and cost (from nu+ vee)" xfId="11287" xr:uid="{128BBF35-E8ED-4B72-9075-1D9395752A6F}"/>
    <cellStyle name="_CUR_LUC124 Q1 30 jun 10 by pat" xfId="246" xr:uid="{855D2A54-4E92-46E5-8348-BEED697A4791}"/>
    <cellStyle name="_CUR_V_PTTICT Q3'10" xfId="19085" xr:uid="{6E96EDAE-AEA8-4F91-9EB3-BDA4EF0E64B9}"/>
    <cellStyle name="_Currency" xfId="247" xr:uid="{9DF03B28-B300-4E30-B2DB-C0C4398002B1}"/>
    <cellStyle name="_CurrencySpace" xfId="248" xr:uid="{D639EDFD-CBE1-42A8-9E8D-0A373A66B8B1}"/>
    <cellStyle name="_Custom house for claim duty(1)" xfId="6939" xr:uid="{6B5A4B7C-D0C6-4E1F-9009-A11C028C7E05}"/>
    <cellStyle name="_Cut 10,20,KK" xfId="6940" xr:uid="{3B81D71B-5917-4AC8-B614-4DAA31D56513}"/>
    <cellStyle name="_Cut 10,20,KK 2" xfId="6941" xr:uid="{FC1ECD2E-C959-43FF-ACE2-67A2ED0119E6}"/>
    <cellStyle name="_Cut 10,20,KK 3" xfId="6942" xr:uid="{5AB29315-E853-485D-83AA-2DE5350A95D4}"/>
    <cellStyle name="_Cut 10,20,KK 4" xfId="6943" xr:uid="{F11D2150-7848-4A1D-ABC6-BDB01793D63F}"/>
    <cellStyle name="_Cut 10,20,KK 5" xfId="6944" xr:uid="{7234466E-0626-4168-A696-1053C569BD55}"/>
    <cellStyle name="_Cut 10,20,KK 6" xfId="6945" xr:uid="{BBDB4FF6-4D3C-4A40-A119-8D9B0801FEBC}"/>
    <cellStyle name="_Cut 10,20,KK 7" xfId="6946" xr:uid="{94CAB1DB-CD55-443C-9962-23114C8B0AAF}"/>
    <cellStyle name="_cut off" xfId="11444" xr:uid="{29E715ED-11F2-4FEA-9592-1D02EA94AAAE}"/>
    <cellStyle name="_Cut off 2" xfId="19086" xr:uid="{220FA4A0-F5EF-463B-8356-C122C8CA82BB}"/>
    <cellStyle name="_cut off 3" xfId="19087" xr:uid="{0D45842B-668B-4741-96DC-6F7DCA48AFD7}"/>
    <cellStyle name="_Cut off 4" xfId="18134" xr:uid="{ADBC9F28-936D-46CB-ADC8-78100B35A682}"/>
    <cellStyle name="_cut off sale" xfId="11445" xr:uid="{74152974-EA83-4267-8778-76E14F226F4B}"/>
    <cellStyle name="_Cut off ตรวจเสร็จแล้ว" xfId="249" xr:uid="{ED932CD6-0689-4239-9BC9-1D74084D384F}"/>
    <cellStyle name="_Cut off_DAT_31.12.09_L-AR&amp;Sale" xfId="19088" xr:uid="{F0A3A7FE-34C5-442D-A9A2-10FEFE073EF5}"/>
    <cellStyle name="_Cut Off_Purchase" xfId="11446" xr:uid="{6039F0EF-FF41-4F62-BC29-1B68E700A7BE}"/>
    <cellStyle name="_Cut-off" xfId="19089" xr:uid="{65E2D14E-0C08-4ECE-A412-04E0C9B3FC61}"/>
    <cellStyle name="_Cut-off purchase" xfId="6947" xr:uid="{313CC865-14B9-4EB3-88A5-88B7E8AFD409}"/>
    <cellStyle name="_Cut-off sales" xfId="11447" xr:uid="{F726824F-FC5A-43B7-8B4D-10850ACFF3C0}"/>
    <cellStyle name="_Cut-sale" xfId="18135" xr:uid="{61FA03A3-373F-4AD1-92FB-188F544CE09A}"/>
    <cellStyle name="_DAT_31.12.09_G-PPE_New" xfId="19090" xr:uid="{CB73D865-32CD-4134-9FBF-CA456916EBF0}"/>
    <cellStyle name="_DAT_Lead sheet_31.12.09-final" xfId="19091" xr:uid="{82BDF403-3415-45FF-87BD-7D38E4983F19}"/>
    <cellStyle name="_Detail asset1-8" xfId="250" xr:uid="{2DE9725C-2CA0-47E3-8FA6-194DE4A6C20E}"/>
    <cellStyle name="_Detail_0351" xfId="251" xr:uid="{EBE4824A-E600-471D-938B-D45B6D803AB2}"/>
    <cellStyle name="_Detailed Fixed Asset" xfId="19092" xr:uid="{875827DF-ECB7-4154-A6D1-E6484EB467BF}"/>
    <cellStyle name="_Detailed Fixed Asset_DAT_31.12.09_L-AR&amp;Sale" xfId="19093" xr:uid="{3BFED529-14E1-438D-83F8-745CA15E173A}"/>
    <cellStyle name="_Detailประกอบงบการเงิน-Dec-08" xfId="252" xr:uid="{D41F2345-8287-4268-BBDF-8FDE3FA3C3A8}"/>
    <cellStyle name="_dfcdsfwef" xfId="253" xr:uid="{9AE11302-46ED-47DF-A359-DCB34C77887E}"/>
    <cellStyle name="_dfcdsfwef 2" xfId="6948" xr:uid="{0E3FBA77-4697-4568-94B4-7E5C54B7737F}"/>
    <cellStyle name="_DSP_Q205" xfId="11288" xr:uid="{9661F3F2-B1A2-4B34-948E-6444FC108CCB}"/>
    <cellStyle name="_Dyna - Lead sheet 31.12.07" xfId="11448" xr:uid="{958898D0-3F1E-47FD-BCE7-AA32F9B21DA4}"/>
    <cellStyle name="_Dyna - Lead sheet 31.12.07 (group)" xfId="11449" xr:uid="{07444175-8244-4E8C-BA48-B6BBD5022E8D}"/>
    <cellStyle name="_Dyna-G" xfId="11450" xr:uid="{7AB0B6F7-ACC3-4C73-82B2-93207CE04C4A}"/>
    <cellStyle name="_E" xfId="11451" xr:uid="{FCC6FF74-4D4A-4792-B2CC-E12DC7233A77}"/>
    <cellStyle name="_E C F_Interim 2008" xfId="19094" xr:uid="{F8D95ABD-A5D8-4A28-B116-08141F0F0E4C}"/>
    <cellStyle name="_ELM001_L_30.09.09" xfId="19095" xr:uid="{9B4EF0A3-9FDF-4E6C-B746-BABD4FF60C22}"/>
    <cellStyle name="_ELM001_L_30.09.09_DAT_31.12.09_L-AR&amp;Sale" xfId="19096" xr:uid="{FD36DF9C-FFC8-4B8E-A842-37F733BC6517}"/>
    <cellStyle name="_End '05" xfId="11289" xr:uid="{2E01DE76-52FC-4D1C-9436-82A2C2B4CC35}"/>
    <cellStyle name="_Euro" xfId="254" xr:uid="{6FA7BA6F-3835-464A-A163-E8FE15D4FD50}"/>
    <cellStyle name="_EVE-Jun'07-all file updarte" xfId="11452" xr:uid="{FA41FBAD-935E-41DB-8505-2EE75349F31E}"/>
    <cellStyle name="_Ex Trainning" xfId="255" xr:uid="{1439EBF8-42D7-4A9D-B3D6-DC07DC87EF28}"/>
    <cellStyle name="_Ex Trainning 2" xfId="6949" xr:uid="{1411CFFE-AB1E-43BF-BEDF-FD2635477B4E}"/>
    <cellStyle name="_Ex Trainning 3" xfId="6950" xr:uid="{602010DB-6D9E-4EFF-88CA-33ECCDEAC660}"/>
    <cellStyle name="_Ex Trainning 4" xfId="6951" xr:uid="{F49D76E7-75CD-47DA-ADEC-E7CE16E15142}"/>
    <cellStyle name="_Ex Trainning 5" xfId="6952" xr:uid="{168A00BB-262E-4978-8363-99406410893A}"/>
    <cellStyle name="_Ex Trainning 6" xfId="6953" xr:uid="{50812727-226B-46EE-8F47-6A70F0B2A031}"/>
    <cellStyle name="_Ex Trainning 7" xfId="6954" xr:uid="{DC1F9045-4D1F-4FAF-BA77-5C2CA0CDCD52}"/>
    <cellStyle name="_Expense transaction" xfId="11453" xr:uid="{6FF342A0-8ABD-4414-9122-6AA354DAC328}"/>
    <cellStyle name="_Expense transaction 2" xfId="11454" xr:uid="{5D1FAF42-9C87-42AC-89BC-B80C660002F7}"/>
    <cellStyle name="_Expense vouching" xfId="6955" xr:uid="{16C5996B-6889-4E2F-B479-0DE535F8B1AA}"/>
    <cellStyle name="_F1" xfId="18136" xr:uid="{61A48565-3421-4C0B-A8B4-05FE2B24F838}"/>
    <cellStyle name="_F10_BAN029_ BCP Leadsheet_Oct09" xfId="256" xr:uid="{BCD0067B-A7C1-4478-8920-AA97A7EECD4C}"/>
    <cellStyle name="_F2" xfId="18137" xr:uid="{DA41AD67-5555-4028-B8EB-5162C7B4D8F8}"/>
    <cellStyle name="_F3" xfId="18138" xr:uid="{A4E57504-F7F5-449C-8EEA-3B650E62441C}"/>
    <cellStyle name="_FA" xfId="6956" xr:uid="{42B8B9B6-794A-4FDF-A586-37883569967D}"/>
    <cellStyle name="_FA 2" xfId="6957" xr:uid="{77C43B0A-6813-49AD-8357-821611B249BB}"/>
    <cellStyle name="_FA 3" xfId="6958" xr:uid="{6436C1E2-3BB2-4C26-B0F3-5F043244311A}"/>
    <cellStyle name="_FA 4" xfId="6959" xr:uid="{CF87E16C-0AE1-4555-87CA-DDF00028C585}"/>
    <cellStyle name="_FA 5" xfId="6960" xr:uid="{248B6606-F912-4481-BEF3-0E094119042F}"/>
    <cellStyle name="_FA 6" xfId="6961" xr:uid="{FE2E07AF-21C4-4417-9391-8BBEE36C62D0}"/>
    <cellStyle name="_FA Register-TSC" xfId="257" xr:uid="{A5F2BD15-4B81-4EE8-BDFD-4082A837DAFC}"/>
    <cellStyle name="_FA Surin" xfId="11290" xr:uid="{3BEB4EB2-5B36-4301-BE09-4B396F488B37}"/>
    <cellStyle name="_FA Surin_Leadsheet_TPX Q2" xfId="11291" xr:uid="{7E52FEEE-ECA7-4A14-B1E1-472A80A8E9EC}"/>
    <cellStyle name="_FA-vouching FOA" xfId="258" xr:uid="{3C6D49FC-1447-47B9-A703-6384B79D516E}"/>
    <cellStyle name="_FA-vouching FOA_Leadsheet_TPX Q2" xfId="11292" xr:uid="{0E23EFC4-FEF8-43D2-BD8C-907518B0A216}"/>
    <cellStyle name="_Feedmill_Top Year end 2008" xfId="11455" xr:uid="{85A73B9E-22D8-4E51-9A32-D84ADA9F8F9B}"/>
    <cellStyle name="_FFT YE'09_air_pl" xfId="19097" xr:uid="{C241E394-5BFB-45BF-9E19-95033D6F0CC2}"/>
    <cellStyle name="_FFT-Pear 07" xfId="19098" xr:uid="{90214D47-0924-4863-A8AA-DE3F0B0557E5}"/>
    <cellStyle name="_Final AR ratio-BCC" xfId="259" xr:uid="{BF07453F-1502-4137-A10C-693299C5CA89}"/>
    <cellStyle name="_Final AR ratio-BCC 2" xfId="11456" xr:uid="{AB805436-E939-4375-81A9-16E8E224AA22}"/>
    <cellStyle name="_Final TOP" xfId="6962" xr:uid="{71E3BA60-A4F3-434A-9984-F3B966CD68FA}"/>
    <cellStyle name="_Fix asset-G300 ok" xfId="6963" xr:uid="{27D19048-71F9-4826-A379-95F75F622136}"/>
    <cellStyle name="_Fix asset-G300 ok 2" xfId="6964" xr:uid="{F4D70900-E6B0-4769-9C85-287ECD3D9B3B}"/>
    <cellStyle name="_Fix asset-G300 ok 3" xfId="6965" xr:uid="{4580982D-7198-4075-8D83-0B54E1662BAC}"/>
    <cellStyle name="_Fix asset-G300 ok 4" xfId="6966" xr:uid="{C5D71F54-2E9F-4C29-93B7-64773E424EB4}"/>
    <cellStyle name="_Fix asset-G300 ok 5" xfId="6967" xr:uid="{F761171B-1F1C-495A-866F-0D0B436811D1}"/>
    <cellStyle name="_Fix asset-G300 ok 6" xfId="6968" xr:uid="{6118759C-94C7-4A72-8182-C9E9B0AE8EF4}"/>
    <cellStyle name="_Fix asset-G300 ok 7" xfId="6969" xr:uid="{2ED90BBB-5ABD-436F-8541-EE894EF8261C}"/>
    <cellStyle name="_fixed asset" xfId="6970" xr:uid="{AAF81DD4-D3E6-426E-A7E1-976EDE547DDA}"/>
    <cellStyle name="_fixed asset 2" xfId="6971" xr:uid="{AA62C5DF-5CE3-4C85-A36B-E2A8A5B26FB7}"/>
    <cellStyle name="_fixed asset 3" xfId="6972" xr:uid="{1FD989FE-8988-48CF-B86A-02E911EBD2DF}"/>
    <cellStyle name="_fixed asset 4" xfId="6973" xr:uid="{4C2C1DBA-3915-41AB-8971-12D06E22E280}"/>
    <cellStyle name="_fixed asset 5" xfId="6974" xr:uid="{A0BFAC46-5783-4EF7-B5C4-42327D3690FF}"/>
    <cellStyle name="_fixed asset 6" xfId="6975" xr:uid="{AFEDF03F-24EB-4F90-8D95-FCA2711BD109}"/>
    <cellStyle name="_Fixed Asset Working(Interim)" xfId="6976" xr:uid="{0E147530-8BCC-46EB-9B4A-900BCF40572B}"/>
    <cellStyle name="_Fixed Asset Working(Interim) 2" xfId="6977" xr:uid="{73CE42C7-12EE-4F9F-AE2B-C8A20DE65789}"/>
    <cellStyle name="_Fixed Asset Working(Interim) 3" xfId="6978" xr:uid="{D0F1F303-A79A-4024-BF63-90D748CAE2BA}"/>
    <cellStyle name="_Fixed Asset Working(Interim) 4" xfId="6979" xr:uid="{E2B891C3-9BE5-448E-BF89-6C84EA9CF8FE}"/>
    <cellStyle name="_Fixed Asset Working(Interim) 5" xfId="6980" xr:uid="{099BE444-BFF0-4E80-A461-AC6DBBE430CB}"/>
    <cellStyle name="_Fixed Asset Working(Interim) 6" xfId="6981" xr:uid="{B44DD574-5D76-412D-8FB9-F93B05D34DA4}"/>
    <cellStyle name="_Fixed Asset Working(Interim) 7" xfId="6982" xr:uid="{A50DBCCF-CE7C-4C2D-9C0F-4041EC9FB0AE}"/>
    <cellStyle name="_Fixed Asset'08" xfId="6983" xr:uid="{50F30A9F-AB10-42DE-BB1D-6E200F4C9E3A}"/>
    <cellStyle name="_Fixed Asset'08 2" xfId="6984" xr:uid="{0F546FC6-8D27-4799-BBD8-1233ECF6874B}"/>
    <cellStyle name="_Fixed Asset'08 3" xfId="6985" xr:uid="{35B2E332-EB59-468B-828D-E487DF79023D}"/>
    <cellStyle name="_Fixed Asset'08 4" xfId="6986" xr:uid="{0204D6CA-8744-4742-AE4D-4A6A7162714F}"/>
    <cellStyle name="_Fixed Asset'08 5" xfId="6987" xr:uid="{0AFEC977-E299-4C8F-8F5A-8100DB0A4D4E}"/>
    <cellStyle name="_Fixed Asset'08 6" xfId="6988" xr:uid="{53D7A50C-4015-4F6F-9033-670B45B0F90F}"/>
    <cellStyle name="_Fixed Asset'08 7" xfId="6989" xr:uid="{401EABBE-0268-4A0D-BDDD-3415A614F88B}"/>
    <cellStyle name="_FOA_Sampling Plan ZD300" xfId="6990" xr:uid="{8F16CD4A-E960-4F97-9CD8-3720EAA84F16}"/>
    <cellStyle name="_FOA_Sampling Plan ZD300 2" xfId="6991" xr:uid="{D40B0FD9-AD60-4822-A7FD-3908E27A30DC}"/>
    <cellStyle name="_FOA_Sampling Plan ZD300_DAT_31.12.09_L-AR&amp;Sale" xfId="19099" xr:uid="{2C114CE8-CAB4-4C52-8E11-32735EE55E47}"/>
    <cellStyle name="_FOA_Sampling Plan ZD300_Kura_leadsheet_31.12.10" xfId="19100" xr:uid="{FF606AE3-27AB-4319-B62E-3B1446D7B41A}"/>
    <cellStyle name="_fon 31 12 07" xfId="6992" xr:uid="{5907B1DC-3A53-4FC9-BC89-2767375ADB3E}"/>
    <cellStyle name="_fon 31.12.07" xfId="260" xr:uid="{B3F41A20-B4D1-4809-80ED-C7FD0BD5BA61}"/>
    <cellStyle name="_fon 31.12.07_Construction_Revenue and cost (from nu+ vee)" xfId="11293" xr:uid="{0157A4BF-8F52-4E6B-983B-DAB77C768030}"/>
    <cellStyle name="_fon 31.12.07_G" xfId="261" xr:uid="{813B269F-B0C0-4DAD-90A1-4E2D19F9B1B0}"/>
    <cellStyle name="_fon 31.12.07_Leadsheet_TPX Q2" xfId="11294" xr:uid="{DBA98D05-F611-497F-B043-7341E87CE962}"/>
    <cellStyle name="_fon 31.12.07_Minute of meeting" xfId="11295" xr:uid="{B2D43944-9EE4-4A31-BCCF-ECAD7BD391A3}"/>
    <cellStyle name="_fon 31.12.07_ฺBOQ - ตกแต่ง of Kaysorn" xfId="11296" xr:uid="{B7B0650A-1288-4E6E-84C5-D390067D8156}"/>
    <cellStyle name="_Form Test ZD " xfId="19101" xr:uid="{492E6F09-9BA1-4304-8FE9-46131C9DC0D6}"/>
    <cellStyle name="_Form Test ZD _DAT_31.12.09_L-AR&amp;Sale" xfId="19102" xr:uid="{E51DCD35-62B6-4698-B71D-A4F06178489D}"/>
    <cellStyle name="_Form TOD" xfId="11457" xr:uid="{EC60AEB9-0CAE-40B6-834E-AF4A9FDD873C}"/>
    <cellStyle name="_Forward" xfId="11458" xr:uid="{6C7934FE-8C1F-42A6-8E88-B90AF45200C9}"/>
    <cellStyle name="_FS _ audit _Asia-Aor" xfId="11459" xr:uid="{2AE0F8E1-8FA1-4DA8-9DB9-55411FCF19D4}"/>
    <cellStyle name="_FS _ audit _Asia-Aor 2" xfId="11460" xr:uid="{09913B08-2F15-4BDC-BF5C-6EEDB9279328}"/>
    <cellStyle name="_Fully depre" xfId="18139" xr:uid="{ABF94E34-A8D7-4091-B63E-9BC0E9480FF7}"/>
    <cellStyle name="_Funn" xfId="6993" xr:uid="{172B2F5D-0440-4BC9-851A-48E0E029909C}"/>
    <cellStyle name="_Funn 2" xfId="6994" xr:uid="{436F9E78-AEBB-4B41-838E-2CB5ADA001A7}"/>
    <cellStyle name="_Funn 3" xfId="6995" xr:uid="{E6B33AE9-855C-4D8B-883E-9A86CD8C06D7}"/>
    <cellStyle name="_Funn 4" xfId="6996" xr:uid="{E368AD2B-8583-4F8D-8BA5-ED4044B93E03}"/>
    <cellStyle name="_Funn 5" xfId="6997" xr:uid="{8CCBB049-B4C2-472D-9438-3DCDC2A36EB7}"/>
    <cellStyle name="_Funn 6" xfId="6998" xr:uid="{9FAAE6FD-DB70-4070-BCD4-9F696C9D9668}"/>
    <cellStyle name="_Funn 7" xfId="6999" xr:uid="{4DAAC5A9-337E-43A1-81D0-9E60529E6ED4}"/>
    <cellStyle name="_G" xfId="11461" xr:uid="{F3C8B016-1EAE-48B0-8B79-663DB79EFF90}"/>
    <cellStyle name="_G - Fixed Asets (Supporting Schedules)" xfId="262" xr:uid="{DF2A8A8D-EBBD-427D-9552-945B4138DDED}"/>
    <cellStyle name="_G H_Q3 10" xfId="263" xr:uid="{7DA811DA-0956-4990-AA38-2D06AEE1E18D}"/>
    <cellStyle name="_G under construction" xfId="19103" xr:uid="{758C1B2D-8979-4B94-B7B1-E61CE62286B2}"/>
    <cellStyle name="_G_300" xfId="264" xr:uid="{A79A1B8A-2D25-4BC0-A2AA-6BAD0CFC42A6}"/>
    <cellStyle name="_G_WP 2010" xfId="7000" xr:uid="{E69E2947-D9DB-4496-8355-492ED9391654}"/>
    <cellStyle name="_G300" xfId="18140" xr:uid="{185947D3-EF81-4996-A008-2859304ACE79}"/>
    <cellStyle name="_G300 (version 1)" xfId="7001" xr:uid="{FD00901B-FE49-4EC8-8028-03AE194EDB14}"/>
    <cellStyle name="_G300_Updated" xfId="19104" xr:uid="{F00F2BAB-95AE-4A31-BCD0-252941BA7EC1}"/>
    <cellStyle name="_G300-SAP-Nesic" xfId="265" xr:uid="{D54595B9-0ADA-436C-9E80-265FC5BAFD0C}"/>
    <cellStyle name="_G300-SAP-Nesic_G_WP 2010" xfId="7002" xr:uid="{F4020DF2-760E-4039-B30E-6870624F8A18}"/>
    <cellStyle name="_G300-SAP-Nesic_TOP FCC half-year09_KPMG" xfId="266" xr:uid="{765E2D89-41E6-4A73-9E45-56CFD85AE68F}"/>
    <cellStyle name="_G300-SAP-Nesic_TOP FCC half-year09_Nat" xfId="267" xr:uid="{8E326637-6570-4B1F-8B72-A93FDC0F9C26}"/>
    <cellStyle name="_GEE001_31.12.09_AR&amp;Sale" xfId="19105" xr:uid="{5BC0722B-6BC7-4FAC-A22E-42430EF317E3}"/>
    <cellStyle name="_gift do L,K,X,P,ZC after review 9-6-08" xfId="7003" xr:uid="{81044318-47E6-41E9-A2F7-CC244D3FDE60}"/>
    <cellStyle name="_gift do L,K,X,P,ZC after review 9-6-08 2" xfId="7004" xr:uid="{A085C8CA-E246-4F33-B366-49326ADB9055}"/>
    <cellStyle name="_GLS 31.12.06 from ve" xfId="7005" xr:uid="{C04F956E-2E29-4486-83DE-5F0807E1EF61}"/>
    <cellStyle name="_GLS 31.12.06 from ve 2" xfId="7006" xr:uid="{16818158-5534-4D97-8680-EA7C4FACDCA5}"/>
    <cellStyle name="_GLS 31.12.06 from ve 3" xfId="7007" xr:uid="{B6A40212-C0B4-4597-8EC6-BEA17C713BAF}"/>
    <cellStyle name="_GLS 31.12.06 from ve 4" xfId="7008" xr:uid="{BC169CA4-2B8E-4161-80DD-EBB4E8D97C71}"/>
    <cellStyle name="_GLS 31.12.06 from ve 5" xfId="7009" xr:uid="{BCC28EC9-B486-4293-9656-F1D3E8BC1C1A}"/>
    <cellStyle name="_GLS 31.12.06 from ve 6" xfId="7010" xr:uid="{D6760CD1-C6A9-4FC0-A83F-CCC3C1EB6DB9}"/>
    <cellStyle name="_GLS wp 31.12.07" xfId="7011" xr:uid="{1C998B24-15A5-41C1-BF36-783156734A9A}"/>
    <cellStyle name="_GLS wp 31.12.07 2" xfId="19106" xr:uid="{447A6FF9-A8AE-40AE-BD1D-8441DC76BCBF}"/>
    <cellStyle name="_Grand finale TTTM08" xfId="19107" xr:uid="{FC80EECD-329D-4B4F-9259-810C8B68C1CC}"/>
    <cellStyle name="_group TB-Roche" xfId="268" xr:uid="{B7B4C02A-862A-4FEA-8765-ABAB0C6998A2}"/>
    <cellStyle name="_group TB-Roche 2" xfId="11462" xr:uid="{366C1EAB-5521-4872-9124-60CF90D59F90}"/>
    <cellStyle name="_g-vouch" xfId="7012" xr:uid="{02FBF391-9A79-43D6-A96E-089CD63A66F1}"/>
    <cellStyle name="_H2 BALANCE" xfId="18141" xr:uid="{6966836D-9653-4378-B2DD-A9446A1F640F}"/>
    <cellStyle name="_H310 SW Amoritization" xfId="11463" xr:uid="{464B4754-56DB-4EA5-B6C4-773D29AF7485}"/>
    <cellStyle name="_H310 SW Amoritization 2" xfId="11464" xr:uid="{91803084-3C50-4331-8EAE-644F41732FC7}"/>
    <cellStyle name="_HAKUTO 31.03.08" xfId="7013" xr:uid="{60799A0F-FC71-41E3-93A8-498F68290725}"/>
    <cellStyle name="_HAKUTO 31.03.08 2" xfId="7014" xr:uid="{E877FAC7-BF52-4F5E-984F-346AEF0C7E5A}"/>
    <cellStyle name="_HAKUTO 31.03.08 3" xfId="7015" xr:uid="{018FB9A6-B312-4831-8915-73392FAC55BD}"/>
    <cellStyle name="_HAKUTO 31.03.08 4" xfId="7016" xr:uid="{E9CE9C80-0897-470F-86AB-6E5F93A14E15}"/>
    <cellStyle name="_HAKUTO 31.03.08 5" xfId="7017" xr:uid="{E8919966-5702-4747-BC8A-8E87C0C3B07D}"/>
    <cellStyle name="_HAKUTO 31.03.08 6" xfId="7018" xr:uid="{AEE03EA4-0016-4AE2-AF9F-D58DF94D4003}"/>
    <cellStyle name="_HAKUTO 31.03.08 7" xfId="7019" xr:uid="{ADE37FAD-D975-4B9F-A490-2B30962D4649}"/>
    <cellStyle name="_HAKUTO EN_09.30.08" xfId="7020" xr:uid="{ADE7AEB1-0CC7-490A-BBC6-3AB1F3F15656}"/>
    <cellStyle name="_HAKUTO EN_09.30.08 2" xfId="7021" xr:uid="{21B8549E-A1C6-467A-8F9A-DAD6EB09BD8B}"/>
    <cellStyle name="_HAKUTO EN_09.30.08 3" xfId="7022" xr:uid="{72190271-26C4-4015-9D1F-00BE46830D6A}"/>
    <cellStyle name="_HAKUTO EN_09.30.08 4" xfId="7023" xr:uid="{92D64C0F-A570-4373-8D4C-53C3469EB3BC}"/>
    <cellStyle name="_HAKUTO EN_09.30.08 5" xfId="7024" xr:uid="{53A95431-4126-42DD-8F95-2BD67EB5F97F}"/>
    <cellStyle name="_HAKUTO EN_09.30.08 6" xfId="7025" xr:uid="{D4FF960B-0EE0-4ED2-9D30-97FE4B46A909}"/>
    <cellStyle name="_HAKUTO EN_09.30.08 7" xfId="7026" xr:uid="{D2458D77-71C1-4CDF-9AEF-7828F9D1ADF1}"/>
    <cellStyle name="_Hakuto_31.12.07" xfId="269" xr:uid="{0A57637D-5F91-4905-9E0F-216C58338D5A}"/>
    <cellStyle name="_Hakuto_31.12.07 2" xfId="7027" xr:uid="{6BE028FE-DF6C-4F62-9232-814AAA1C93FA}"/>
    <cellStyle name="_Hakuto_31.12.07 3" xfId="7028" xr:uid="{7C51553A-4B93-4772-BC0E-D6BD80B98119}"/>
    <cellStyle name="_Hakuto_31.12.07 4" xfId="7029" xr:uid="{7B432EEE-5D7A-42C9-BB38-6E9F61A93679}"/>
    <cellStyle name="_Hakuto_31.12.07 5" xfId="7030" xr:uid="{6CD973F9-0D4E-4FE4-BBDC-6710F5A87595}"/>
    <cellStyle name="_Hakuto_31.12.07 6" xfId="7031" xr:uid="{76240D21-B3E3-45A2-8FFC-D23B16BF633C}"/>
    <cellStyle name="_Hakuto_31.12.07 7" xfId="7032" xr:uid="{4CF8183A-C93D-44A8-B093-C47E9395D079}"/>
    <cellStyle name="_Hakuto_31.12.07_Gain_loss_on_ex_rate" xfId="19108" xr:uid="{EF2008D8-67E1-4D45-9E64-4B8008F60745}"/>
    <cellStyle name="_Hakuto_31.12.07_M300" xfId="11465" xr:uid="{6609AFF3-8E53-43F9-8002-7B352543FC99}"/>
    <cellStyle name="_Hakuto_31.12.07_O300 (bank)" xfId="19109" xr:uid="{34BE7C39-EA54-4762-BC09-E2DC82DB1E1C}"/>
    <cellStyle name="_Hakuto6.30.07" xfId="11466" xr:uid="{98DF6751-5803-4AC5-A678-AF68FB8E69C3}"/>
    <cellStyle name="_hard close" xfId="7033" xr:uid="{74363D21-8998-4F14-BE91-B3055D78E9DD}"/>
    <cellStyle name="_hard close 2" xfId="7034" xr:uid="{5CF97CAA-A62B-4896-B9F9-C76298FC7C99}"/>
    <cellStyle name="_hard close 3" xfId="7035" xr:uid="{3B856577-FAB0-4244-9C30-BD4439B6A404}"/>
    <cellStyle name="_hard close 4" xfId="7036" xr:uid="{A24A0580-39E6-4FEF-B38F-83F43F26A9C6}"/>
    <cellStyle name="_hard close 5" xfId="7037" xr:uid="{87DCD0CD-C4AB-463D-8509-871568AD87AA}"/>
    <cellStyle name="_hard close 6" xfId="7038" xr:uid="{8C76F0DE-55B3-419D-9BDC-E978E14226F5}"/>
    <cellStyle name="_hard close 7" xfId="7039" xr:uid="{5F2B1649-90B7-4B8E-8BF8-696845B5F0C8}"/>
    <cellStyle name="_Heading" xfId="270" xr:uid="{8D05BA2B-B1A9-4449-9610-9E6FBBB8EFC7}"/>
    <cellStyle name="_Highlight" xfId="271" xr:uid="{099EE775-B136-498E-8F06-A0890C8A9A32}"/>
    <cellStyle name="_Hong Work cabtec" xfId="11467" xr:uid="{EF300BC7-3447-4797-A8CF-03346B7D9964}"/>
    <cellStyle name="_IN JNL'S APR'02" xfId="7040" xr:uid="{51F9099D-08C1-46A8-B627-AE4BB97FA9FC}"/>
    <cellStyle name="_IN JNL'S APR'02 2" xfId="7041" xr:uid="{AD78F0A3-19DC-4E1D-9AC1-A8DA21D13F44}"/>
    <cellStyle name="_IN JNL'S APR'03" xfId="7042" xr:uid="{79FF2AA8-2A45-4805-BF62-33A5A43195A5}"/>
    <cellStyle name="_IN JNL'S APR'03 2" xfId="7043" xr:uid="{A0E7DD73-5ED1-424E-A5B9-F8D912F1643C}"/>
    <cellStyle name="_IN JNL'S JUL'02" xfId="7044" xr:uid="{7D0F6AF9-1790-4B09-BB62-A52934184964}"/>
    <cellStyle name="_IN JNL'S JUL'02 2" xfId="7045" xr:uid="{D65EC9F9-021E-4AB4-A1FD-AF9A1DE003E1}"/>
    <cellStyle name="_IN JNL'S MAR'03" xfId="7046" xr:uid="{E11DF4AE-3B2C-4592-8DC7-A3E531554E52}"/>
    <cellStyle name="_IN JNL'S MAR'03 2" xfId="7047" xr:uid="{181FFE0A-3D04-4977-98CC-3A090831281E}"/>
    <cellStyle name="_IN JNL'S SEP'02" xfId="7048" xr:uid="{A970305A-2AF1-4FD2-91E9-E7E9299E6DE9}"/>
    <cellStyle name="_IN JNL'S SEP'02 2" xfId="7049" xr:uid="{671DAB36-54F9-4CA3-88C1-645E3D830610}"/>
    <cellStyle name="_Income tax Mar 08" xfId="7050" xr:uid="{AD914A9E-021C-4BEE-A3B0-8A8E14FA0706}"/>
    <cellStyle name="_Income tax Mar 08 2" xfId="7051" xr:uid="{6A9AEADA-A273-4BE6-A48B-5F14F1B2DF84}"/>
    <cellStyle name="_Income tax Mar 08 3" xfId="7052" xr:uid="{610EAC49-A5C3-44B7-A834-A5449093ED16}"/>
    <cellStyle name="_Income tax Mar 08 4" xfId="7053" xr:uid="{17D81591-915C-47BF-A3D3-EA74E9FEE320}"/>
    <cellStyle name="_Income tax Mar 08 5" xfId="7054" xr:uid="{A7F7A51A-A174-404F-A7B5-8C905ACA28BA}"/>
    <cellStyle name="_Income tax Mar 08 6" xfId="7055" xr:uid="{664E8BDC-AEC3-48DD-A11E-D5AC4A4FE39C}"/>
    <cellStyle name="_Income tax Mar 08 7" xfId="7056" xr:uid="{0C1C7EDA-1104-4EE0-A3A5-7CE431B42554}"/>
    <cellStyle name="_Ind.xls" xfId="272" xr:uid="{686B79D2-D899-4D95-89B4-0D13453F47CB}"/>
    <cellStyle name="_Ind.xls 2" xfId="11468" xr:uid="{9058CC9C-35FA-4E0C-AE2F-64B25313B36A}"/>
    <cellStyle name="_Indo Q3'06" xfId="11469" xr:uid="{A8857B13-2DC2-40EC-A8E2-09348BC0B0BC}"/>
    <cellStyle name="_Indo Q3'06 2" xfId="11470" xr:uid="{ADC42D8D-468C-4012-A0AF-1389EEC41A42}"/>
    <cellStyle name="_Indo ye'06" xfId="11471" xr:uid="{022EB323-0B8E-440C-89D2-6812F3720982}"/>
    <cellStyle name="_insurance invent-sima" xfId="7057" xr:uid="{FAD5EF58-537F-4295-AB7A-9BB17B833505}"/>
    <cellStyle name="_insurance invent-sima 2" xfId="7058" xr:uid="{AC5F23DA-BA8D-4171-9620-596D6AEBBD0E}"/>
    <cellStyle name="_insurance invent-sima 3" xfId="7059" xr:uid="{0867684A-BF2D-4AFE-8942-B65DF8D84014}"/>
    <cellStyle name="_insurance invent-sima 4" xfId="7060" xr:uid="{D689115F-72A0-46D7-8ACF-F2643E8046DD}"/>
    <cellStyle name="_insurance invent-sima 5" xfId="7061" xr:uid="{3C16004A-88E8-4285-B163-6FF89BBC4385}"/>
    <cellStyle name="_insurance invent-sima 6" xfId="7062" xr:uid="{702A0888-89E0-41E0-A9E0-A4CC3DB5582B}"/>
    <cellStyle name="_Int TTM 05" xfId="273" xr:uid="{CEA2F557-B8C5-47DE-B915-0235DB1DA1B1}"/>
    <cellStyle name="_Int TTM 05 2" xfId="11472" xr:uid="{40577EE6-1E0D-4EEC-B3EB-EF4BCC8F83D5}"/>
    <cellStyle name="_inventory" xfId="7063" xr:uid="{FB9CC94E-B8D5-4DC2-8425-8D18F2613EBF}"/>
    <cellStyle name="_Inventory (K1-300)_31-12-07" xfId="7064" xr:uid="{0D131F61-337E-4EBD-962A-79CBCB8B5277}"/>
    <cellStyle name="_inventory 10" xfId="7065" xr:uid="{C517F8A4-0681-4EA7-B2B7-18DEAB4B90AC}"/>
    <cellStyle name="_inventory 11" xfId="7066" xr:uid="{6353C08F-D51A-4A90-8C19-11CA0A16B91E}"/>
    <cellStyle name="_inventory 12" xfId="7067" xr:uid="{28DC1696-F2E9-4CE6-96F6-00B4C12F8FAE}"/>
    <cellStyle name="_inventory 13" xfId="7068" xr:uid="{A1A74697-0A46-488D-A449-0E66AF8CEAF2}"/>
    <cellStyle name="_inventory 14" xfId="7069" xr:uid="{638E4FB8-2095-4D7D-9444-D648A1762ECD}"/>
    <cellStyle name="_inventory 2" xfId="7070" xr:uid="{9A489676-F075-44D4-8A19-3CB343D08B27}"/>
    <cellStyle name="_inventory 3" xfId="7071" xr:uid="{85700DC3-A9A0-4040-A0E9-30F28FD0609D}"/>
    <cellStyle name="_inventory 4" xfId="7072" xr:uid="{3AFADA3E-31FF-44E0-AA04-584592FCF95D}"/>
    <cellStyle name="_inventory 5" xfId="7073" xr:uid="{8C3168CC-F50B-4A95-AA54-1E44C0D5E965}"/>
    <cellStyle name="_inventory 6" xfId="7074" xr:uid="{931DDC4B-CFBA-4732-94B8-4C401DEC203D}"/>
    <cellStyle name="_inventory 7" xfId="7075" xr:uid="{AAA612DB-E322-4D41-B5FE-F204580B6032}"/>
    <cellStyle name="_inventory 8" xfId="7076" xr:uid="{E52EB4E1-8119-466D-813F-3CC13443B4D2}"/>
    <cellStyle name="_inventory 9" xfId="7077" xr:uid="{68FBAB08-0BDA-4DB4-B290-B6A235E2633F}"/>
    <cellStyle name="_Inventory2007" xfId="7078" xr:uid="{DD7896DC-F45F-4293-A89B-E31CAF958A01}"/>
    <cellStyle name="_Inventory2007 2" xfId="7079" xr:uid="{1312DEC0-EA23-4618-8010-D64715DB6D80}"/>
    <cellStyle name="_Inventory2007 3" xfId="7080" xr:uid="{E44737C0-A61E-4B98-98EC-78432E1E4B1C}"/>
    <cellStyle name="_Inventory2007 4" xfId="7081" xr:uid="{EC18388C-B180-4AD0-BFA7-0F69C98E9D57}"/>
    <cellStyle name="_Inventory2007 5" xfId="7082" xr:uid="{76CDCC4B-BB47-46C0-96DE-80CF0229F934}"/>
    <cellStyle name="_Inventory2007 6" xfId="7083" xr:uid="{FBB9D116-DF4A-4710-9FE1-C4D0CF463093}"/>
    <cellStyle name="_Inventory2008" xfId="19110" xr:uid="{34253670-D909-4515-BDE2-4E2A25721BD0}"/>
    <cellStyle name="_Inventory2009-sei" xfId="19111" xr:uid="{7B756AB8-F3E6-4BBD-8827-8559C680F223}"/>
    <cellStyle name="_Investment Hakuto 31 12 07" xfId="274" xr:uid="{4954DA34-53E4-45F5-860E-49A12FB59439}"/>
    <cellStyle name="_Investment Hakuto 31 12 07 2" xfId="7084" xr:uid="{065CC6CC-275B-4ACB-9512-3E9F6BCD777F}"/>
    <cellStyle name="_Investment Hakuto 31 12 07 3" xfId="7085" xr:uid="{E7BAE04D-10B1-4A4A-868F-FB7F8F6780AE}"/>
    <cellStyle name="_Investment Hakuto 31 12 07 4" xfId="7086" xr:uid="{8C04DB42-7D78-47FD-ABFB-CB425E713616}"/>
    <cellStyle name="_Investment Hakuto 31 12 07 5" xfId="7087" xr:uid="{D2A5186A-20C2-4292-BB91-4555D290A115}"/>
    <cellStyle name="_Investment Hakuto 31 12 07 6" xfId="7088" xr:uid="{EA2ED66E-4FDD-4D55-9EEB-D44BAB471F2C}"/>
    <cellStyle name="_Investment Hakuto 31 12 07 7" xfId="7089" xr:uid="{B1A5801E-5FEB-4742-B067-F3BAF5DC5D0F}"/>
    <cellStyle name="_Investment Hakuto 31 12 07_Gain_loss_on_ex_rate" xfId="19112" xr:uid="{38653C62-C6B3-4946-807B-752AF8FBD017}"/>
    <cellStyle name="_Investment Hakuto 31 12 07_M300" xfId="11473" xr:uid="{3ECDE9A7-E2C8-49E5-B854-7388F9027DAE}"/>
    <cellStyle name="_Investment Hakuto 31 12 07_O300 (bank)" xfId="19113" xr:uid="{3D753829-2CE6-4E35-A643-0481B05C3B81}"/>
    <cellStyle name="_Isotron_06.30.06" xfId="11297" xr:uid="{9767A826-012D-4D75-BD99-8CB224533F93}"/>
    <cellStyle name="_Isotron_31.03.07" xfId="11298" xr:uid="{C168860E-13AB-4CA7-8FA8-2C8C3FF68429}"/>
    <cellStyle name="_it cost for ssc in year 2006" xfId="19114" xr:uid="{8145786D-1638-4BFD-88EC-CB19137E4D57}"/>
    <cellStyle name="_J - Investments (supporting schedules)" xfId="19115" xr:uid="{D2CBA2CD-E1DF-4B56-82AD-38037A6B33F0}"/>
    <cellStyle name="_JAS'08-@E Final" xfId="19116" xr:uid="{B4DBB267-EAFC-4256-84D8-19427C210345}"/>
    <cellStyle name="_Jin" xfId="11474" xr:uid="{931BFC52-195F-4708-8C18-7A4EDB0BCADA}"/>
    <cellStyle name="_JP Balance Sheet Reconciliation 200209" xfId="7090" xr:uid="{3B6908EA-447D-479A-9DBC-D231D356160F}"/>
    <cellStyle name="_JP Balance Sheet Reconciliation 200209 2" xfId="7091" xr:uid="{0E064814-CE5E-4FB7-A3F1-4704E470CC09}"/>
    <cellStyle name="_JP Balance Sheet Reconciliation 200210" xfId="7092" xr:uid="{7E556348-B6A4-4735-A2A9-6FC322D45B71}"/>
    <cellStyle name="_JP Balance Sheet Reconciliation 200210 2" xfId="7093" xr:uid="{4B0B3290-98EE-45D2-839E-A5CB34C147C3}"/>
    <cellStyle name="_JP Balance Sheet Reconciliation 200212(REVISED)" xfId="7094" xr:uid="{2B850ABF-82E1-49EC-8EB8-CA2F08AAF99C}"/>
    <cellStyle name="_JP Balance Sheet Reconciliation 200212(REVISED) 2" xfId="7095" xr:uid="{E89FAD86-F3FB-44C3-8FF8-86BC647ED118}"/>
    <cellStyle name="_JP Balance Sheet Reconciliation 200301" xfId="7096" xr:uid="{3D29ED8C-10B9-49E8-93CF-283A6A92E853}"/>
    <cellStyle name="_JP Balance Sheet Reconciliation 200301 2" xfId="7097" xr:uid="{6084AA76-C767-432A-AF0F-9C03A55B10B1}"/>
    <cellStyle name="_JP Balance Sheet Reconciliation 200303" xfId="7098" xr:uid="{2D303229-9F3F-4CFA-B375-29AC25897ADD}"/>
    <cellStyle name="_JP Balance Sheet Reconciliation 200303 2" xfId="7099" xr:uid="{E01C328A-BEBD-4141-8D88-D159CF8866C0}"/>
    <cellStyle name="_JP Balance Sheet Reconciliation 200306" xfId="7100" xr:uid="{50FF384E-3323-48F2-8042-2AAC81B6342B}"/>
    <cellStyle name="_JP Balance Sheet Reconciliation 200306 2" xfId="7101" xr:uid="{5B979676-A7CD-4AA0-BC3E-6FD2FFE0D26B}"/>
    <cellStyle name="_JP Balance Sheet Reconciliation 200306-MH" xfId="7102" xr:uid="{BC9B94D5-7803-4CB6-971B-C30050FD2309}"/>
    <cellStyle name="_JP Balance Sheet Reconciliation 200306-MH 2" xfId="7103" xr:uid="{11AB5979-E3A1-46A5-81D1-622DAADCDA33}"/>
    <cellStyle name="_JP Balance Sheet Reconciliation 200307" xfId="7104" xr:uid="{97618B39-054D-46AF-90C7-A18DC77B7863}"/>
    <cellStyle name="_JP Balance Sheet Reconciliation 200307 2" xfId="7105" xr:uid="{6F65C328-9A0A-4D96-A49B-9539D0DBFF6E}"/>
    <cellStyle name="_JP Balance Sheet Reconciliation 200309" xfId="7106" xr:uid="{68473EE3-49AD-46D8-8BBB-BDA6E57E6528}"/>
    <cellStyle name="_JP Balance Sheet Reconciliation 200309 2" xfId="7107" xr:uid="{AE0B7C88-1E34-4CA4-91DA-12DCE32904C4}"/>
    <cellStyle name="_JP Balance Sheet Reconciliation 200311" xfId="7108" xr:uid="{04F5C384-D880-4FD7-9911-E946DBAAB217}"/>
    <cellStyle name="_JP Balance Sheet Reconciliation 200311 2" xfId="7109" xr:uid="{F72D60DB-BDEE-40D2-A5A3-4764F721A376}"/>
    <cellStyle name="_JP Balance Sheet Reconciliation 200312" xfId="7110" xr:uid="{4080D7D0-B869-4FD8-8FA1-84D5B695B703}"/>
    <cellStyle name="_JP Balance Sheet Reconciliation 200312 2" xfId="7111" xr:uid="{79281FA3-4428-448D-8435-2988F7B9EF6D}"/>
    <cellStyle name="_JP Balance Sheet Reconciliation 200401" xfId="7112" xr:uid="{DED55AB3-F938-4C9C-A386-1091979A8837}"/>
    <cellStyle name="_JP Balance Sheet Reconciliation 200401 2" xfId="7113" xr:uid="{8AD2AC66-5BFE-4C48-9D12-0816B9110994}"/>
    <cellStyle name="_JP Balance Sheet Reconciliation 200402" xfId="7114" xr:uid="{366AB1B8-D485-4879-BE5A-7E6CAFA0FB7F}"/>
    <cellStyle name="_JP Balance Sheet Reconciliation 200402 2" xfId="7115" xr:uid="{E31429F8-8804-426F-BD8B-1D0C6327D8A2}"/>
    <cellStyle name="_JP Balance Sheet Reconciliation 200403" xfId="7116" xr:uid="{38F02FB1-10BC-4B6A-8479-F357CD91709E}"/>
    <cellStyle name="_JP Balance Sheet Reconciliation 200403 2" xfId="7117" xr:uid="{4E0A21C8-8122-4498-8753-5233968AD680}"/>
    <cellStyle name="_JP Balance Sheet Reconciliation 200405" xfId="7118" xr:uid="{A6BB0571-07E5-4AE3-99A4-C80D228CBEA4}"/>
    <cellStyle name="_JP Balance Sheet Reconciliation 200405 2" xfId="7119" xr:uid="{4B5304C0-3050-43D5-8595-627D5C80518F}"/>
    <cellStyle name="_JP Balance Sheet Reconciliation 200406" xfId="7120" xr:uid="{0CC95542-A450-4228-AA35-448DD2B04FBD}"/>
    <cellStyle name="_JP Balance Sheet Reconciliation 200406 2" xfId="7121" xr:uid="{70903843-8B97-4980-A859-0529DC805160}"/>
    <cellStyle name="_JP JNL'S APR'02" xfId="7122" xr:uid="{9EFEA7A7-9EE5-4752-9DA6-4AE016C702DD}"/>
    <cellStyle name="_JP JNL'S APR'02 2" xfId="7123" xr:uid="{25FB4645-E887-4DC7-9717-E4C036EC1BFD}"/>
    <cellStyle name="_JP JNL'S JAN'03" xfId="7124" xr:uid="{07E85021-95C3-4BF3-ABF7-00F45BB25C27}"/>
    <cellStyle name="_JP JNL'S JAN'03 2" xfId="7125" xr:uid="{61805C83-BB57-4F6E-BEDA-C8EFD7A7344E}"/>
    <cellStyle name="_JP JNL'S JUN'02" xfId="7126" xr:uid="{31EB1369-C922-494B-9E86-B102E21882C0}"/>
    <cellStyle name="_JP JNL'S JUN'02 2" xfId="7127" xr:uid="{8FBB7FD8-B61D-4FC5-8622-26F5DBCA3620}"/>
    <cellStyle name="_JP JNL'S MAR'02" xfId="7128" xr:uid="{BA725AE9-6251-4EBB-999C-DC802DEDE9DB}"/>
    <cellStyle name="_JP JNL'S MAR'02 2" xfId="7129" xr:uid="{973411C3-7B8D-4C49-BF6D-ACEA7D790DB0}"/>
    <cellStyle name="_JP Reconciliation 200204" xfId="7130" xr:uid="{91A7E07D-A240-4807-B550-D52DBD542A65}"/>
    <cellStyle name="_JP Reconciliation 200204 2" xfId="7131" xr:uid="{A87D37DD-158A-4DA0-97DA-F4DF44D6B214}"/>
    <cellStyle name="_JP Reconciliation 200205" xfId="7132" xr:uid="{A58B46C1-86C7-4783-8A67-C65C4FB87767}"/>
    <cellStyle name="_JP Reconciliation 200205 2" xfId="7133" xr:uid="{3B674038-C3B2-408D-B56C-CFADDF351B50}"/>
    <cellStyle name="_JP Reconciliation 200206" xfId="7134" xr:uid="{5DFE63B9-B269-4095-8C75-0C6CC4A324F2}"/>
    <cellStyle name="_JP Reconciliation 200206 2" xfId="7135" xr:uid="{DD5FEC8E-8240-480B-8775-0FBE7E5A78F4}"/>
    <cellStyle name="_JP Reconciliation 200207" xfId="7136" xr:uid="{E353EBB9-B80F-45DA-95C7-3E91BB4E5F7C}"/>
    <cellStyle name="_JP Reconciliation 200207 2" xfId="7137" xr:uid="{86DD4202-CE1B-4A39-8574-F02140DB9778}"/>
    <cellStyle name="_JP Reconciliation 200208" xfId="7138" xr:uid="{A33E9984-60BB-481C-9CBC-E4D5D5C0AE46}"/>
    <cellStyle name="_JP Reconciliation 200208 2" xfId="7139" xr:uid="{BB019034-1329-4E59-9CCD-E3EDB01DCF1D}"/>
    <cellStyle name="_JV review" xfId="11475" xr:uid="{02FB5694-1A73-41AE-AC28-CA01F027378B}"/>
    <cellStyle name="_K_2008" xfId="18142" xr:uid="{A7F01F24-49A2-46B5-8FDF-A6FBABAB48F0}"/>
    <cellStyle name="_K1 (inventory)_YE09" xfId="7140" xr:uid="{BAAD658A-67A2-4B4C-84DF-B9519410565E}"/>
    <cellStyle name="_K3" xfId="7141" xr:uid="{D2A195C7-C2E3-491F-B976-9395FFF39E0C}"/>
    <cellStyle name="_K3 2" xfId="11476" xr:uid="{86A55E4C-1CCC-40F3-A1F5-C419A4B71AE6}"/>
    <cellStyle name="_K3 overhead expense" xfId="7142" xr:uid="{1AAEBE69-B221-41E6-B4F1-66B4DC2B5D5A}"/>
    <cellStyle name="_K3 overhead expense 2" xfId="7143" xr:uid="{AF7099BA-EF49-4E0A-9ACF-5CC7EBBF07CA}"/>
    <cellStyle name="_K3 overhead expense 3" xfId="7144" xr:uid="{4E2854AC-9B4E-499A-A520-FEE368C6B7BA}"/>
    <cellStyle name="_K3 overhead expense 4" xfId="7145" xr:uid="{1CA0691A-070B-4B98-BC06-848F01C327AE}"/>
    <cellStyle name="_K3 overhead expense 5" xfId="7146" xr:uid="{4B929005-0951-4ADE-B103-9949FE9B4283}"/>
    <cellStyle name="_K3 overhead expense 6" xfId="7147" xr:uid="{DA2A0B23-193C-418B-A0B4-1D08CA5FC637}"/>
    <cellStyle name="_K3 overhead expense 7" xfId="7148" xr:uid="{0A53CAF3-A1AA-4886-8B47-B79134431712}"/>
    <cellStyle name="_K300-2" xfId="19117" xr:uid="{99F734BB-63F2-4936-9372-977ED8FCDDD8}"/>
    <cellStyle name="_K3-1" xfId="19118" xr:uid="{EE7FF0B7-B965-44CA-B9FB-5C36FA74F3E2}"/>
    <cellStyle name="_K403" xfId="19119" xr:uid="{F5CEBF6C-7C7A-4D9D-B754-B0F9202C6EFF}"/>
    <cellStyle name="_KAL_work papers II" xfId="19120" xr:uid="{3AD7B306-A171-4F3B-98D0-A0D9708147C4}"/>
    <cellStyle name="_Kaysorn_Leadsheet_2008" xfId="11299" xr:uid="{56449688-5688-47EB-BD22-7509F5A33256}"/>
    <cellStyle name="_KK" xfId="7149" xr:uid="{2B901316-FCDD-4E6B-98F1-4EA7A5F8039C}"/>
    <cellStyle name="_KK 2" xfId="19121" xr:uid="{6318936D-219B-4592-B51F-2BBAD3F826D6}"/>
    <cellStyle name="_KK form" xfId="7150" xr:uid="{E2254BC6-ACB9-4DD6-B911-BD8E0B5A5506}"/>
    <cellStyle name="_KK form_WBS" xfId="7151" xr:uid="{6B59948A-66FD-4B63-B93F-FC2844669B6B}"/>
    <cellStyle name="_KK_AR" xfId="19122" xr:uid="{053DEC9B-4BF8-4953-9ED2-681D6D3DB0A6}"/>
    <cellStyle name="_KK_confirm summary" xfId="19123" xr:uid="{E2AE3CF9-62B2-44FB-9AEF-28B56F72E688}"/>
    <cellStyle name="_KK_Grand finale TTTM08" xfId="19124" xr:uid="{BA8A7F0B-CE71-4774-8E87-9EB0B294B8A6}"/>
    <cellStyle name="_KK_Hong work" xfId="11477" xr:uid="{6699D868-C16C-48C6-8A76-33383E861683}"/>
    <cellStyle name="_KK_hong work haku" xfId="11478" xr:uid="{B7DCD4D6-591C-497F-8ACA-5F0FCD1350F7}"/>
    <cellStyle name="_KK_Hong work Hanwa" xfId="11479" xr:uid="{942A53E1-8718-4A09-A9CC-DE57034AC67C}"/>
    <cellStyle name="_KK_Lead Sheet AGC 31.12.08" xfId="11480" xr:uid="{63A3012C-31A2-4C8E-80EC-CE545140C6A2}"/>
    <cellStyle name="_KK_N301" xfId="19125" xr:uid="{CBB0757E-BCBC-4D4E-9962-2A121119F1DB}"/>
    <cellStyle name="_KK_Nitto(TH)-YE'08" xfId="19126" xr:uid="{393C7CE5-19CE-44C5-A38B-4B80B127DA90}"/>
    <cellStyle name="_kk-OMD" xfId="7152" xr:uid="{2B3B8936-987F-41AF-9367-C299A73BC542}"/>
    <cellStyle name="_kk-OMD 2" xfId="7153" xr:uid="{86615D3F-5727-4CC6-BD87-6FA00E773789}"/>
    <cellStyle name="_KKQ2'09" xfId="275" xr:uid="{55CC760B-B795-4DA3-ADF9-2414CAE2E320}"/>
    <cellStyle name="_Kobelco 30.06.07" xfId="7154" xr:uid="{6AC1C120-8858-4E8F-BB34-988B20A2BD23}"/>
    <cellStyle name="_Komatsu-year ended '06 (version 1)" xfId="7155" xr:uid="{A3DD33EC-EAC9-4517-B2F9-56F3095DDFC0}"/>
    <cellStyle name="_Komatsu-year ended '06 (version 1)_Leadsheet_TPX Q2" xfId="11300" xr:uid="{1290FB29-41F8-48AC-84EC-6FCA5DB23094}"/>
    <cellStyle name="_Komatsu-year ended '06 (version 1)_WBS" xfId="7156" xr:uid="{DDBB28F8-A3BC-43E4-B24F-1332D119B0F4}"/>
    <cellStyle name="_Krones fon 31.12.09" xfId="19127" xr:uid="{FFC6F2E9-B1B8-4753-88C7-249CBAC0199F}"/>
    <cellStyle name="_Krones1208-Leadsheet-GA fon" xfId="19128" xr:uid="{85887D1A-FFAA-4947-BA35-82850250D8F7}"/>
    <cellStyle name="_KSP K3" xfId="7157" xr:uid="{CA94819A-1756-4E62-BD75-E2E8AF22D48A}"/>
    <cellStyle name="_KSP K3_WBS" xfId="7158" xr:uid="{60E2B4C8-59C6-4970-A2F0-089AE765618B}"/>
    <cellStyle name="_KYE_31.12.06" xfId="19129" xr:uid="{26B54373-AC17-4E0E-BFC2-BDC27041FDFC}"/>
    <cellStyle name="_K-ZC-ZD Vouch (finally)" xfId="7159" xr:uid="{186D8796-6F99-4357-A05D-67C144E914D5}"/>
    <cellStyle name="_L_2008" xfId="18143" xr:uid="{CF0AC713-706A-4CE3-940A-CB57C0E67517}"/>
    <cellStyle name="_L_Cargil 10l" xfId="19130" xr:uid="{B0ACAC36-8C56-484F-82AB-B198464F70BD}"/>
    <cellStyle name="_L2" xfId="18144" xr:uid="{24EA1D3A-C3E1-444F-A65F-FC6E96B4C40E}"/>
    <cellStyle name="_L300" xfId="11481" xr:uid="{4F223599-074F-4FAB-8042-E4961179A48D}"/>
    <cellStyle name="_L300 2" xfId="18145" xr:uid="{3D7A1052-B329-4ACE-9C7C-D9EFD978FED2}"/>
    <cellStyle name="_L300_SIIX" xfId="19131" xr:uid="{AA20E66B-13A3-4683-8C2C-595958ECDB2D}"/>
    <cellStyle name="_L302" xfId="11482" xr:uid="{0725E183-7CB3-4F83-AE0D-F984ED2BACF2}"/>
    <cellStyle name="_L400_sales Ja" xfId="19132" xr:uid="{36631943-A54C-47F5-A8BF-09B83A11BA45}"/>
    <cellStyle name="_L-AR,Sale" xfId="7160" xr:uid="{AC880E08-4125-4F58-B83B-3C5C7994DCB8}"/>
    <cellStyle name="_L-AR,Sale 2" xfId="7161" xr:uid="{2551344F-1E5E-45F4-87CB-46B82E8BA62A}"/>
    <cellStyle name="_L-AR,Sale 3" xfId="7162" xr:uid="{7CE54B85-1808-4A44-B2EA-9C2DA1A519A8}"/>
    <cellStyle name="_L-AR,Sale 4" xfId="7163" xr:uid="{B3569D89-BB74-47D2-ABCB-9111A8007337}"/>
    <cellStyle name="_L-AR,Sale 5" xfId="7164" xr:uid="{B94736EB-7BD6-426F-A004-A362BB27FCDE}"/>
    <cellStyle name="_L-AR,Sale 6" xfId="7165" xr:uid="{F8CE50F8-1006-4A32-8A68-E5263FFE66BE}"/>
    <cellStyle name="_Lead Seiko" xfId="276" xr:uid="{513DA094-F36D-4619-B871-20A3C43E8A0F}"/>
    <cellStyle name="_Lead Seiko 2" xfId="11483" xr:uid="{268B4F00-E61C-4B89-9CC0-F8A9B01C0EE9}"/>
    <cellStyle name="_Lead Seiko YE'08 18Feb" xfId="19133" xr:uid="{FD4C9DF8-48EF-4088-99A2-BD76B1A77971}"/>
    <cellStyle name="_lead sheet" xfId="11484" xr:uid="{FB142098-D6D3-4125-9462-D9DE64D6DBD4}"/>
    <cellStyle name="_lead sheet 2" xfId="11485" xr:uid="{E7ECEF68-F74A-4C28-82D5-2287B9DD242B}"/>
    <cellStyle name="_Lead sheet 31.12.09" xfId="19134" xr:uid="{6B6E9A3D-27D3-46F0-AB1E-31A8875BF7C3}"/>
    <cellStyle name="_Lead Sheet AGC 31.12.08" xfId="11486" xr:uid="{33E695E8-F17F-4454-A3EE-DF2D1C2B46DB}"/>
    <cellStyle name="_lead sheet_PAP (version 1)" xfId="7166" xr:uid="{4B206364-2D4B-4810-9F3B-497126C5AC40}"/>
    <cellStyle name="_Lead Siam Lubricant Q1_2011_Lek" xfId="11301" xr:uid="{B96EB5AC-F862-45E8-9FF7-AFDA226C55C4}"/>
    <cellStyle name="_Lead Siam Pan Group YE'09 version2" xfId="7167" xr:uid="{2C76D55F-3385-4484-8D8B-B58C5F04AEA3}"/>
    <cellStyle name="_Lead version2" xfId="7168" xr:uid="{47D9BD56-AB4E-4C62-A62D-A04C5A27D548}"/>
    <cellStyle name="_Lead version2 2" xfId="7169" xr:uid="{411974C5-1EEF-4724-BFA7-60FACEED9FB2}"/>
    <cellStyle name="_Lead version2 3" xfId="7170" xr:uid="{6A364D4E-2AB2-48C8-AD32-ACEFB7420ADD}"/>
    <cellStyle name="_Lead version2 4" xfId="7171" xr:uid="{233AE60A-17AC-4447-B8BE-63525D434A95}"/>
    <cellStyle name="_Lead version2 5" xfId="7172" xr:uid="{33094279-7AC0-4574-9A86-BAFCDA4680E2}"/>
    <cellStyle name="_Lead version2 6" xfId="7173" xr:uid="{25D24659-D190-42B2-8488-236432581204}"/>
    <cellStyle name="_Lead version2 7" xfId="7174" xr:uid="{86AE327E-26DD-442F-AA37-95E3D620A8C2}"/>
    <cellStyle name="_lead_09 TTS" xfId="7175" xr:uid="{41214E5E-48FE-4D06-939C-A5F8A98EE526}"/>
    <cellStyle name="_lead_09 TTS 2" xfId="7176" xr:uid="{390BEBF8-CA5F-4EBD-B39B-4C019F2D9412}"/>
    <cellStyle name="_lead_09 TTS 3" xfId="7177" xr:uid="{A580DE8F-1B04-40D0-9E1D-E18BD4F840FC}"/>
    <cellStyle name="_lead_09 TTS 4" xfId="7178" xr:uid="{B6340BBF-EE4F-4204-AC3D-E933B6E44342}"/>
    <cellStyle name="_lead_09 TTS 5" xfId="7179" xr:uid="{C1C5E8F3-09EB-4126-936C-0203583BC6C9}"/>
    <cellStyle name="_lead_09 TTS 6" xfId="7180" xr:uid="{635576C1-6251-41CE-B7C9-FD3B2575B03F}"/>
    <cellStyle name="_lead_09 TTS 7" xfId="7181" xr:uid="{F78F93C6-6745-4CC6-9586-97F075307CC0}"/>
    <cellStyle name="_Lead_CW_31-12-08 file 2" xfId="19135" xr:uid="{09171E8A-23C1-4695-97B8-FD5885AF5E51}"/>
    <cellStyle name="_Lead_CW_31-12-08 file 2_DAT_31.12.09_L-AR&amp;Sale" xfId="19136" xr:uid="{4ABB9167-9D25-45B4-990B-49676369BFB3}"/>
    <cellStyle name="_Lead-APS Q2'09 (version 3)" xfId="277" xr:uid="{D807646A-E33E-4D7A-BB5A-BB705916E248}"/>
    <cellStyle name="_Leadsheet - Thai Escorp 31.12.09" xfId="11487" xr:uid="{C3CD2825-4F15-431F-9788-B896C3394CAD}"/>
    <cellStyle name="_Leadsheet put08" xfId="19137" xr:uid="{6768E8DD-1F11-4DD8-BCDE-8A6D3C09D6C7}"/>
    <cellStyle name="_LEADSHEET_AGC Techno_ YE 2007 new" xfId="11488" xr:uid="{EA742CEE-D0B5-4E92-9EA1-D5F5C46DFCD8}"/>
    <cellStyle name="_Leadsheet_AVCar_2008" xfId="11302" xr:uid="{B19D9447-6A1E-4074-8A56-CEFBDCAF0AD1}"/>
    <cellStyle name="_Leadsheet_FMC_31 DEC 08_V2_Kwang" xfId="19138" xr:uid="{84DA9386-966D-4789-A227-EA9A48ED2991}"/>
    <cellStyle name="_LEADSHEET_Thai Iwaki_ HY 2007" xfId="11489" xr:uid="{B997E000-A95C-4082-A4DD-32014400C4CA}"/>
    <cellStyle name="_leadsheets-j" xfId="278" xr:uid="{B97FCA12-91EB-49DA-9FFE-7DA2A252C0D5}"/>
    <cellStyle name="_leadsheets-j_DAT_31.12.09_L-AR&amp;Sale" xfId="19139" xr:uid="{1DC48632-BEE3-4C78-86B9-439F44CA0BE9}"/>
    <cellStyle name="_leadsheets-K" xfId="279" xr:uid="{2055E248-B906-4FCF-82D9-89DAD21F4097}"/>
    <cellStyle name="_leadsheets-K_DAT_31.12.09_L-AR&amp;Sale" xfId="19140" xr:uid="{13D6211E-B472-4440-8181-75D7C1FFE7F9}"/>
    <cellStyle name="_leadsheets-L" xfId="280" xr:uid="{5C037682-6AB2-463A-A171-8D8721A591B6}"/>
    <cellStyle name="_leadsheets-N" xfId="281" xr:uid="{3F908274-4C65-4663-9773-223B71808F02}"/>
    <cellStyle name="_leadsheets-N_DAT_31.12.09_L-AR&amp;Sale" xfId="19141" xr:uid="{A242D79A-282D-4410-A782-E4670F4F5A7E}"/>
    <cellStyle name="_leadsheets-P" xfId="282" xr:uid="{BC8B297A-7DE4-45A9-8D6A-E076C5BE7AE3}"/>
    <cellStyle name="_leadsheets-Y" xfId="283" xr:uid="{3A5AB9F8-91BD-480F-A4B6-7364C9258A17}"/>
    <cellStyle name="_leasing-CMK" xfId="284" xr:uid="{2A4C099F-5967-4119-86FA-EB4760FA5410}"/>
    <cellStyle name="_leasing-CMK 2" xfId="7182" xr:uid="{FE74D93B-A25E-49BD-8649-B5E2C5AA17BB}"/>
    <cellStyle name="_leasing-CMK 3" xfId="7183" xr:uid="{15C94D7B-BEB7-43C6-AE46-700CF224FAE7}"/>
    <cellStyle name="_leasing-CMK 4" xfId="7184" xr:uid="{628A2961-7E6F-4D87-90FE-8106FA18FD6E}"/>
    <cellStyle name="_leasing-CMK 5" xfId="7185" xr:uid="{7AFDE330-7772-49CE-90AB-DDDD3A9F9E40}"/>
    <cellStyle name="_leasing-CMK 6" xfId="7186" xr:uid="{38AC1860-14D2-440C-A28C-8066C0B2DEB3}"/>
    <cellStyle name="_leasing-CMK 7" xfId="7187" xr:uid="{B96B476A-4E94-4CFB-BE88-86434FC565B5}"/>
    <cellStyle name="_LEM Q1' 07" xfId="19142" xr:uid="{33CE27D0-D8BD-4429-ABCA-CE26A6E14223}"/>
    <cellStyle name="_LEM Q3' 07" xfId="19143" xr:uid="{E154C46B-DBCB-4CF4-AEFC-9E81F57BCB78}"/>
    <cellStyle name="_LHA-Boat" xfId="18146" xr:uid="{78FA6333-C123-499F-859E-D88156F0939F}"/>
    <cellStyle name="_LHW YE'06" xfId="18147" xr:uid="{CC330326-B950-45B9-808A-E56E5F58AF62}"/>
    <cellStyle name="_Linking'06-update" xfId="19144" xr:uid="{9B502096-E982-44D3-A68A-A2821E672E7C}"/>
    <cellStyle name="_Linking'06-update_DAT_31.12.09_L-AR&amp;Sale" xfId="19145" xr:uid="{ED9274A4-2AEF-4E4B-A7B5-86ED0255222E}"/>
    <cellStyle name="_Loan" xfId="285" xr:uid="{78DDA2C0-B7B4-4F4D-BBB8-90FC750E122F}"/>
    <cellStyle name="_Loan 2" xfId="11490" xr:uid="{7431F473-CD1E-42B1-82D4-0BDACDD85EFF}"/>
    <cellStyle name="_Local parts as of Dec'09_final030210 from Piti" xfId="19146" xr:uid="{765FCD57-3E41-4269-8251-C273395B2C1F}"/>
    <cellStyle name="_LTX_YE_Jack" xfId="18148" xr:uid="{113569CD-1192-4C6C-A0AE-CF944E1F8CE7}"/>
    <cellStyle name="_LTX-DEC05" xfId="286" xr:uid="{F2647849-76E4-4A72-A862-43A7E3CB13B4}"/>
    <cellStyle name="_LTX-DEC05 2" xfId="11491" xr:uid="{433C94CE-931A-46F1-A10D-C3E05EDD4C73}"/>
    <cellStyle name="_Lux_KK'05" xfId="11303" xr:uid="{A63E170C-31C0-4590-9E46-00098A39F562}"/>
    <cellStyle name="_Lux_YE'05(Complete)" xfId="11304" xr:uid="{243DC8EE-B1C1-4781-862A-3E86146A7D0E}"/>
    <cellStyle name="_Luxasia_Jin'05" xfId="11305" xr:uid="{2F9B2B01-CE82-4448-8DC0-4035C86064F5}"/>
    <cellStyle name="_M103.YE'06" xfId="18149" xr:uid="{E563056F-3710-4120-A849-9D6C04173DF7}"/>
    <cellStyle name="_M-300" xfId="11492" xr:uid="{C3AD13FB-C46C-466A-8D05-11036861663B}"/>
    <cellStyle name="_Man Ferrostall-Big" xfId="287" xr:uid="{C3AEBB7C-5D0A-41FA-85FC-3AE4DE8C9D27}"/>
    <cellStyle name="_Man Ferrostall-Big_G_WP 2010" xfId="7188" xr:uid="{E27AC9D4-8B87-4701-89E1-967155A6D386}"/>
    <cellStyle name="_Man Ferrostall-Big_TOP FCC half-year09_KPMG" xfId="288" xr:uid="{87182D27-E58D-444C-8F63-FFBA036B460D}"/>
    <cellStyle name="_Man Ferrostall-Big_TOP FCC half-year09_Nat" xfId="289" xr:uid="{275CEE1B-B8C3-47C9-A647-586D067946E7}"/>
    <cellStyle name="_MATAQ2'05" xfId="290" xr:uid="{3FD19517-33B4-439A-8E56-A54FDE3FEC56}"/>
    <cellStyle name="_MATAQ2'05 2" xfId="11493" xr:uid="{5FF82BB4-BDA6-4AAF-9F5B-E148740830A6}"/>
    <cellStyle name="_Metco 30 09 07 Ve" xfId="19147" xr:uid="{27BBFA17-3560-4B1E-9C0B-55D4AA33BF74}"/>
    <cellStyle name="_Metco 30.09.07 Ve" xfId="7189" xr:uid="{F048A7C3-0851-4557-8A0F-D608D94AC041}"/>
    <cellStyle name="_Metco 30.09.07 Ve 2" xfId="7190" xr:uid="{308CE14F-A68D-4DBF-8925-72588A80420F}"/>
    <cellStyle name="_Metco 30.09.07 Ve 3" xfId="7191" xr:uid="{406811C3-C7C2-4F91-AE9B-B248EE9F8216}"/>
    <cellStyle name="_Metco 30.09.07 Ve 4" xfId="7192" xr:uid="{C43918B7-E0ED-4B60-9F26-094005872FCD}"/>
    <cellStyle name="_Metco 30.09.07 Ve 5" xfId="7193" xr:uid="{2008545E-D6F1-4781-AC41-FC9BB333A733}"/>
    <cellStyle name="_Metco 30.09.07 Ve 6" xfId="7194" xr:uid="{3F390BD9-18E4-47BE-B63E-050D8E787B8A}"/>
    <cellStyle name="_Metco fon 30.09.06" xfId="7195" xr:uid="{AD0D0C79-B473-499A-96EA-554C083CA89F}"/>
    <cellStyle name="_Metco fon 30.09.06 2" xfId="7196" xr:uid="{83B86D46-20B8-4CCB-B982-749D7BB3E5F0}"/>
    <cellStyle name="_Metco fon 30.09.06 3" xfId="7197" xr:uid="{AABDB92D-650E-4A42-A510-ADD6D146CE6D}"/>
    <cellStyle name="_Metco fon 30.09.06 4" xfId="7198" xr:uid="{0F7589AD-8A56-4B28-81B0-A079C5B9938D}"/>
    <cellStyle name="_Metco fon 30.09.06 5" xfId="7199" xr:uid="{12F0BDBC-BE88-412A-AA76-5AE3E801C6D6}"/>
    <cellStyle name="_Metco fon 30.09.06 6" xfId="7200" xr:uid="{9B39DED5-39B3-423C-A7AD-27FDCBBE92B9}"/>
    <cellStyle name="_metco fon 30.09.07" xfId="7201" xr:uid="{457C84EB-6258-4CD8-A382-A6F0C8CB3670}"/>
    <cellStyle name="_metco fon 30.09.07 2" xfId="7202" xr:uid="{CEC3A843-C9B6-4956-9241-AA073C252F2A}"/>
    <cellStyle name="_Metco Q3'07 30.06.07 Ve" xfId="7203" xr:uid="{4DC51EA9-1450-4060-89F3-F1F1FBF95E87}"/>
    <cellStyle name="_Metco Q3'07 30.06.07 Ve 2" xfId="7204" xr:uid="{DA1398A6-7EF3-4164-9C55-CF6F328F47C8}"/>
    <cellStyle name="_Metco Q3'07 30.06.07 Ve 3" xfId="7205" xr:uid="{AF033394-79F4-4567-AF94-FD16D552F0DA}"/>
    <cellStyle name="_Metco Q3'07 30.06.07 Ve 4" xfId="7206" xr:uid="{6CFB431F-D820-401F-A096-8D053E4802E3}"/>
    <cellStyle name="_Metco Q3'07 30.06.07 Ve 5" xfId="7207" xr:uid="{5531F95F-6B38-4569-8708-86F60FC0CB68}"/>
    <cellStyle name="_Metco Q3'07 30.06.07 Ve 6" xfId="7208" xr:uid="{BAABF3F3-4DE0-4AE4-AC0D-82A1DFF4860B}"/>
    <cellStyle name="_MID TEST SANKO 2007" xfId="7209" xr:uid="{80B18916-7F3C-48F5-9C1E-434281FEEDC8}"/>
    <cellStyle name="_MKY_Complete" xfId="18150" xr:uid="{2637E879-3102-4E22-A9C6-BA897B454CF4}"/>
    <cellStyle name="_''''''''MKY_Jin'3.31.06" xfId="11306" xr:uid="{60371CD8-9309-416A-AEBD-0FEF43F4CCC9}"/>
    <cellStyle name="_Mosaic" xfId="291" xr:uid="{BDDC0D1C-6F97-4E1D-81B9-85353A2FAB99}"/>
    <cellStyle name="_Mosaic 2" xfId="11494" xr:uid="{770C814B-C4FE-4952-ABF1-135F350F73CC}"/>
    <cellStyle name="_Mouy_accrueITDec07" xfId="19148" xr:uid="{2185EAC2-AF95-4452-B767-711B29BDB30B}"/>
    <cellStyle name="_MSC 2006" xfId="18151" xr:uid="{6C9DFDE0-648A-4A09-9535-02D844384810}"/>
    <cellStyle name="_MSC Na" xfId="18152" xr:uid="{791F9669-04EE-4469-9D11-2028C34803C1}"/>
    <cellStyle name="_MSO &amp; IBF &amp; DLM_Mar.04" xfId="7210" xr:uid="{1830FF2B-36A2-4AB1-8908-FE81863B4C14}"/>
    <cellStyle name="_MSO &amp; IBF &amp; DLM_Mar.04 2" xfId="7211" xr:uid="{6B25436C-5691-4F29-91C6-BD7ECF7455C8}"/>
    <cellStyle name="_MSO journal " xfId="7212" xr:uid="{B6EB2E39-24E4-4236-B24A-7DDAF23FE133}"/>
    <cellStyle name="_MSO journal  2" xfId="7213" xr:uid="{48D1F536-6C3A-4FEE-9DDC-DAABA52BECE7}"/>
    <cellStyle name="_Multiple" xfId="292" xr:uid="{B39BD8D6-79EE-4CF4-AB6F-197FAF7A459B}"/>
    <cellStyle name="_Multiple_Cheque On Hand" xfId="19149" xr:uid="{28AA2110-768B-4FCB-9523-EC012A01CFA5}"/>
    <cellStyle name="_MultipleSpace" xfId="293" xr:uid="{C23B21DB-08E0-4D40-942F-2A7D7CB4446A}"/>
    <cellStyle name="_MultipleSpace_Cheque On Hand" xfId="19150" xr:uid="{C4B88E81-0AF9-47AE-BD7F-78B892BBF177}"/>
    <cellStyle name="_My working paper" xfId="294" xr:uid="{CC384925-FF68-48A4-B6C4-A378DF8DE0E0}"/>
    <cellStyle name="_N.I. Teijin 31.12.08-New" xfId="11495" xr:uid="{10200559-44D0-473E-AA73-A313EA83429F}"/>
    <cellStyle name="_N300" xfId="7214" xr:uid="{CE72010A-3422-4923-9108-B118592B0974}"/>
    <cellStyle name="_N300 2" xfId="19151" xr:uid="{A9EFBA05-26B1-4011-AC60-59CDC95BF836}"/>
    <cellStyle name="_N300 3" xfId="19152" xr:uid="{81AEBFFE-21AB-4BD2-A017-E159174E639F}"/>
    <cellStyle name="_N300 4" xfId="18153" xr:uid="{F01B47D8-DABA-4FDB-A933-BC28DD0B0EB6}"/>
    <cellStyle name="_N400" xfId="18154" xr:uid="{19105C8A-BEFD-4803-AE6B-B9BA15FD2094}"/>
    <cellStyle name="_ndm.q2" xfId="7215" xr:uid="{71FEF5B4-0BB9-423A-AB6B-D7AD85FCE863}"/>
    <cellStyle name="_ndm.q2 2" xfId="7216" xr:uid="{562AF677-FE4C-4765-A3BC-AE70D20CC0FD}"/>
    <cellStyle name="_ndm.q2 3" xfId="7217" xr:uid="{12B9BA2A-B9E4-4612-AD39-4BE5B4A976C9}"/>
    <cellStyle name="_ndm.q2 4" xfId="7218" xr:uid="{15D8985E-216B-4F9E-BE8B-20B47BA54C25}"/>
    <cellStyle name="_ndm.q2 5" xfId="7219" xr:uid="{D9A5B78C-DA28-4B3C-BCE0-607491807FEC}"/>
    <cellStyle name="_ndm.q2 6" xfId="7220" xr:uid="{3A3A29C6-91C6-4D4E-853E-15CBC264E89E}"/>
    <cellStyle name="_ndm.q2 7" xfId="7221" xr:uid="{1DDD427C-074C-45BC-AEF0-C1F5A9E52404}"/>
    <cellStyle name="_New Monthly Report 2007" xfId="295" xr:uid="{810A59A8-0B1D-4958-AB67-990FCFCE3095}"/>
    <cellStyle name="_New Monthly Report 2007 (PYT1) December" xfId="296" xr:uid="{B495AC0D-0DF3-46CC-93F5-9E76BEC04CD6}"/>
    <cellStyle name="_new ZD" xfId="19153" xr:uid="{672AEF3F-BB85-486C-8284-1C45BDE13945}"/>
    <cellStyle name="_new ZD_DAT_31.12.09_L-AR&amp;Sale" xfId="19154" xr:uid="{C3AF9884-03E5-43CB-AE36-D6125B1EE08A}"/>
    <cellStyle name="_new_wp_repair version3 (version 2)" xfId="7222" xr:uid="{964224CA-2268-44A5-B5D0-59321D2594B4}"/>
    <cellStyle name="_NI fon" xfId="297" xr:uid="{1F16DA91-AEB6-43FD-93B8-8C874BA13805}"/>
    <cellStyle name="_NI_12.31.05_WP_YIM" xfId="7223" xr:uid="{0B077EE8-9B59-45DB-BBA6-0E24081E8464}"/>
    <cellStyle name="_NI_12.31.05_WP_YIM 2" xfId="7224" xr:uid="{399DC431-3C96-435D-A458-B275803DA412}"/>
    <cellStyle name="_NI_12.31.05_WP_YIM 3" xfId="7225" xr:uid="{D7D75FFB-85FE-4F62-B652-DF48550CEB0D}"/>
    <cellStyle name="_NI_12.31.05_WP_YIM 4" xfId="7226" xr:uid="{31A5DA7A-6E1D-4291-9CA5-91866BCD4007}"/>
    <cellStyle name="_NI_12.31.05_WP_YIM 5" xfId="7227" xr:uid="{691382CC-293E-4C58-888B-1CF928BCF4A3}"/>
    <cellStyle name="_NI_12.31.05_WP_YIM 6" xfId="7228" xr:uid="{6FB1FD23-F41D-479C-92DE-E37F8701DF6D}"/>
    <cellStyle name="_Niles_30Sep08" xfId="19155" xr:uid="{40521D55-E02C-412F-A613-DEBA17F305BB}"/>
    <cellStyle name="_Niles_31Mar09_270409" xfId="19156" xr:uid="{76443C52-B1E8-4967-8772-D143A1F923DA}"/>
    <cellStyle name="_Niles_31Mar09_270409.2" xfId="19157" xr:uid="{56547516-42AF-4E08-96CC-035F28A253AE}"/>
    <cellStyle name="_Niles_31Mar09_270409.3" xfId="19158" xr:uid="{AFF6D644-86E2-4FE4-B22D-981F79CC860D}"/>
    <cellStyle name="_nissin wp-1.1-new" xfId="11496" xr:uid="{C1B58399-7AA3-401C-9BFC-CE3093CC223E}"/>
    <cellStyle name="_Nitto(TH)-YE'08" xfId="19159" xr:uid="{F2F05360-965E-4024-B5DE-1A6A57427D6B}"/>
    <cellStyle name="_NKCT06_TOE-L110-1.1_Test sales" xfId="18155" xr:uid="{DE66CE78-282D-4A66-ADF3-3793D56924FA}"/>
    <cellStyle name="_NMT 03.31.06_Funn" xfId="7229" xr:uid="{ACAABAD9-F575-4958-B24A-8BC3F9F90CE5}"/>
    <cellStyle name="_NMT 03.31.06_Funn 2" xfId="7230" xr:uid="{EA08EEAA-D643-4C1C-8057-6D9A77FB469F}"/>
    <cellStyle name="_NMT 03.31.06_Funn 3" xfId="7231" xr:uid="{8FB34D82-28C3-43AD-8DE6-079D4F6FE32F}"/>
    <cellStyle name="_NMT 03.31.06_Funn 4" xfId="7232" xr:uid="{20872D69-301D-4975-9B40-467FF2DCBEA6}"/>
    <cellStyle name="_NMT 03.31.06_Funn 5" xfId="7233" xr:uid="{B3EA754D-A7B6-4B37-B144-54980345C7DC}"/>
    <cellStyle name="_NMT 03.31.06_Funn 6" xfId="7234" xr:uid="{7D1B6EB4-AD89-4088-9CB4-9B4D3206E73E}"/>
    <cellStyle name="_NMT 03.31.06_Funn 7" xfId="7235" xr:uid="{E83C34BE-E016-43D4-B30F-AC8FB89C18E6}"/>
    <cellStyle name="_N'pueng WP DEN+_YE'07" xfId="7236" xr:uid="{3B98ADB2-0BA9-4868-B0C2-835CEA2986F4}"/>
    <cellStyle name="_O" xfId="19160" xr:uid="{B2EA9BCD-A0F2-4671-B32B-0494A4BCD400}"/>
    <cellStyle name="_O_Loan-Sample substantive work papers" xfId="298" xr:uid="{65975D94-6600-4CA8-87CE-5AF3235E25C3}"/>
    <cellStyle name="_O_Loan-Sample substantive work papers_DAT_31.12.09_L-AR&amp;Sale" xfId="19161" xr:uid="{FE47B072-84D9-43F6-882C-EBC11C035E11}"/>
    <cellStyle name="_O300" xfId="18156" xr:uid="{C7E063CC-5F06-4941-8072-E78805935E2C}"/>
    <cellStyle name="_O300 2" xfId="19162" xr:uid="{81EA7E3B-687E-4848-BE5B-33C025AC6F95}"/>
    <cellStyle name="_O300 3" xfId="19163" xr:uid="{C5611C10-E088-45AB-8DB9-4A696E9B6482}"/>
    <cellStyle name="_O300 palm" xfId="19164" xr:uid="{D51CBE96-A679-40BF-B012-642024C80358}"/>
    <cellStyle name="_O300, L300, V300" xfId="19165" xr:uid="{87508D6E-18D8-4FAE-BF9E-1B06659C394D}"/>
    <cellStyle name="_OCN RECLASS-112" xfId="7237" xr:uid="{00538D17-A034-4568-B077-09BF85DD8EC4}"/>
    <cellStyle name="_OCN RECLASS-112 2" xfId="7238" xr:uid="{150AFF24-547C-42CA-96A2-5C440FA3CC5E}"/>
    <cellStyle name="_OCN RECLASS-1IN" xfId="7239" xr:uid="{7A99119C-A533-4640-A858-EDEDBFC6C039}"/>
    <cellStyle name="_OCN RECLASS-1IN 2" xfId="7240" xr:uid="{778A0F97-B37A-4867-9A94-9E77D7D1E0C6}"/>
    <cellStyle name="_Operating Expense-Vouching" xfId="299" xr:uid="{60FDD497-8856-43AA-9D8F-2FB5692C3606}"/>
    <cellStyle name="_Osram_WP Ching" xfId="300" xr:uid="{24235B95-39BA-4315-BCC1-B360F3EADD0B}"/>
    <cellStyle name="_overhead exp" xfId="11497" xr:uid="{41FFFC35-AA59-43DB-9975-4C778EAEED29}"/>
    <cellStyle name="_pattern and die P'Pook" xfId="11307" xr:uid="{2FA4ECF9-4152-4D9F-8469-88AD5FAB6DA2}"/>
    <cellStyle name="_Pattern and Die -P'Pook USE" xfId="19166" xr:uid="{8379FBB4-CC06-47D3-8FED-8CAD5034353E}"/>
    <cellStyle name="_Payment_KUR_Pomme_30-Oct-08" xfId="19167" xr:uid="{E2014C69-465D-4E23-85E1-CFB6034188AB}"/>
    <cellStyle name="_Payroll.Recon.WHT" xfId="7241" xr:uid="{41C2CA61-A527-4934-B1D6-CA38A4D2C41E}"/>
    <cellStyle name="_Payroll.Recon.WHT 2" xfId="7242" xr:uid="{51C8E529-A4A9-44E1-8325-0FBA52BA8D65}"/>
    <cellStyle name="_payroll_sample(newest version)" xfId="11308" xr:uid="{BC93ADB7-4EA3-42B7-9181-FD88F1E8BAFC}"/>
    <cellStyle name="_payroll_sample(newest version)_Leadsheet_TPX Q2" xfId="11309" xr:uid="{0F731051-DA63-420B-913D-3B1D3375E145}"/>
    <cellStyle name="_PBC" xfId="301" xr:uid="{FC8DE002-2FDC-401B-A455-BEDEBDF227C3}"/>
    <cellStyle name="_PBC Done" xfId="302" xr:uid="{2F41693D-E2C6-406F-8B27-6033B0C78D51}"/>
    <cellStyle name="_PBC_DAT_31.12.09_L-AR&amp;Sale" xfId="19168" xr:uid="{6EF4A1AB-33F4-4AE0-9C17-1F1278C78DBC}"/>
    <cellStyle name="_PBC-ICE_Updated 29Aug08" xfId="303" xr:uid="{D7E7770A-6CF8-44EC-AC45-DC92FFF0CADC}"/>
    <cellStyle name="_PBC-ICE_Updated 29Aug08_DAT_31.12.09_L-AR&amp;Sale" xfId="19169" xr:uid="{00E20D9C-F9F6-4FA7-9A92-E77CB67E05C0}"/>
    <cellStyle name="_PCC Q3' 06" xfId="18157" xr:uid="{650B24BE-29F3-4CE1-BD29-9A0F3EDFEFB8}"/>
    <cellStyle name="_PCC Top" xfId="18158" xr:uid="{7A37FDAC-E4F1-4C56-8C62-FD943C92DEF1}"/>
    <cellStyle name="_PCC YE'06" xfId="18159" xr:uid="{F7767A11-E161-47C1-B9D7-D2F7017AB98F}"/>
    <cellStyle name="_PCC_Q2'05" xfId="304" xr:uid="{1444152C-DF0E-4552-B981-961C0BBF1465}"/>
    <cellStyle name="_PCC_Q2'05 2" xfId="11498" xr:uid="{D089625D-0659-41A9-801E-CD525961DED7}"/>
    <cellStyle name="_PCC_Q'3 05-Tal" xfId="305" xr:uid="{72D6685A-F0F1-42F5-8FCD-D5692B5D20D5}"/>
    <cellStyle name="_PCC_Q'3 05-Tal 2" xfId="11499" xr:uid="{EF34F371-986A-45F6-9046-A0B878A0E5B9}"/>
    <cellStyle name="_PCC-Boat" xfId="18160" xr:uid="{B4958EBC-C2E2-4058-AB05-D880A7C75DF1}"/>
    <cellStyle name="_PCC-Tal" xfId="306" xr:uid="{00DD98D2-0D03-4036-BD32-C448DF4565D8}"/>
    <cellStyle name="_PCC-Tal 2" xfId="11500" xr:uid="{044A4B92-6418-4516-AB65-E0690B9ABAD3}"/>
    <cellStyle name="_PHA YE" xfId="19170" xr:uid="{8E5ACC58-8658-4254-B085-870DE56C7F13}"/>
    <cellStyle name="_PL-01'08 2nd-1 &amp; Top YE08" xfId="19171" xr:uid="{01384C48-BD87-4609-86A4-128670564669}"/>
    <cellStyle name="_PNL Q3 final" xfId="19172" xr:uid="{195BF9DE-DE7C-4F75-8F53-93DDF7DDF4BD}"/>
    <cellStyle name="_Pok 30.09.07" xfId="7243" xr:uid="{CAA228FF-B38D-4F17-849A-695FB1165D0B}"/>
    <cellStyle name="_Post Stock_palm" xfId="19173" xr:uid="{3EFFB321-8D5E-4F8B-BF66-660704336F25}"/>
    <cellStyle name="_PPE" xfId="18161" xr:uid="{653A5B9B-1E95-4FEC-BC87-2D158DBFFDD4}"/>
    <cellStyle name="_Predict depr. som แก้" xfId="18162" xr:uid="{D85ACC47-B402-4C7D-B9B4-38E70FE2C698}"/>
    <cellStyle name="_predictive fixed deposit int." xfId="11501" xr:uid="{BF2BCF06-CE86-4510-AB7A-582C46554FF8}"/>
    <cellStyle name="_predictive int.income-update-1" xfId="11502" xr:uid="{B76A3D9E-B34C-45EA-8F26-3A0DDD76ADCD}"/>
    <cellStyle name="_Predictive-rent-sep" xfId="11503" xr:uid="{196CAE88-68F0-4E13-86FA-C878E5D66F59}"/>
    <cellStyle name="_Premas_WP31.12.07" xfId="19174" xr:uid="{5D6F4D33-9D4C-433C-81CF-799A5B8EC8DA}"/>
    <cellStyle name="_Preuksa YE'05.kwang" xfId="307" xr:uid="{9C442DDA-74FD-48DB-8B14-F342E07AB984}"/>
    <cellStyle name="_Print_ASA" xfId="19175" xr:uid="{051B62A2-0472-4AC6-A253-6812B2609654}"/>
    <cellStyle name="_Profit and Loss for Fon from p'um" xfId="308" xr:uid="{B1C0CB6E-2D74-4E2C-B9C4-27FD6FD9963C}"/>
    <cellStyle name="_Profit and Loss for Fon from p'um 2" xfId="11504" xr:uid="{52F7C968-AC2F-4765-A4AD-51180E1A0025}"/>
    <cellStyle name="_prorate sampling plan BCC" xfId="18163" xr:uid="{5F71E799-10CB-41CC-ADC5-A5A903E53258}"/>
    <cellStyle name="_prorate sampling plan-revised-1" xfId="11505" xr:uid="{EECDD433-D8B6-4D36-A146-CE6638EF0E2D}"/>
    <cellStyle name="_PTT Phenol.Top_Q2'06" xfId="19176" xr:uid="{B15C484D-D821-4C75-A07D-391F9209106C}"/>
    <cellStyle name="_Q_Loan-Sample substantive work papers" xfId="309" xr:uid="{1610E9DB-FD76-45D5-A944-9DB2F64A59A4}"/>
    <cellStyle name="_Q_Loan-Sample substantive work papers_DAT_31.12.09_L-AR&amp;Sale" xfId="19177" xr:uid="{8AB3F498-162A-4933-B7DE-C7B645CEBC35}"/>
    <cellStyle name="_Q1_Int exp" xfId="18164" xr:uid="{DA4D05EB-37D1-4F5B-8657-592FCF9C53C4}"/>
    <cellStyle name="_Q2'05-Jeab" xfId="310" xr:uid="{2A5C2698-375C-49B7-9179-E361BB5F2DCB}"/>
    <cellStyle name="_Q2'05-Jeab 2" xfId="11506" xr:uid="{FAD2880B-85F8-43EE-B14D-239EF9B4C528}"/>
    <cellStyle name="_Q300-THA" xfId="19178" xr:uid="{5F136CF5-7FBF-4DCA-AEF9-048C161E6307}"/>
    <cellStyle name="_RDT-Dec2005-Nol" xfId="311" xr:uid="{53603801-D6BB-40B0-8B2B-48CE5D942E1A}"/>
    <cellStyle name="_RDT-Dec2005-Tudtu" xfId="312" xr:uid="{DD0C09AA-4A93-4361-84C2-CEF30640E4F5}"/>
    <cellStyle name="_RDT-Dec2005-Tudtu 2" xfId="7244" xr:uid="{18AB6427-5DCC-4866-AA42-BC81591E794F}"/>
    <cellStyle name="_RDT-Dec2005-Tudtu 3" xfId="7245" xr:uid="{E27AA186-FCC4-4A77-A559-84224F9987D8}"/>
    <cellStyle name="_RDT-Dec2005-Tudtu 4" xfId="7246" xr:uid="{67CDEA0B-620D-4C10-9764-05010749AF40}"/>
    <cellStyle name="_RDT-Dec2005-Tudtu 5" xfId="7247" xr:uid="{6BD93381-C35A-4BF1-ACDA-BDE4BA63878C}"/>
    <cellStyle name="_RDT-Dec2005-Tudtu 6" xfId="7248" xr:uid="{9CA1047C-8F97-4935-966E-0DDE7AD1C7C8}"/>
    <cellStyle name="_RDT-Dec2006-Tudtu" xfId="313" xr:uid="{3481BB45-942C-44D0-8172-071BC192AA63}"/>
    <cellStyle name="_reconcilation-fel" xfId="11310" xr:uid="{0B2A1BEC-E1C5-4DA3-9AA0-D39F77407A5B}"/>
    <cellStyle name="_Reconcile" xfId="19179" xr:uid="{D74E6248-256D-4101-A26F-7DA681BFA992}"/>
    <cellStyle name="_Reconcile_all" xfId="18165" xr:uid="{5A051D8D-AA12-41C5-9860-082AEDBECE37}"/>
    <cellStyle name="_revised G" xfId="7249" xr:uid="{6D025EB1-B9FB-4F1B-B44F-80374E3BF7D5}"/>
    <cellStyle name="_RJE" xfId="19180" xr:uid="{888309DA-1DC8-4745-BBE3-09D3856687A0}"/>
    <cellStyle name="_RM rebate" xfId="7250" xr:uid="{99BCCE0B-B142-4E70-A216-D073E1A3A4E4}"/>
    <cellStyle name="_RM rebate 2" xfId="7251" xr:uid="{021C685C-BF6C-4C65-844A-6212F2A2B6D9}"/>
    <cellStyle name="_RM rebate 3" xfId="7252" xr:uid="{C50F3AD2-51EC-4CC7-9875-55D2F1861C00}"/>
    <cellStyle name="_RM rebate 4" xfId="7253" xr:uid="{D23F3C6B-5871-4830-9384-341319CD4789}"/>
    <cellStyle name="_RM rebate 5" xfId="7254" xr:uid="{92F416D6-87A8-461D-AA82-E0644E790798}"/>
    <cellStyle name="_RM rebate 6" xfId="7255" xr:uid="{92AA1217-ED05-42A8-9BE4-C4E0424D037E}"/>
    <cellStyle name="_RM rebate 7" xfId="7256" xr:uid="{502E58DF-EB2D-4B45-B1F1-D55FB50826B9}"/>
    <cellStyle name="_ROC006 31.12.06 ve0" xfId="314" xr:uid="{A73A8662-7689-4BF7-88B6-79FDCB36C277}"/>
    <cellStyle name="_ROC006 31.12.06 ve0 2" xfId="7257" xr:uid="{75CB3168-3CEB-44DD-A302-C10021F9350D}"/>
    <cellStyle name="_ROC006 31.12.06 ve0 3" xfId="7258" xr:uid="{575CCD80-0978-47AE-87A6-54EE62F5EB66}"/>
    <cellStyle name="_ROC006 31.12.06 ve0 4" xfId="7259" xr:uid="{8176B4DA-64C2-4038-8167-4A2F775ADA34}"/>
    <cellStyle name="_ROC006 31.12.06 ve0 5" xfId="7260" xr:uid="{CDAE6BB5-B075-46BF-93C9-9572076C1D2F}"/>
    <cellStyle name="_ROC006 31.12.06 ve0 6" xfId="7261" xr:uid="{C56C298B-02EB-4612-86D8-C1CAE9FE7D81}"/>
    <cellStyle name="_ROC006 31.12.06 ve1" xfId="315" xr:uid="{7902E7C0-E09F-4B46-839E-FD7AD9039D71}"/>
    <cellStyle name="_ROC006 31.12.06 ve1 2" xfId="7262" xr:uid="{E6DC83E6-B8ED-4D8B-9937-F62E84C4AB70}"/>
    <cellStyle name="_ROC006 31.12.06 ve1 3" xfId="7263" xr:uid="{0B6B6C3B-E388-4856-A3E0-6BFD61078414}"/>
    <cellStyle name="_ROC006 31.12.06 ve1 4" xfId="7264" xr:uid="{9E7669D8-68FF-4604-9828-1E47CA3B9C19}"/>
    <cellStyle name="_ROC006 31.12.06 ve1 5" xfId="7265" xr:uid="{6AF3BF56-0145-43BE-B429-AE6EE0DD5268}"/>
    <cellStyle name="_ROC006 31.12.06 ve1 6" xfId="7266" xr:uid="{B390B1DA-68D6-4AA9-9320-8A88D417FD76}"/>
    <cellStyle name="_roche fon1" xfId="316" xr:uid="{94EA3DBB-749A-4402-B325-ADE2186F20EE}"/>
    <cellStyle name="_roche fon1 2" xfId="7267" xr:uid="{EF3B7477-4ADF-4E6C-9A54-651B1FCD662D}"/>
    <cellStyle name="_roche fon1 3" xfId="7268" xr:uid="{1D22402D-93E3-479C-9F0A-2017F1ADCF6D}"/>
    <cellStyle name="_roche fon1 4" xfId="7269" xr:uid="{A575FAE6-743E-4591-91F3-FAA8584E34BB}"/>
    <cellStyle name="_roche fon1 5" xfId="7270" xr:uid="{1ADD8200-5ECA-4743-8BE0-9D0F0B51F7FB}"/>
    <cellStyle name="_roche fon1 6" xfId="7271" xr:uid="{C868512E-86CD-4C03-B08D-BB44F43C10D7}"/>
    <cellStyle name="_roche fon2" xfId="317" xr:uid="{22EB2CD0-339B-4E60-9AC4-8958FDB07A17}"/>
    <cellStyle name="_roche fon2 2" xfId="7272" xr:uid="{CDC56D4D-5560-49D4-B6D3-9B90184003DB}"/>
    <cellStyle name="_roche fon2 3" xfId="7273" xr:uid="{95FE962D-FF56-404C-AD61-4897EB19AE96}"/>
    <cellStyle name="_roche fon2 4" xfId="7274" xr:uid="{FA76A73B-65C6-4217-8E38-B4E1D86F837C}"/>
    <cellStyle name="_roche fon2 5" xfId="7275" xr:uid="{4A8F5C0E-FD28-4725-BE01-440EDD117861}"/>
    <cellStyle name="_roche fon2 6" xfId="7276" xr:uid="{F70B078E-D026-4E2E-8DD5-77B11555681F}"/>
    <cellStyle name="_roche fon3" xfId="318" xr:uid="{368CD7C9-C2DB-4C73-B16E-F0EE329124CE}"/>
    <cellStyle name="_roche fon3 2" xfId="7277" xr:uid="{3FE000D3-C2E2-4E68-920E-570ECB4DE60F}"/>
    <cellStyle name="_roche fon3 3" xfId="7278" xr:uid="{4759F867-650D-4890-9CAF-2E2EC32FDDE0}"/>
    <cellStyle name="_roche fon3 4" xfId="7279" xr:uid="{52E9B14A-20AB-49EB-AF68-9F2C473563F4}"/>
    <cellStyle name="_roche fon3 5" xfId="7280" xr:uid="{D7F8A29E-659E-44D0-8C5B-FC7AF9497FDD}"/>
    <cellStyle name="_roche fon3 6" xfId="7281" xr:uid="{D897B783-7794-4718-8366-ADB51C91FC10}"/>
    <cellStyle name="_roche fon4" xfId="319" xr:uid="{7711476B-795B-4A60-B7DF-4A4F0C38BF7B}"/>
    <cellStyle name="_roche fon4 2" xfId="7282" xr:uid="{12CEA426-4FFC-497B-B346-95DC9F79597C}"/>
    <cellStyle name="_roche fon4 3" xfId="7283" xr:uid="{EC864369-5AF9-4F4A-88A0-7A222949B617}"/>
    <cellStyle name="_roche fon4 4" xfId="7284" xr:uid="{E2436227-8467-4888-A0CE-4C1BA955F712}"/>
    <cellStyle name="_roche fon4 5" xfId="7285" xr:uid="{1496BCC5-A64B-4415-A030-341F4375D786}"/>
    <cellStyle name="_roche fon4 6" xfId="7286" xr:uid="{3E7A859C-0277-4A25-B0E2-196C8E66A583}"/>
    <cellStyle name="_Roche Thailand 2005-1" xfId="320" xr:uid="{E386F08C-4229-4F54-9BA5-85ED9EDB1977}"/>
    <cellStyle name="_Roche Thailand 2005-1 2" xfId="11507" xr:uid="{227223CB-2D54-4980-887E-B66D5E48DCC5}"/>
    <cellStyle name="_RocheDiag_Final" xfId="19181" xr:uid="{46EE8C28-2FDD-453C-B328-9FC30A17E097}"/>
    <cellStyle name="_Roche-Diag-TopYE06" xfId="321" xr:uid="{4547960F-53B2-4B0F-A451-8FD101C1F46A}"/>
    <cellStyle name="_Roche-Diag-TopYE06 2" xfId="7287" xr:uid="{80CFFE33-FDA4-4454-98B7-58E20B7C9D7F}"/>
    <cellStyle name="_Roche-Diag-TopYE06 3" xfId="7288" xr:uid="{1AC6ECFA-3E15-494A-9CBB-16FBF36C2539}"/>
    <cellStyle name="_Roche-Diag-TopYE06 4" xfId="7289" xr:uid="{8D8FEC93-54C5-437F-ADDD-D66149E69DD7}"/>
    <cellStyle name="_Roche-Diag-TopYE06 5" xfId="7290" xr:uid="{E0AC8CAB-1087-4202-AFD1-CF2AF07E7522}"/>
    <cellStyle name="_Roche-Diag-TopYE06 6" xfId="7291" xr:uid="{9015A792-88D5-401A-8690-9E2232C3856E}"/>
    <cellStyle name="_Row1" xfId="322" xr:uid="{81E1F7E3-F20C-45A5-936E-68456FE49FFB}"/>
    <cellStyle name="_SAD" xfId="7292" xr:uid="{ED690F37-988B-4C6A-A288-4BFB4D772CB8}"/>
    <cellStyle name="_Salary" xfId="323" xr:uid="{3F33D2C5-98E1-4471-9A5A-0FB3CD73F6A9}"/>
    <cellStyle name="_salary 2" xfId="18166" xr:uid="{B7DE0D0D-C955-41A0-A0A8-D4D8518121E9}"/>
    <cellStyle name="_salary reconcile-sima" xfId="324" xr:uid="{C75AB03D-B6AD-4197-B321-6EBBEFA39FDB}"/>
    <cellStyle name="_salary reconcile-sima 2" xfId="11508" xr:uid="{95EB42CF-0E66-4D69-BAD5-0E3CF2786D82}"/>
    <cellStyle name="_Salary_G_WP 2010" xfId="7293" xr:uid="{8D0B3EF4-D637-4EA6-8AAE-31C4D7C213E6}"/>
    <cellStyle name="_Salary_TOP FCC half-year09_KPMG" xfId="325" xr:uid="{5248FEF2-628E-4F85-8AA0-21BD7E2CC5CA}"/>
    <cellStyle name="_Salary_TOP FCC half-year09_Nat" xfId="326" xr:uid="{53D1A207-2468-4285-A515-A5537F1836D8}"/>
    <cellStyle name="_Sale by product" xfId="19182" xr:uid="{35E83146-9AF4-49AF-BCFF-8F04A97BCE7C}"/>
    <cellStyle name="_Sambo 31.12.07 fon" xfId="327" xr:uid="{BE2FA2C1-CD67-4E07-9209-B57C9344EF9A}"/>
    <cellStyle name="_Sambo_Leadsheet _2009" xfId="11509" xr:uid="{E17DBA38-C6F9-49EE-9462-CB5461D1F37B}"/>
    <cellStyle name="_Sambo_Leadsheet _2009 2" xfId="11510" xr:uid="{6EFBC4C3-F347-4E23-A980-7702DD2507F2}"/>
    <cellStyle name="_Sampling plan ZC" xfId="328" xr:uid="{C9C77F37-0F5F-4737-90AC-2B07976F0AB4}"/>
    <cellStyle name="_Sampling plan ZC 2" xfId="7294" xr:uid="{AC9132CC-8F64-421E-A657-42A27A1E1E93}"/>
    <cellStyle name="_Sampling plan ZC 3" xfId="7295" xr:uid="{17DE87F2-30E1-49B3-8340-8AA86A35E8A4}"/>
    <cellStyle name="_Sampling plan ZC 4" xfId="7296" xr:uid="{62FC8BE0-ECF1-49BD-A73B-84418D5BE317}"/>
    <cellStyle name="_Sampling plan ZC 5" xfId="7297" xr:uid="{F9739E7D-5D64-40F9-9E47-20C7B9793B10}"/>
    <cellStyle name="_Sampling plan ZC 6" xfId="7298" xr:uid="{C5FC7AA9-FCC7-4FAA-BB5F-90D840E95A8D}"/>
    <cellStyle name="_Sampling plan ZC 7" xfId="7299" xr:uid="{35F3AE1F-AEF9-4CFE-BEE1-B7507596C1F5}"/>
    <cellStyle name="_Sampling plan ZC_DAT_31.12.09_L-AR&amp;Sale" xfId="19183" xr:uid="{42082DFB-DD16-447A-B455-4A0398AB9199}"/>
    <cellStyle name="_SAP Salary" xfId="11511" xr:uid="{494E2C25-700E-4319-8140-C169B53C5DEA}"/>
    <cellStyle name="_SAP-Siam Samut" xfId="19184" xr:uid="{514CF339-41BF-4E84-89F3-48A561353CAD}"/>
    <cellStyle name="_SATL 3 31 08-Jin" xfId="11512" xr:uid="{F375086B-64BE-448D-9B1D-82420366F85E}"/>
    <cellStyle name="_SATL worksheet '08" xfId="11513" xr:uid="{D873E06D-8C3C-46F3-8DD8-DB7C85A94E6D}"/>
    <cellStyle name="_SATL worksheet '08 (2)" xfId="11514" xr:uid="{8151F0A1-8C0A-4D6F-B006-3CAC534EABF7}"/>
    <cellStyle name="_SEIKO 01.31.06-1" xfId="7300" xr:uid="{6A9F628B-2580-44C2-896B-DCCBA7FB10D3}"/>
    <cellStyle name="_SEIKO 01.31.06-1 2" xfId="7301" xr:uid="{AB5BC7A0-4153-47A1-9CDF-3FAF163AFB86}"/>
    <cellStyle name="_SEIKO 01.31.06-1 3" xfId="7302" xr:uid="{7F9DC65A-F248-4A7C-85AC-81177BC34F57}"/>
    <cellStyle name="_SEIKO 01.31.06-1 4" xfId="7303" xr:uid="{9C225C8B-17E9-4656-9D58-F1781DA234B9}"/>
    <cellStyle name="_SEIKO 01.31.06-1 5" xfId="7304" xr:uid="{A38D2701-CA34-45ED-B681-B2AAB4700504}"/>
    <cellStyle name="_SEIKO 01.31.06-1 6" xfId="7305" xr:uid="{053F29E2-79A7-4DB3-9D47-543A1AABE57E}"/>
    <cellStyle name="_Seiko 07 31 06" xfId="329" xr:uid="{88822ED2-B7B2-4F0E-A745-95A21E26B73E}"/>
    <cellStyle name="_Seiko 07 31 06 2" xfId="11515" xr:uid="{E18A9E06-CE7C-4852-8D19-663AD0BA5A24}"/>
    <cellStyle name="_Seiko 31.01.07 Ve" xfId="19185" xr:uid="{E1B419DD-8241-423C-8CA8-3E2D82B93319}"/>
    <cellStyle name="_seiko 31.10.06 from ve" xfId="7306" xr:uid="{739D1E29-6FE5-402B-B90A-B65FDB6EDDA1}"/>
    <cellStyle name="_seiko 31.10.06 from ve 2" xfId="7307" xr:uid="{2A59616D-2B9E-4D5C-953A-DA5135B8F677}"/>
    <cellStyle name="_seiko 31.10.06 from ve 3" xfId="7308" xr:uid="{8D708C86-4B73-46C8-887F-7440CD29489A}"/>
    <cellStyle name="_seiko 31.10.06 from ve 4" xfId="7309" xr:uid="{4C6F5621-3AA0-41C0-B05A-077AD0F2F293}"/>
    <cellStyle name="_seiko 31.10.06 from ve 5" xfId="7310" xr:uid="{8A3F8444-15F0-4BA4-857A-EE22B49F8A79}"/>
    <cellStyle name="_seiko 31.10.06 from ve 6" xfId="7311" xr:uid="{634914A2-58A6-4FC6-851B-56F23F474131}"/>
    <cellStyle name="_Seiko fon" xfId="7312" xr:uid="{7E97B065-ADF5-458A-BA23-86A220B477D6}"/>
    <cellStyle name="_Seiko fon 2" xfId="7313" xr:uid="{C435BD55-6598-4FEB-9573-556F43B7B224}"/>
    <cellStyle name="_Seiko fon 3" xfId="7314" xr:uid="{73652DB6-1896-4591-B610-6BCF36AAB038}"/>
    <cellStyle name="_Seiko fon 4" xfId="7315" xr:uid="{00DFFC40-8B3C-4447-B994-3824C7533C19}"/>
    <cellStyle name="_Seiko fon 5" xfId="7316" xr:uid="{25532678-5D76-436A-84E8-9B736ACAE696}"/>
    <cellStyle name="_Seiko fon 6" xfId="7317" xr:uid="{5A0B85E3-4920-4A8D-AA1E-F7C1538F2986}"/>
    <cellStyle name="_Seiko midyear 07_juju" xfId="19186" xr:uid="{83BCBDCB-CC04-4B1C-9A0B-54EC6D98A0C6}"/>
    <cellStyle name="_Seiko_July09 Ton n Aim" xfId="19187" xr:uid="{3BFCA08C-59BF-4D7C-82B8-80C5C2111020}"/>
    <cellStyle name="_Seiko-01.31.06-2nd-date3.6.06 srt" xfId="7318" xr:uid="{5891502A-F0D3-442C-B76C-63DDFC63339A}"/>
    <cellStyle name="_Seiko-01.31.06-2nd-date3.6.06 srt 2" xfId="7319" xr:uid="{1A27E62C-8BBF-4CAE-9DAB-9C2D551E6377}"/>
    <cellStyle name="_Seiko-01.31.06-2nd-date3.6.06 srt 3" xfId="7320" xr:uid="{1786E384-3669-4013-8AA5-AA1A999B2117}"/>
    <cellStyle name="_Seiko-01.31.06-2nd-date3.6.06 srt 4" xfId="7321" xr:uid="{F6B56570-FE14-4CAE-8654-EDAD304841BD}"/>
    <cellStyle name="_Seiko-01.31.06-2nd-date3.6.06 srt 5" xfId="7322" xr:uid="{80F42234-2D3F-416F-A078-D196D13EE233}"/>
    <cellStyle name="_Seiko-01.31.06-2nd-date3.6.06 srt 6" xfId="7323" xr:uid="{91F27146-FD1D-42BE-BBE1-052A69013392}"/>
    <cellStyle name="_Seiko-top 31.01.07" xfId="7324" xr:uid="{6D2F40B4-953A-4975-9FFE-E0711D5203AF}"/>
    <cellStyle name="_Seiko-top 31.01.07 2" xfId="7325" xr:uid="{6BA9B3A5-97E8-4DCA-B7CC-F2B64124A878}"/>
    <cellStyle name="_Seiko-top 31.01.07 3" xfId="7326" xr:uid="{64D02174-4AC2-470B-9984-3A6EC80BFCC5}"/>
    <cellStyle name="_Seiko-top 31.01.07 4" xfId="7327" xr:uid="{92E648AF-66DA-49E9-915D-2BDC28C6D173}"/>
    <cellStyle name="_Seiko-top 31.01.07 5" xfId="7328" xr:uid="{76E8123B-B5AC-413B-9347-269B28FA074E}"/>
    <cellStyle name="_Seiko-top 31.01.07 6" xfId="7329" xr:uid="{461978D2-400E-4707-8972-141F06BA50D1}"/>
    <cellStyle name="_Selling admin_value" xfId="11516" xr:uid="{321B5705-16E2-4A14-BF04-20B70D1E538E}"/>
    <cellStyle name="_Selling admin_value 2" xfId="11517" xr:uid="{F6E6D9EE-E50C-4AF8-B6AE-8620F53BBFEA}"/>
    <cellStyle name="_Sharp 9.30.07" xfId="11518" xr:uid="{C9A71251-ADBD-4EA1-BBB4-E6896E3A503E}"/>
    <cellStyle name="_sharp ye'06" xfId="11519" xr:uid="{CF342FEA-CE59-42C2-9C0C-0EE8A1A40BA6}"/>
    <cellStyle name="_sharp ye'06-this one" xfId="11520" xr:uid="{01E18738-E6CB-4E70-97AD-E17739A9BCCE}"/>
    <cellStyle name="_Sheet1" xfId="7330" xr:uid="{36D877BF-0EA6-44CA-A411-ECC1EEE802A4}"/>
    <cellStyle name="_Sheet1 2" xfId="7331" xr:uid="{5C6E291C-17A3-4A60-B904-4F48EE86DC8A}"/>
    <cellStyle name="_Sheet1 3" xfId="7332" xr:uid="{7DF2F13E-F132-49D8-856D-4ACB73D55A9C}"/>
    <cellStyle name="_Sheet1 4" xfId="7333" xr:uid="{E2BD068C-3D24-49EC-B55E-B79315C52071}"/>
    <cellStyle name="_Sheet1 5" xfId="7334" xr:uid="{14B28716-4502-447B-B83F-18923B322556}"/>
    <cellStyle name="_Sheet1 6" xfId="7335" xr:uid="{A2AB0D1F-C8E7-44F4-801A-339C28A81F40}"/>
    <cellStyle name="_Sheet1 7" xfId="7336" xr:uid="{0BCF7FF5-7D07-48B9-B322-7EF280ABCB0C}"/>
    <cellStyle name="_Sheet1 8" xfId="19189" xr:uid="{DEAE0C9E-8BAD-46A7-9B92-E9CD90A9D547}"/>
    <cellStyle name="_Sheet1_1" xfId="7337" xr:uid="{FEF58BBD-98D0-497E-BC27-DE8452AC69E3}"/>
    <cellStyle name="_Sheet1_DAT_31.12.09_L-AR&amp;Sale" xfId="19190" xr:uid="{0D08EB7E-E9B4-4748-B9E1-F9B482E25A4B}"/>
    <cellStyle name="_Sheet2" xfId="7338" xr:uid="{5857972F-5662-4AE5-8269-A642396A76CA}"/>
    <cellStyle name="_Sheet2 2" xfId="7339" xr:uid="{F64F6AEE-7667-4AA9-BDD0-6FFDAE48224D}"/>
    <cellStyle name="_Sheet2 3" xfId="7340" xr:uid="{D85CD3CC-11C3-46E1-82AC-C42D3CC70D38}"/>
    <cellStyle name="_Sheet2 4" xfId="7341" xr:uid="{8FB5A4A8-E635-42C5-A026-DA45E0FA546B}"/>
    <cellStyle name="_Sheet2 5" xfId="7342" xr:uid="{5A800996-75F5-4B33-A426-88860E7A1CCB}"/>
    <cellStyle name="_Sheet2 6" xfId="7343" xr:uid="{32C2606C-F3ED-4047-BE29-3C1B285B56B9}"/>
    <cellStyle name="_Sheet2 7" xfId="7344" xr:uid="{2EAB7A75-847B-4DF9-AA8F-886BB3059CEE}"/>
    <cellStyle name="_Sheet5" xfId="11521" xr:uid="{FF61EB78-4647-46A3-AFD3-A51A10598EFC}"/>
    <cellStyle name="_Sheet6" xfId="11522" xr:uid="{E115B386-A051-4E3C-A1CE-4324652157D7}"/>
    <cellStyle name="_Sheet7" xfId="11523" xr:uid="{CE3BD3A2-016D-490C-B56F-E25FA20E43C6}"/>
    <cellStyle name="_Sheet8" xfId="11524" xr:uid="{C1BC36C7-8FEB-4E1D-924B-0ACAD91739EE}"/>
    <cellStyle name="_Showa-2004-Test" xfId="330" xr:uid="{34E7892D-1DC7-4696-8066-996EF0012BB9}"/>
    <cellStyle name="_Showa-2004-Test 2" xfId="11525" xr:uid="{249CD8F1-C46F-4A62-8240-6A51ED4E30A4}"/>
    <cellStyle name="_SIA_J_Q1_2011" xfId="11311" xr:uid="{956CF136-35EF-411B-9E6E-7530238A74D2}"/>
    <cellStyle name="_Siam Samut-Interim'08" xfId="19192" xr:uid="{45F6B745-99DC-4C28-BBD7-4237DA5FC373}"/>
    <cellStyle name="_Sima Q1'08_ju" xfId="7345" xr:uid="{DAC3E261-D59B-4DE6-A423-589E60D94384}"/>
    <cellStyle name="_Sima Q1'08_ju 2" xfId="7346" xr:uid="{16E10417-9376-4154-A5D7-C840BC1C8799}"/>
    <cellStyle name="_Sima Q1'08_ju 3" xfId="7347" xr:uid="{24D0754A-7A7B-4471-A8EF-993BB26F91DE}"/>
    <cellStyle name="_Sima Q1'08_ju 4" xfId="7348" xr:uid="{8F60628B-85DB-45C0-8890-129CBE0E8475}"/>
    <cellStyle name="_Sima Q1'08_ju 5" xfId="7349" xr:uid="{E9CE8E7D-2F2F-41DE-A5A9-DED4F16D0E52}"/>
    <cellStyle name="_Sima Q1'08_ju 6" xfId="7350" xr:uid="{77570950-6EB3-4A4F-9B04-DE801C839639}"/>
    <cellStyle name="_Sima Top Q2'07" xfId="331" xr:uid="{24C0E71C-D899-4130-930F-36AB5EFCAF0B}"/>
    <cellStyle name="_sima YE07_ju" xfId="7351" xr:uid="{39926638-2AF9-4B5A-A4DC-226DBAED468D}"/>
    <cellStyle name="_sima YE07_ju 2" xfId="7352" xr:uid="{F4F2C2CF-B1D4-41E9-9EA8-590924B779A7}"/>
    <cellStyle name="_sima YE07_ju 3" xfId="7353" xr:uid="{0805C35F-610E-41F5-9CF2-C7931E038609}"/>
    <cellStyle name="_sima YE07_ju 4" xfId="7354" xr:uid="{C0EB4F28-826D-4C4B-8868-B26173F029EE}"/>
    <cellStyle name="_sima YE07_ju 5" xfId="7355" xr:uid="{D2C0E691-6703-446D-BDC5-815597BE1B49}"/>
    <cellStyle name="_sima YE07_ju 6" xfId="7356" xr:uid="{04907D3C-F3B1-42D8-AB58-988D94D87D8C}"/>
    <cellStyle name="_SimaTech-Dec05" xfId="332" xr:uid="{9B32BA79-E0AC-4802-8CA6-BD951BFFDA5B}"/>
    <cellStyle name="_SimaTech-Dec05 2" xfId="11526" xr:uid="{7116DDE8-2437-45FB-AC39-0A0D30D45BED}"/>
    <cellStyle name="_Soft_Q0208" xfId="333" xr:uid="{D69A9C93-2036-4DB1-9C34-E08B4E746521}"/>
    <cellStyle name="_SSC_YE'05_Jin" xfId="18168" xr:uid="{6FB83093-A640-4FD7-A6A8-6949644EA395}"/>
    <cellStyle name="_SSC_YE'07" xfId="18169" xr:uid="{D092CCAA-B601-428F-885A-0D79E3A5BA68}"/>
    <cellStyle name="_SUAD" xfId="334" xr:uid="{B0462A37-72E3-4FC1-BA34-3E125D4AC904}"/>
    <cellStyle name="_SUAD 2" xfId="11527" xr:uid="{F07E7014-9CF3-4453-B4E1-BF14A1193994}"/>
    <cellStyle name="_sub top 31-03-07 ATA_parn" xfId="19196" xr:uid="{96FAB8FF-645F-4104-AEB7-E9554B36DDC9}"/>
    <cellStyle name="_Sub Top DEC'08" xfId="7357" xr:uid="{DE6EAA16-F975-407E-9004-103C0DB12F02}"/>
    <cellStyle name="_Sub Top DEC'08 2" xfId="7358" xr:uid="{FA800CB5-B025-4793-BA4D-41EF8E6507CC}"/>
    <cellStyle name="_Sub Top DEC'08 3" xfId="7359" xr:uid="{AC60B8DD-F4B2-43F6-B649-026F4AD7F746}"/>
    <cellStyle name="_Sub Top DEC'08 4" xfId="7360" xr:uid="{6BAD2240-0964-4BAF-8BDE-8EBBD017019E}"/>
    <cellStyle name="_Sub Top DEC'08 5" xfId="7361" xr:uid="{58ED4091-005C-4495-96B5-802419358807}"/>
    <cellStyle name="_Sub Top DEC'08 6" xfId="7362" xr:uid="{1F6BA229-BD1A-4339-A4C9-FDDBECE1CA12}"/>
    <cellStyle name="_Sub Top DEC'08 7" xfId="7363" xr:uid="{2CB3C3F1-923C-4B2A-B7BE-9005CD366721}"/>
    <cellStyle name="_SubHeading" xfId="335" xr:uid="{3C30AD83-901D-4444-BE12-6A7B71CF591F}"/>
    <cellStyle name="_subsequent" xfId="336" xr:uid="{FA17D141-BACA-461F-BB80-8EC0AACFBD73}"/>
    <cellStyle name="_subtop" xfId="7364" xr:uid="{676483C4-3437-424E-A323-02693DCD2856}"/>
    <cellStyle name="_sub-top" xfId="11528" xr:uid="{09820A0E-59CF-474F-96FF-8BB2AD809F97}"/>
    <cellStyle name="_subtop 2" xfId="7365" xr:uid="{71E8E5BF-1D3C-4848-B8E3-6505ACF840C6}"/>
    <cellStyle name="_sub-top 2" xfId="11529" xr:uid="{17DE7284-3772-4976-98C8-B022D234DFC0}"/>
    <cellStyle name="_Subtop 2008" xfId="19197" xr:uid="{CAF8159A-E339-4494-ADB5-BF5D2CEF5D9A}"/>
    <cellStyle name="_subtop 3" xfId="7366" xr:uid="{064036A1-897D-403D-B676-ABF40BE613E0}"/>
    <cellStyle name="_subtop 4" xfId="7367" xr:uid="{8A6C46C3-412C-4E0F-B4E8-C873EB362395}"/>
    <cellStyle name="_subtop 5" xfId="7368" xr:uid="{51D5B7FE-344F-436F-8859-1E33DDC77029}"/>
    <cellStyle name="_subtop 6" xfId="7369" xr:uid="{669E1C66-FDCE-4615-83B7-655175D15554}"/>
    <cellStyle name="_subtop 7" xfId="7370" xr:uid="{5808CA64-3D8D-40A2-86DA-769DF9662AE5}"/>
    <cellStyle name="_Subtop Beu" xfId="19198" xr:uid="{3C7ED0B4-071A-4EBA-A907-DB6029F8D7A4}"/>
    <cellStyle name="_subtop q3'09" xfId="7371" xr:uid="{E259271D-7E4D-423D-ADAA-1A937CD82ECE}"/>
    <cellStyle name="_subtop q3'09 2" xfId="7372" xr:uid="{A1943D5E-FAEA-4904-A054-0D59A86A3194}"/>
    <cellStyle name="_subtop q3'09 3" xfId="7373" xr:uid="{002B4984-9FB8-456D-BBC1-3096A1A94E6F}"/>
    <cellStyle name="_subtop q3'09 4" xfId="7374" xr:uid="{21CC4C5F-D746-4EC6-8E94-6E4B0FBF8A66}"/>
    <cellStyle name="_subtop q3'09 5" xfId="7375" xr:uid="{58A3E862-8A76-45CF-9084-AED75ED13538}"/>
    <cellStyle name="_subtop q3'09 6" xfId="7376" xr:uid="{908737F5-1E90-46EC-8243-50100465706D}"/>
    <cellStyle name="_subtop q3'09 7" xfId="7377" xr:uid="{731DA344-4372-4FB9-B720-BF1797A4CA10}"/>
    <cellStyle name="_subtop_1" xfId="7378" xr:uid="{7DA4E21C-5931-4974-B500-78CCE7250FF3}"/>
    <cellStyle name="_Subtop-Nifco" xfId="11530" xr:uid="{C01A9C07-0888-44F8-9B06-8E93441A6C32}"/>
    <cellStyle name="_SUMMARY" xfId="7379" xr:uid="{A19ABA89-7258-436B-8347-E0D872E060D8}"/>
    <cellStyle name="_SUMMARY 2" xfId="7380" xr:uid="{67C34E7D-9112-4146-BBF8-FE4597F0880A}"/>
    <cellStyle name="_summary confirm" xfId="19199" xr:uid="{4693C58D-167F-47DF-82B0-39B346F0155E}"/>
    <cellStyle name="_Summary contract" xfId="11312" xr:uid="{8AC0B0F6-F64F-4B38-9A17-EDD277202BA4}"/>
    <cellStyle name="_Summary report sale - production 2007 - thana" xfId="19200" xr:uid="{AF976DD6-C1DC-4D24-B403-23BB09840A80}"/>
    <cellStyle name="_Summary workpaper-noi" xfId="337" xr:uid="{2388DA13-97DE-444A-B361-A80FEAB991CB}"/>
    <cellStyle name="_Summary workpaper-noi_G_WP 2010" xfId="7381" xr:uid="{80CAC310-CCE4-4D42-8C36-3C9DC2C4BC63}"/>
    <cellStyle name="_Summary workpaper-noi_TOP FCC half-year09_KPMG" xfId="338" xr:uid="{1251C89B-536F-4617-8AA0-0EE57176BE3A}"/>
    <cellStyle name="_Summary workpaper-noi_TOP FCC half-year09_Nat" xfId="339" xr:uid="{DECB5EB6-372C-4566-8408-2B2BFD72224F}"/>
    <cellStyle name="_T_Loan-Sample substantive work papers" xfId="340" xr:uid="{DE83134E-3E12-4980-A3CE-FDE7A2E1DA49}"/>
    <cellStyle name="_T_Loan-Sample substantive work papers_DAT_31.12.09_L-AR&amp;Sale" xfId="19201" xr:uid="{3053B34A-3D4A-45A1-92FE-EB8A75CB560B}"/>
    <cellStyle name="_T-1" xfId="19202" xr:uid="{FA28EB8C-BA7E-4ABE-9640-E9277470E59B}"/>
    <cellStyle name="_Table" xfId="341" xr:uid="{31FEE180-530A-4190-8818-E762DF981235}"/>
    <cellStyle name="_Table 2" xfId="2270" xr:uid="{D784797F-B61D-4A78-A277-170B3AFD04A3}"/>
    <cellStyle name="_Table 2 2" xfId="20529" xr:uid="{33334E4E-C0C0-4BF7-AD2D-5127E54E762F}"/>
    <cellStyle name="_Table 2 2 2" xfId="23837" xr:uid="{AA8E30D2-CC01-45FB-97CD-C8AE39624878}"/>
    <cellStyle name="_Table 2 3" xfId="20740" xr:uid="{22BEE77A-19BE-4190-8816-D5FE765EACD1}"/>
    <cellStyle name="_Table 2 3 2" xfId="23925" xr:uid="{99CC2DAA-AE04-4CE1-98EF-5EF32B4C9A71}"/>
    <cellStyle name="_Table 2 4" xfId="11883" xr:uid="{50EAC7B2-8847-49AF-8854-A2DB5BE3F14C}"/>
    <cellStyle name="_Table 2 5" xfId="23546" xr:uid="{8453B49A-8B18-4AE4-8C50-771D0E8CFD33}"/>
    <cellStyle name="_Table 3" xfId="3167" xr:uid="{176F3ED2-B368-4CA1-AE1E-5023B7DA56AB}"/>
    <cellStyle name="_Table 3 2" xfId="23619" xr:uid="{FEF6A321-9535-4BA8-A0F9-4B8D7B9009CF}"/>
    <cellStyle name="_Table 4" xfId="13158" xr:uid="{361A70A0-2712-4A16-8F50-5D5698CB582A}"/>
    <cellStyle name="_Table 4 2" xfId="23566" xr:uid="{4D6C1AD7-007F-4364-8729-36ABE80FB1FA}"/>
    <cellStyle name="_Table 5" xfId="20736" xr:uid="{BBC41799-486D-43F0-9121-5A56E9B6EE1E}"/>
    <cellStyle name="_Table 5 2" xfId="23924" xr:uid="{3E04AA9F-EF4F-4213-A609-9C72B509DC57}"/>
    <cellStyle name="_Table 6" xfId="6782" xr:uid="{1BA49671-B6E1-4A04-846B-2EE7D84EB018}"/>
    <cellStyle name="_Table_DAT_31.12.09_L-AR&amp;Sale" xfId="19203" xr:uid="{20E465FB-3F9C-4E6D-86B3-3329019B10E2}"/>
    <cellStyle name="_Table_DAT_31.12.09_L-AR&amp;Sale 2" xfId="20637" xr:uid="{AA182CFE-ACD8-44F1-949E-56292A710CC5}"/>
    <cellStyle name="_Table_DAT_31.12.09_L-AR&amp;Sale 2 2" xfId="23863" xr:uid="{8F5A5B6B-9664-443F-8D3B-4E4ADD41BA94}"/>
    <cellStyle name="_Table_DAT_31.12.09_L-AR&amp;Sale 3" xfId="23713" xr:uid="{EDB4B177-D320-4C35-9CB1-3676AAC3FB28}"/>
    <cellStyle name="_TableHead" xfId="342" xr:uid="{FB9178FD-2496-4C94-8188-C9464FE64780}"/>
    <cellStyle name="_TableHead 2" xfId="2269" xr:uid="{DA747223-9F7D-44E8-A301-E43B5412FBDE}"/>
    <cellStyle name="_TableHead 2 2" xfId="4148" xr:uid="{ACAA03DE-597D-4561-8A63-0503BE26AD01}"/>
    <cellStyle name="_TableHead 3" xfId="2171" xr:uid="{D64A6E68-1642-47E5-98DF-EF5966130571}"/>
    <cellStyle name="_TableHead 3 2" xfId="4059" xr:uid="{76E0A937-5AED-4996-B502-BD6FD8C8A891}"/>
    <cellStyle name="_TableHead 4" xfId="2148" xr:uid="{C12D8B4E-6D34-46BB-BF8D-B43B900A91DE}"/>
    <cellStyle name="_TableHead 4 2" xfId="4039" xr:uid="{0A30C03F-AD34-4345-87F9-7468FD0ECFF5}"/>
    <cellStyle name="_TableHead 5" xfId="2167" xr:uid="{3ABA43BD-4419-480C-A2B3-69FA5BA2E56F}"/>
    <cellStyle name="_TableHead 5 2" xfId="4055" xr:uid="{1C86436E-0164-40B7-86B0-EA3063502A38}"/>
    <cellStyle name="_TableHead 6" xfId="2059" xr:uid="{D8E22C89-DB14-4C8B-AF3C-B5C47D648104}"/>
    <cellStyle name="_TableHead_DAT_31.12.09_L-AR&amp;Sale" xfId="19204" xr:uid="{560A7982-BAF5-4617-A023-E43ADDFE93BE}"/>
    <cellStyle name="_TableRowHead" xfId="343" xr:uid="{1439913C-BEBB-4499-BA25-8A7169362C9E}"/>
    <cellStyle name="_TableSuperHead" xfId="344" xr:uid="{1AE3B2F7-25CB-4A5F-822A-C7516921AFEF}"/>
    <cellStyle name="_Tax calculation Year 2006 (25 aug 06) 2_Funn" xfId="7382" xr:uid="{040600B0-97A6-4D66-BF20-2AADC5E48879}"/>
    <cellStyle name="_Tax calculation Year 2006 (25 aug 06) 2_Funn 2" xfId="7383" xr:uid="{9EF5596F-41FA-4A3E-8888-FFE196983218}"/>
    <cellStyle name="_Tax calculation Year 2006 (25 aug 06) 2_Funn 3" xfId="7384" xr:uid="{E7CCD30E-9434-47E6-9472-1A8AD1A40A80}"/>
    <cellStyle name="_Tax calculation Year 2006 (25 aug 06) 2_Funn 4" xfId="7385" xr:uid="{D44F23BC-116F-4C44-A21D-EBE42879DDAF}"/>
    <cellStyle name="_Tax calculation Year 2006 (25 aug 06) 2_Funn 5" xfId="7386" xr:uid="{4A19434C-7903-44AF-B9B7-B00B36CB538A}"/>
    <cellStyle name="_Tax calculation Year 2006 (25 aug 06) 2_Funn 6" xfId="7387" xr:uid="{913290C6-E140-4594-9471-802009D17330}"/>
    <cellStyle name="_Tax calculation Year 2006 (25 aug 06) 2_Funn 7" xfId="7388" xr:uid="{8E39D31F-6BA9-4FFF-B9F0-A6C8631140DA}"/>
    <cellStyle name="_TB Feb.10" xfId="7389" xr:uid="{5663F466-6911-4030-8735-172A1BE74594}"/>
    <cellStyle name="_TB Feb.10 2" xfId="7390" xr:uid="{AEEFA1CD-313B-4695-9CE8-6479CA470D3E}"/>
    <cellStyle name="_TB Feb.10 3" xfId="7391" xr:uid="{1FD9C1CD-BDBE-46CD-97B1-A07DD2A96EE1}"/>
    <cellStyle name="_TB Feb.10 4" xfId="7392" xr:uid="{AA62573C-C2DC-4B94-9CF7-9E66254AD05C}"/>
    <cellStyle name="_TB Feb.10 5" xfId="7393" xr:uid="{1B6617E9-81B3-4A7B-9D48-72BB435C3448}"/>
    <cellStyle name="_TB Feb.10 6" xfId="7394" xr:uid="{289A9AFA-8143-4B36-A74F-D86A14FF65F5}"/>
    <cellStyle name="_TB Jun'07 (Before audit)" xfId="345" xr:uid="{2DB82221-B6C9-4B2E-B677-9E6C76B224F2}"/>
    <cellStyle name="_TB Jun'07 (Before audit) 2" xfId="7395" xr:uid="{D86C310A-CDEB-4EC6-8915-6CFE24907825}"/>
    <cellStyle name="_TB Jun'07 (Before audit) 3" xfId="7396" xr:uid="{B863F81D-0016-4C6A-A926-114481953B3A}"/>
    <cellStyle name="_TB Jun'07 (Before audit) 4" xfId="7397" xr:uid="{34246E43-8613-4D99-88CF-EBAC83CA39EB}"/>
    <cellStyle name="_TB Jun'07 (Before audit) 5" xfId="7398" xr:uid="{4AEAD38E-2754-432D-9857-579CA8A5FFC0}"/>
    <cellStyle name="_TB Jun'07 (Before audit) 6" xfId="7399" xr:uid="{528F8C62-FE99-477F-B822-DE8B4CE7359D}"/>
    <cellStyle name="_TB Jun'07 (Before audit) 7" xfId="7400" xr:uid="{B73B8E2F-AEAD-4D02-9FB5-FF12AAFFB553}"/>
    <cellStyle name="_TB Jun'07 (Before audit)_Gain_loss_on_ex_rate" xfId="19205" xr:uid="{C637E437-6D11-4A09-8D18-8BF11EC68E67}"/>
    <cellStyle name="_TB Jun'07 (Before audit)_Lead Sheet AGC 31.12.08" xfId="11531" xr:uid="{148A7BAF-78B4-413F-ACDB-0A8672201BBC}"/>
    <cellStyle name="_TB Jun'07 (Before audit)_M300" xfId="11532" xr:uid="{62ED79A0-F313-43D3-BFAA-7025B78A7F23}"/>
    <cellStyle name="_TB Jun'07 (Before audit)_O300 (bank)" xfId="19206" xr:uid="{730B8EFD-79C2-4A1D-AE47-1241229355D6}"/>
    <cellStyle name="_TB Metco 30 sep 2007" xfId="7401" xr:uid="{442FA8E0-5B16-404D-BDAB-39404573FA95}"/>
    <cellStyle name="_TB Metco 30 sep 2007 2" xfId="7402" xr:uid="{F3B621CA-1B95-4316-91DA-DF46C4EBA075}"/>
    <cellStyle name="_TB Metco 30 sep 2007 3" xfId="7403" xr:uid="{12FB6F75-F22D-43AA-93BC-3AF0E221E64B}"/>
    <cellStyle name="_TB Metco 30 sep 2007 4" xfId="7404" xr:uid="{7EF2F1CD-A647-4597-9C13-6CC32DD54E01}"/>
    <cellStyle name="_TB Metco 30 sep 2007 5" xfId="7405" xr:uid="{FDA9D8D3-916D-4FB6-947B-FF57648A4EF6}"/>
    <cellStyle name="_TB Metco 30 sep 2007 6" xfId="7406" xr:uid="{BF9D507F-38C4-474F-BD15-29ADD0161B20}"/>
    <cellStyle name="_TB&amp;Lead" xfId="7407" xr:uid="{04255CE1-D7C0-4EE2-94AB-7BAD10A79EEF}"/>
    <cellStyle name="_TB&amp;Lead 2" xfId="7408" xr:uid="{9E4C686C-E088-4227-9FE7-13FA4C4F72CA}"/>
    <cellStyle name="_TB&amp;Lead 3" xfId="7409" xr:uid="{FEB5B02E-C048-4518-9439-E8BAF8914AF3}"/>
    <cellStyle name="_TB&amp;Lead 4" xfId="7410" xr:uid="{5A3E6125-3BD0-477D-8137-5D58C7AAC19C}"/>
    <cellStyle name="_TB&amp;Lead 5" xfId="7411" xr:uid="{E8E52A58-DD91-48D7-9B90-171E43C63338}"/>
    <cellStyle name="_TB&amp;Lead 6" xfId="7412" xr:uid="{E533C219-8EE9-46D0-B35B-21E6B2F49CCE}"/>
    <cellStyle name="_TB.3rd-Sine1-2-final" xfId="19207" xr:uid="{89373ABF-CD1F-4C1E-801B-909B093E03AC}"/>
    <cellStyle name="_TB_2nd Run_11-Apr-07.yim" xfId="7413" xr:uid="{0902145D-3176-41C1-A7C3-7EFD45FDE345}"/>
    <cellStyle name="_TB_2nd Run_11-Apr-07.yim 2" xfId="7414" xr:uid="{F6FE132D-5365-4E08-9126-1C34BBF533DD}"/>
    <cellStyle name="_TB_2nd Run_11-Apr-07.yim 3" xfId="7415" xr:uid="{69AADCFB-F2A3-40F6-AFEB-0C9F7FB78A64}"/>
    <cellStyle name="_TB_2nd Run_11-Apr-07.yim 4" xfId="7416" xr:uid="{62C23CAE-919D-4881-9B59-7AF8BB162719}"/>
    <cellStyle name="_TB_2nd Run_11-Apr-07.yim 5" xfId="7417" xr:uid="{41DE7F69-F181-46F0-8E1A-B2B9F1A07121}"/>
    <cellStyle name="_TB_2nd Run_11-Apr-07.yim 6" xfId="7418" xr:uid="{7C2F910A-4505-414A-8F45-703E66CE3BE5}"/>
    <cellStyle name="_TB_2nd Run_11-Apr-07.yim 7" xfId="7419" xr:uid="{1841F5BF-9E75-4968-B54A-EF49EB57CA41}"/>
    <cellStyle name="_TB_31-MAR-07_NMT final updated" xfId="7420" xr:uid="{5BD9931E-C938-4347-B583-979FC06E3995}"/>
    <cellStyle name="_TB_31-MAR-07_NMT final updated 2" xfId="7421" xr:uid="{5029A162-CB92-48C4-A501-18F6551EC474}"/>
    <cellStyle name="_TB_31-MAR-07_NMT final updated 3" xfId="7422" xr:uid="{C606D15A-C8C7-4807-B059-36B3B5F860D0}"/>
    <cellStyle name="_TB_31-MAR-07_NMT final updated 4" xfId="7423" xr:uid="{87E1D24F-1885-40A5-9F9C-43281612A04C}"/>
    <cellStyle name="_TB_31-MAR-07_NMT final updated 5" xfId="7424" xr:uid="{2909D254-9521-4BB4-8823-2C87B5959746}"/>
    <cellStyle name="_TB_31-MAR-07_NMT final updated 6" xfId="7425" xr:uid="{04F996A9-58CA-4B73-B710-E13C6782AC68}"/>
    <cellStyle name="_TB_31-MAR-07_NMT final updated 7" xfId="7426" xr:uid="{98FB6A6F-3FA0-4B48-90EC-5CA89427841E}"/>
    <cellStyle name="_TB_31-MAR-07_NMT.final" xfId="7427" xr:uid="{A757605E-B9F5-4395-BB8E-466AC4DA51FA}"/>
    <cellStyle name="_TB_31-MAR-07_NMT.final 2" xfId="7428" xr:uid="{3BA799FA-9829-45D7-9382-4806A3C8EB8B}"/>
    <cellStyle name="_TB_31-MAR-07_NMT.final 3" xfId="7429" xr:uid="{721987C7-E1A6-4FA7-A75C-56CD2B3F9971}"/>
    <cellStyle name="_TB_31-MAR-07_NMT.final 4" xfId="7430" xr:uid="{5CD31C91-CF50-4E70-AB69-642248CB6980}"/>
    <cellStyle name="_TB_31-MAR-07_NMT.final 5" xfId="7431" xr:uid="{53E3E4D2-058F-46EA-8C34-EC85260896ED}"/>
    <cellStyle name="_TB_31-MAR-07_NMT.final 6" xfId="7432" xr:uid="{C52F0A2E-AE5D-4F36-B70B-E24D92E040A8}"/>
    <cellStyle name="_TB_31-MAR-07_NMT.final 7" xfId="7433" xr:uid="{F905A455-D920-4C84-B477-9529EA95799E}"/>
    <cellStyle name="_TB_First Run_06-Apr-07.yim" xfId="7434" xr:uid="{E2A3F3EF-C86B-4B66-8FE7-FF347CECF478}"/>
    <cellStyle name="_TB_First Run_06-Apr-07.yim 2" xfId="7435" xr:uid="{A5426187-E8F7-4F28-9EEF-3B366C5CE3C6}"/>
    <cellStyle name="_TB_First Run_06-Apr-07.yim 3" xfId="7436" xr:uid="{14286A25-C8BA-474F-8EC3-60A8A185F97E}"/>
    <cellStyle name="_TB_First Run_06-Apr-07.yim 4" xfId="7437" xr:uid="{19EA9D74-F8FA-48EB-984E-0802DA3DE9D0}"/>
    <cellStyle name="_TB_First Run_06-Apr-07.yim 5" xfId="7438" xr:uid="{582B4356-71D2-470E-84F4-D03D357A7ED0}"/>
    <cellStyle name="_TB_First Run_06-Apr-07.yim 6" xfId="7439" xr:uid="{5552524D-85EA-42D4-B43E-C0D83DA936A4}"/>
    <cellStyle name="_TB_First Run_06-Apr-07.yim 7" xfId="7440" xr:uid="{CC920517-487F-4CE6-99E7-4AB6C8F77DE3}"/>
    <cellStyle name="_tb-0903-090406" xfId="19208" xr:uid="{29E29438-1928-414A-9AC6-03F9518B655A}"/>
    <cellStyle name="_TB3rd-update-1" xfId="7441" xr:uid="{F3B40DAE-4EB6-49DC-B847-F1DAA10328F0}"/>
    <cellStyle name="_TB3rd-update-1 2" xfId="7442" xr:uid="{C5DC8659-ABC6-4630-8F07-8D05241C81B8}"/>
    <cellStyle name="_TB3rd-update-1 3" xfId="7443" xr:uid="{463B5455-CA53-4C23-8ECB-6E859574D90F}"/>
    <cellStyle name="_TB3rd-update-1 4" xfId="7444" xr:uid="{AE5D81A6-13D4-4BB8-980B-C607A4B17E8A}"/>
    <cellStyle name="_TB3rd-update-1 5" xfId="7445" xr:uid="{93630BAE-1643-4A40-9A6D-002A923549C3}"/>
    <cellStyle name="_TB3rd-update-1 6" xfId="7446" xr:uid="{8D626AE8-ECDC-4E7F-8C79-EE6BC99E77C4}"/>
    <cellStyle name="_TB3rd-update-1 7" xfId="7447" xr:uid="{636E104B-D2D1-4E4E-AE7E-1B05A64BACF7}"/>
    <cellStyle name="_TEA_TB_Q2" xfId="346" xr:uid="{5EEEE92C-8CF2-4AA6-8B36-B65E6F1579E6}"/>
    <cellStyle name="_Terumo 12.31.07" xfId="11533" xr:uid="{C1EB6B98-6216-490D-911F-920C93769826}"/>
    <cellStyle name="_Terumo 12.31.07--okj" xfId="11534" xr:uid="{F137402E-07B4-4E5C-86EA-30ED55796380}"/>
    <cellStyle name="_Test 10" xfId="11313" xr:uid="{EC8B829C-AAAB-4236-B11A-DECA1E78C4D8}"/>
    <cellStyle name="_Test AP Purchase" xfId="19209" xr:uid="{7BC2E524-C564-40BC-A7FD-5FCF7725C8CC}"/>
    <cellStyle name="_Test Bank" xfId="11535" xr:uid="{00A8CF05-114B-4CF7-A7D5-35F48D9F3CD7}"/>
    <cellStyle name="_Test Bank reconcile" xfId="11536" xr:uid="{78514D88-32F4-4FD5-8C1A-BA1CC3EF2E58}"/>
    <cellStyle name="_Test collection,payment" xfId="19210" xr:uid="{FB3C4BC6-E243-4B1F-A865-B6AD3E1B8362}"/>
    <cellStyle name="_Test cost NSA 08" xfId="7448" xr:uid="{7DBFA292-61CA-406D-B887-C6B118C24BE0}"/>
    <cellStyle name="_Test cost NSA 08 2" xfId="19211" xr:uid="{6A8A5EBC-FBEE-4E5C-97A2-1FDC20FAFAF0}"/>
    <cellStyle name="_Test Cost of Sales,Payment_DEN+" xfId="7449" xr:uid="{A3D7FF13-885B-4DE1-96FD-7274D2C7D05D}"/>
    <cellStyle name="_Test Cost of Sales,Payment_DEN+ 2" xfId="7450" xr:uid="{DB0B2FD7-BA87-4FFB-86B4-67763F01786E}"/>
    <cellStyle name="_Test FIFO TAK08" xfId="7451" xr:uid="{134EE66D-52B6-44D5-A741-E74F57EBDDC0}"/>
    <cellStyle name="_Test FIFO TAK08 2" xfId="19212" xr:uid="{2FE8A90F-0C38-4FA5-A53E-C166563D3857}"/>
    <cellStyle name="_Test monthly purchase" xfId="19213" xr:uid="{FF9E55CE-4418-499F-815C-D01EA2C47AC0}"/>
    <cellStyle name="_test payroll" xfId="11314" xr:uid="{B98189E2-002B-4B2E-9D7D-659BFCF855BE}"/>
    <cellStyle name="_test payroll_Leadsheet_TPX Q2" xfId="11315" xr:uid="{63F37068-9DEA-4B5C-B864-D32D2C23BB85}"/>
    <cellStyle name="_test purchase-Mega" xfId="347" xr:uid="{9DFCC8DA-0512-484D-B1C7-210D4021632D}"/>
    <cellStyle name="_test purchase-Mega 2" xfId="11537" xr:uid="{2003AFEB-BFBC-44CB-B228-E2982436633E}"/>
    <cellStyle name="_Test revenues recognition 2007" xfId="11538" xr:uid="{D2E2010C-8874-4FC3-BAC0-78D57AE2904B}"/>
    <cellStyle name="_test sale" xfId="19214" xr:uid="{7BCDC8C9-CA6A-4170-8A48-A58C55E6060A}"/>
    <cellStyle name="_Test-TTM '05" xfId="11316" xr:uid="{DFD95584-98EA-4D23-8293-73213ED2D408}"/>
    <cellStyle name="_Test-TTM '05_Construction_Revenue and cost (from nu+ vee)" xfId="11317" xr:uid="{FA5C02E5-0E33-4EC7-9DA7-DBA3C93C4996}"/>
    <cellStyle name="_Test-TTM '05_V_PTTICT Q3'10" xfId="19215" xr:uid="{5397DCF5-4EA7-40C7-961F-9661DEC64154}"/>
    <cellStyle name="_Thai Rent All Jun '08 ann" xfId="19216" xr:uid="{1CDF853F-7EB0-4F38-8D29-3F84464108CA}"/>
    <cellStyle name="_Thai Semcon_Top_2006_update 19 feb 07" xfId="348" xr:uid="{57887455-8EB3-4FBF-B5BA-A547EDBBEFFA}"/>
    <cellStyle name="_Thai Semcon_Top_2006_update 19 feb 07_Construction_Revenue and cost (from nu+ vee)" xfId="11318" xr:uid="{1CED62C1-18CC-4CDF-9EC2-7B5FE831130B}"/>
    <cellStyle name="_Thai Semcon_Top_2006_update 19 feb 07_G" xfId="349" xr:uid="{F61EBAE9-2719-4C5E-8BA7-A72CFEB8A7C6}"/>
    <cellStyle name="_Thai Semcon_Top_2006_update 19 feb 07_K1" xfId="19217" xr:uid="{CACC7F43-BBF8-4E6B-A626-21268CAE2125}"/>
    <cellStyle name="_Thai Semcon_Top_2006_update 19 feb 07_Leadsheet_TPX Q2" xfId="11319" xr:uid="{7D13BB93-5C42-4AC8-91A8-5FA0F8A89E19}"/>
    <cellStyle name="_Thai Semcon_Top_2006_update 19 feb 07_Minute of meeting" xfId="11320" xr:uid="{E1476ECC-37A1-42C5-B4FE-EC0BA67DF9FD}"/>
    <cellStyle name="_Thai Semcon_Top_2006_update 19 feb 07_V_PTTICT Q3'10" xfId="19218" xr:uid="{7B1C7F79-ABDD-42F0-8F7B-65F139FCD92F}"/>
    <cellStyle name="_Thai Semcon_Top_2006_update 19 feb 07_ฺBOQ - ตกแต่ง of Kaysorn" xfId="11321" xr:uid="{19D7D026-6755-4A8E-912B-5460EE67914E}"/>
    <cellStyle name="_Thai Semcon_Top_Midyear_06" xfId="350" xr:uid="{A6A1C3EA-85F6-47E6-9FE5-DB5F87AF66A9}"/>
    <cellStyle name="_Thai Semcon_Top_Midyear_06_analytic other income" xfId="19219" xr:uid="{ABDFD246-37FC-4922-9BB3-17B7F47A3220}"/>
    <cellStyle name="_Thai Semcon_Top_Midyear_06_Combine_Top Interrim 2008 Final" xfId="11539" xr:uid="{DEF6C3BA-4B74-4F89-87E1-03559DD49543}"/>
    <cellStyle name="_Thai Semcon_Top_Midyear_06_Confirm" xfId="7452" xr:uid="{928A8FD3-49CA-4C9F-AEA1-F53AD3F37D11}"/>
    <cellStyle name="_Thai Semcon_Top_Midyear_06_confirm summary" xfId="19220" xr:uid="{1312EF57-AB80-4B94-8DD8-EB0843997FFD}"/>
    <cellStyle name="_Thai Semcon_Top_Midyear_06_Construction_Revenue and cost (from nu+ vee)" xfId="11322" xr:uid="{15D4C838-1A42-4728-BCBD-11CA0A34A03C}"/>
    <cellStyle name="_Thai Semcon_Top_Midyear_06_Cut-off" xfId="19221" xr:uid="{54D6F367-65E3-4685-AC39-F1AE2958A8B3}"/>
    <cellStyle name="_Thai Semcon_Top_Midyear_06_G" xfId="351" xr:uid="{3C06C27B-FDF0-42D8-8B54-DD7F5CC0C168}"/>
    <cellStyle name="_Thai Semcon_Top_Midyear_06_Grand finale TTTM08" xfId="19222" xr:uid="{84D737E4-81A7-4DEF-877F-65EDDAFCB3AB}"/>
    <cellStyle name="_Thai Semcon_Top_Midyear_06_Inventory and cost TAK08" xfId="7453" xr:uid="{5F6F9D85-6C9A-42D7-87DA-69935769EB1E}"/>
    <cellStyle name="_Thai Semcon_Top_Midyear_06_K1" xfId="19223" xr:uid="{DE4A6CCE-0482-4314-8095-3F66FADE4301}"/>
    <cellStyle name="_Thai Semcon_Top_Midyear_06_Lead version2" xfId="7454" xr:uid="{D28C8A13-7760-4C3F-9F57-6DCAF7084C3A}"/>
    <cellStyle name="_Thai Semcon_Top_Midyear_06_Leadsheet_TPX Q2" xfId="11323" xr:uid="{CEBDC6AE-684A-4CC0-83F5-C3039ECBB332}"/>
    <cellStyle name="_Thai Semcon_Top_Midyear_06_Minute of meeting" xfId="11324" xr:uid="{C5370522-249B-4D29-B9D1-9B00A4BD739A}"/>
    <cellStyle name="_Thai Semcon_Top_Midyear_06_Sheet1" xfId="7455" xr:uid="{38F48657-53FB-4ECF-8F9B-B60C07E681A4}"/>
    <cellStyle name="_Thai Semcon_Top_Midyear_06_SUM_SAP" xfId="7456" xr:uid="{4526B151-FB30-40E4-8000-63867ED352AC}"/>
    <cellStyle name="_Thai Semcon_Top_Midyear_06_summary confirm" xfId="19224" xr:uid="{16B34FFC-7C5C-4EA6-AFDA-9099B74AA73B}"/>
    <cellStyle name="_Thai Semcon_Top_Midyear_06_Test cost NSA 08" xfId="7457" xr:uid="{D2290CC0-AD63-48D4-96CC-5FCC965BBD3B}"/>
    <cellStyle name="_Thai Semcon_Top_Midyear_06_Tic Sale (Revised)" xfId="7458" xr:uid="{71711056-B232-4097-B0CB-192ACFD1207B}"/>
    <cellStyle name="_Thai Semcon_Top_Midyear_06_Tic Sale (Revised)_WBS" xfId="7459" xr:uid="{6DEE034A-1948-4CE5-96BE-9654D92AFE34}"/>
    <cellStyle name="_Thai Semcon_Top_Midyear_06_V_PTTICT Q3'10" xfId="19225" xr:uid="{69AD3F72-1D5F-40C2-94CF-E8664ED3CCA1}"/>
    <cellStyle name="_Thai Semcon_Top_Midyear_06_WBS" xfId="7460" xr:uid="{A2C50289-5F01-4EA9-9C4A-3EBE99F905BD}"/>
    <cellStyle name="_Thai Semcon_Top_Midyear_06_ฺBOQ - ตกแต่ง of Kaysorn" xfId="11325" xr:uid="{611DC3B7-3930-410F-A221-BB606228D024}"/>
    <cellStyle name="_Tic Sale (Revised)" xfId="7461" xr:uid="{6085CDA5-0E75-434E-B8B0-9D06686D337F}"/>
    <cellStyle name="_Tic Sale (Revised) 2" xfId="7462" xr:uid="{964757F6-7E55-4B36-A231-677B7DD35C80}"/>
    <cellStyle name="_Tic Sale (Revised) 3" xfId="7463" xr:uid="{69C2CA35-0C83-47FF-BF2C-C1271350206F}"/>
    <cellStyle name="_Tic Sale (Revised) 4" xfId="7464" xr:uid="{28EE903D-F44E-4EFF-9318-6BD36A1CC7B3}"/>
    <cellStyle name="_Tic Sale (Revised) 5" xfId="7465" xr:uid="{047CF88E-F627-43C4-9808-37A48AF312CF}"/>
    <cellStyle name="_Tic Sale (Revised) 6" xfId="7466" xr:uid="{0D225CD7-A2A2-4F7C-80AC-A0088262C94C}"/>
    <cellStyle name="_Ton_TRA_June09" xfId="19226" xr:uid="{B48697B0-C502-4BC0-A25F-684D0F516C1B}"/>
    <cellStyle name="_Top - Cash" xfId="11540" xr:uid="{8D55BE46-9725-4023-BCDA-78047BAF3F55}"/>
    <cellStyle name="_TOP 06.30.07" xfId="352" xr:uid="{E9485F83-B7F7-4878-B4DD-C08988DC75A6}"/>
    <cellStyle name="_TOP 06.30.07 2" xfId="7467" xr:uid="{724E66FD-9AA5-4078-A98E-157E6C2BD879}"/>
    <cellStyle name="_TOP 06.30.07-1" xfId="353" xr:uid="{5D367776-30ED-4A85-BD90-F0E085B97D6D}"/>
    <cellStyle name="_TOP 06.30.07-1 2" xfId="7468" xr:uid="{5C9D3071-531A-4BB5-BA31-4FB4F952B2B7}"/>
    <cellStyle name="_Top' 07" xfId="11541" xr:uid="{F4DC6A6D-F73B-4F52-BAD7-D3E57FAE6A2C}"/>
    <cellStyle name="_Top' 07 2" xfId="11542" xr:uid="{E070A742-2C71-4472-89C9-5B53EB7995B2}"/>
    <cellStyle name="_top 07-ni" xfId="11326" xr:uid="{53106BDA-E9FE-477C-A216-E30FCE31ADC2}"/>
    <cellStyle name="_top 07-ni_Leadsheet_TPX Q2" xfId="11327" xr:uid="{7BD4E869-A6CD-4367-8FB0-97997E439B9A}"/>
    <cellStyle name="_Top 2008" xfId="11543" xr:uid="{4B1753D8-6E27-4D0A-85C2-A8EFDDD60F70}"/>
    <cellStyle name="_TOP 30 Jun 08" xfId="19227" xr:uid="{83AF4A18-BA46-4324-911D-134FE9604713}"/>
    <cellStyle name="_TOP 30 Jun 08 up" xfId="19228" xr:uid="{4E351071-0992-445E-8F93-A10DE618982C}"/>
    <cellStyle name="_TOP 31 Oct'09" xfId="19229" xr:uid="{E4C31698-AB9C-41DA-901F-7C5708766694}"/>
    <cellStyle name="_Top 31.12.2007" xfId="7469" xr:uid="{AB70A43D-1084-45B3-81CF-EA7CB53FB3C5}"/>
    <cellStyle name="_Top Art Serina year ended 2007" xfId="11544" xr:uid="{84DEFA31-873B-411F-9BD4-DD8C58F57516}"/>
    <cellStyle name="_Top Art Serina year ended 2007_Combine_Top Interrim 2008 Final" xfId="11545" xr:uid="{2B752DCB-C23D-4DA1-A8DE-01D84F893AFF}"/>
    <cellStyle name="_TOP BCC YE07 ve" xfId="18170" xr:uid="{C9711EBB-D279-4C43-B2DB-DB0E4D03496A}"/>
    <cellStyle name="_TOP CPG YE2009-6" xfId="19230" xr:uid="{F3D40587-FB96-4BE0-9A62-24939547B17A}"/>
    <cellStyle name="_TOP CPG YE2009-8" xfId="19231" xr:uid="{A62BC559-A115-43CF-81B8-2650DBC55BE0}"/>
    <cellStyle name="_top eve-06-ni" xfId="7470" xr:uid="{74823EF3-B8A2-41FD-A141-7ECC1C893946}"/>
    <cellStyle name="_top eve-06-ni 2" xfId="7471" xr:uid="{3D364704-1722-4E4B-B4A7-9F142B6C707B}"/>
    <cellStyle name="_top eve-06-ni 3" xfId="7472" xr:uid="{0E92DB28-A787-442F-A2A3-EBDB3F36D38C}"/>
    <cellStyle name="_top eve-06-ni 4" xfId="7473" xr:uid="{10BFD2A5-09E4-4B89-B157-FA45D54146DE}"/>
    <cellStyle name="_top eve-06-ni 5" xfId="7474" xr:uid="{650DE497-9B12-4CAD-BA46-91E5C5CE04AF}"/>
    <cellStyle name="_top eve-06-ni 6" xfId="7475" xr:uid="{FCC35CCF-F757-443A-B89A-7AA4ADC064D7}"/>
    <cellStyle name="_top fel-07" xfId="354" xr:uid="{332BDB9C-66B4-4450-BE10-4B46038AB40F}"/>
    <cellStyle name="_top fel-07_G_WP 2010" xfId="7476" xr:uid="{A867307F-4FA3-42A6-A289-886BE0A5E973}"/>
    <cellStyle name="_top fel-07_TOP FCC half-year09_KPMG" xfId="355" xr:uid="{D970656F-2C55-46D2-98F2-251DCD05FA90}"/>
    <cellStyle name="_top fel-07_TOP FCC half-year09_Nat" xfId="356" xr:uid="{3D53D8C3-7E40-49FC-9E9F-1493F59F40AC}"/>
    <cellStyle name="_TOP HT - 06(1).30.07" xfId="357" xr:uid="{A391CA32-97A7-44B0-9CA9-A9B18C8228EC}"/>
    <cellStyle name="_TOP HT - 06(1).30.07 2" xfId="7477" xr:uid="{2F764BEB-B7C3-4A42-B207-1323AA278703}"/>
    <cellStyle name="_TOP HT - 06(1).30.07 3" xfId="7478" xr:uid="{6E2D5E9E-505C-4231-9338-19B1BE3534CF}"/>
    <cellStyle name="_TOP HT - 06(1).30.07 4" xfId="7479" xr:uid="{80DA23BB-46E7-42F1-87D1-1CABCEB029F6}"/>
    <cellStyle name="_TOP HT - 06(1).30.07 5" xfId="7480" xr:uid="{F732B000-DA6A-4D03-8B9C-DFFB7670ADFC}"/>
    <cellStyle name="_TOP HT - 06(1).30.07 6" xfId="7481" xr:uid="{62B5598F-9294-49C1-BC1C-9607C74B01BA}"/>
    <cellStyle name="_TOP HT - 06(1).30.07 7" xfId="7482" xr:uid="{5DC7118A-34B6-4BCA-BDC4-DC971D91EA7E}"/>
    <cellStyle name="_TOP HT - 06(1).30.07_Gain_loss_on_ex_rate" xfId="19233" xr:uid="{7330D708-B3D5-4470-BCBF-3F5EB7F3AA3F}"/>
    <cellStyle name="_TOP HT - 06(1).30.07_M300" xfId="11546" xr:uid="{044566F3-64CE-4C58-9039-8692DAE7AFA8}"/>
    <cellStyle name="_TOP HT - 06(1).30.07_O300 (bank)" xfId="19234" xr:uid="{87F9BC50-D733-4250-8C2A-64C6EB54E1C4}"/>
    <cellStyle name="_Top interim" xfId="11547" xr:uid="{DC3F8741-59BF-48A0-8266-C47FFC8072D8}"/>
    <cellStyle name="_Top- Kirin 07" xfId="7483" xr:uid="{EDD6C16F-4BD8-4168-84DC-6AE4CB472741}"/>
    <cellStyle name="_Top- Kirin 07 2" xfId="7484" xr:uid="{C01B1B26-12DC-4299-A258-8C4E9EBCE3CF}"/>
    <cellStyle name="_Top- Kirin 07 3" xfId="7485" xr:uid="{0CC2E4D0-67D3-4A07-A971-E03B71882788}"/>
    <cellStyle name="_Top- Kirin 07 4" xfId="7486" xr:uid="{E5B33E3C-30F0-4A17-938F-ACB859B2E603}"/>
    <cellStyle name="_Top- Kirin 07 5" xfId="7487" xr:uid="{373A94DD-EF41-4649-80EF-794CECC0418A}"/>
    <cellStyle name="_Top- Kirin 07 6" xfId="7488" xr:uid="{7034CD9E-56EF-41C3-9869-B78B28614FCD}"/>
    <cellStyle name="_Top krones_09" xfId="19235" xr:uid="{80D065A5-E6D3-45D3-8B8F-21580DE0991C}"/>
    <cellStyle name="_Top May'07" xfId="19236" xr:uid="{3ABDC3DE-E1C8-4909-B5F3-17D26A096576}"/>
    <cellStyle name="_Top Metco 30.06.08 (version 1)" xfId="19237" xr:uid="{584EB5DC-ABD2-49A8-84FB-53FC71CB4039}"/>
    <cellStyle name="_TOP Metco 30.09.07" xfId="7489" xr:uid="{2A3C8803-1609-44EC-A76F-295C8884089C}"/>
    <cellStyle name="_TOP Metco 30.09.07 2" xfId="7490" xr:uid="{37503D5A-F9E8-4B61-8241-129C4E212CC2}"/>
    <cellStyle name="_TOP Metco 30.09.07 3" xfId="7491" xr:uid="{BD1D73E2-76A9-431A-86ED-8EFA43D061F7}"/>
    <cellStyle name="_TOP Metco 30.09.07 4" xfId="7492" xr:uid="{3AAD81D0-3A09-4C67-839C-16DB5DBD77AD}"/>
    <cellStyle name="_TOP Metco 30.09.07 5" xfId="7493" xr:uid="{FBB7784B-EC3A-48D6-8C03-B3945F305B96}"/>
    <cellStyle name="_TOP Metco 30.09.07 6" xfId="7494" xr:uid="{E88D6F12-2D02-4EF0-84C1-5AFF817DC747}"/>
    <cellStyle name="_Top MON 2006" xfId="11548" xr:uid="{F6C5CF0E-0F80-41A0-A651-ACB0E060EB6E}"/>
    <cellStyle name="_Top PCC 2006 - Equity" xfId="18171" xr:uid="{E29A04A5-F961-42F5-897C-7DD7AA8313A5}"/>
    <cellStyle name="_TOP Peer bearing YE09-2" xfId="19239" xr:uid="{1F29B76D-D450-41F1-9544-0ECC5089F09B}"/>
    <cellStyle name="_Top seiko 31.07.07" xfId="7495" xr:uid="{FE9EE357-B3C3-4A3B-9147-F4E414919987}"/>
    <cellStyle name="_Top seiko 31.07.07 2" xfId="7496" xr:uid="{4FE4B775-32A9-4122-8EE8-E7124DADE679}"/>
    <cellStyle name="_Top seiko 31.07.07 3" xfId="7497" xr:uid="{A15B08CC-0480-4CF1-BE5B-C6AE9BCAE7CC}"/>
    <cellStyle name="_Top seiko 31.07.07 4" xfId="7498" xr:uid="{B172FF71-56C6-4BAF-9CEB-E620214541FF}"/>
    <cellStyle name="_Top seiko 31.07.07 5" xfId="7499" xr:uid="{BE7B7D03-1AA9-4FF7-BE7C-2189CB40D14E}"/>
    <cellStyle name="_Top seiko 31.07.07 6" xfId="7500" xr:uid="{F41B4FB3-EB5C-4C39-B522-2E14039555CC}"/>
    <cellStyle name="_Top seiko 31.07.07.yim" xfId="19240" xr:uid="{66AEF9B8-BFD0-4B49-8CF4-4579F4CFCC76}"/>
    <cellStyle name="_TOP Sep'09" xfId="19241" xr:uid="{4E9B14DB-3C55-469E-A5DC-5BEA4CD79549}"/>
    <cellStyle name="_Top sima 30.09.08" xfId="7501" xr:uid="{9E1DE7B2-00C7-4470-B4D4-427E06E6868C}"/>
    <cellStyle name="_Top sima 30.09.08 2" xfId="7502" xr:uid="{5680C22B-47D2-4241-9717-7B479FA6579D}"/>
    <cellStyle name="_Top sima 30.09.08 3" xfId="7503" xr:uid="{8047FD0C-A276-47D2-A632-E6762A22EC22}"/>
    <cellStyle name="_Top sima 30.09.08 4" xfId="7504" xr:uid="{A5DE188F-4B76-405A-AC57-21D9C82892CF}"/>
    <cellStyle name="_Top sima 30.09.08 5" xfId="7505" xr:uid="{08360971-6A70-4484-84F0-9A8FA6D550F2}"/>
    <cellStyle name="_Top sima 30.09.08 6" xfId="7506" xr:uid="{62BC3207-8F5C-4E9A-BC12-48F060F7DD18}"/>
    <cellStyle name="_Top sima Q2'08 _FINAL" xfId="7507" xr:uid="{D0F411BA-C897-4C86-8C86-E79090F2ADE3}"/>
    <cellStyle name="_Top sima Q2'08 _FINAL 2" xfId="7508" xr:uid="{4A7950DE-DD38-4611-A091-B2023B61C31E}"/>
    <cellStyle name="_Top sima Q2'08 _FINAL 3" xfId="7509" xr:uid="{EA84984E-A79C-4AAD-93F6-D0C27079367C}"/>
    <cellStyle name="_Top sima Q2'08 _FINAL 4" xfId="7510" xr:uid="{33A5748E-5830-4D88-A99C-4D96460C4FAA}"/>
    <cellStyle name="_Top sima Q2'08 _FINAL 5" xfId="7511" xr:uid="{118D4220-06C2-49FA-9B54-00D5E4B8A4D1}"/>
    <cellStyle name="_Top sima Q2'08 _FINAL 6" xfId="7512" xr:uid="{50AB701F-EC3E-4389-BDA7-B53A7B66256C}"/>
    <cellStyle name="_Top sima Q2'08 _FINAL 7" xfId="7513" xr:uid="{A6292759-209D-406E-A068-7AFDE76A4A43}"/>
    <cellStyle name="_Top sima Q3'08---BOY" xfId="7514" xr:uid="{E3582D36-B3C3-4E14-A4B9-8DD31ADE8272}"/>
    <cellStyle name="_Top sima Q3'08---BOY 2" xfId="7515" xr:uid="{8967DE4E-272C-459B-8235-975CEC8EBCA6}"/>
    <cellStyle name="_Top sima Q3'08---BOY 3" xfId="7516" xr:uid="{19C09A44-888B-4515-BD35-0EF4ADBB808D}"/>
    <cellStyle name="_Top sima Q3'08---BOY 4" xfId="7517" xr:uid="{95748B59-81ED-4AAC-AC91-80ED90FAB577}"/>
    <cellStyle name="_Top sima Q3'08---BOY 5" xfId="7518" xr:uid="{E840342A-51D4-4725-B946-802EDB80B664}"/>
    <cellStyle name="_Top sima Q3'08---BOY 6" xfId="7519" xr:uid="{395377DB-48F5-4979-8A8E-FED5271B677F}"/>
    <cellStyle name="_Top sima Q3'08---BOY 7" xfId="7520" xr:uid="{FC42939D-4D80-41D9-91A2-BD2EF8740486}"/>
    <cellStyle name="_Top sima Q3'08---BOY---LastUpdated" xfId="7521" xr:uid="{ADF450AC-8F3F-4FAE-8B04-B87AD584E8AA}"/>
    <cellStyle name="_Top sima Q3'08---BOY---LastUpdated 2" xfId="7522" xr:uid="{9254F69F-B76F-4918-9979-2E5629303421}"/>
    <cellStyle name="_Top sima Q3'08---BOY---LastUpdated 3" xfId="7523" xr:uid="{44D54DB1-722A-4B6B-A54F-B3A44BD20943}"/>
    <cellStyle name="_Top sima Q3'08---BOY---LastUpdated 4" xfId="7524" xr:uid="{F516605A-E384-400D-A807-7CF1F2D6F7F2}"/>
    <cellStyle name="_Top sima Q3'08---BOY---LastUpdated 5" xfId="7525" xr:uid="{1DDFDF6C-FE81-47FD-B89A-5FCA28629095}"/>
    <cellStyle name="_Top sima Q3'08---BOY---LastUpdated 6" xfId="7526" xr:uid="{08C90B33-95D6-4B05-8BD5-640086EA00E7}"/>
    <cellStyle name="_Top sima Q3'08---BOY---LastUpdated 7" xfId="7527" xr:uid="{1334BB6C-9C7D-4458-AA6E-2F0DE53A0624}"/>
    <cellStyle name="_Top song1" xfId="11549" xr:uid="{54A3774D-9019-474B-8C6D-10AABE342777}"/>
    <cellStyle name="_Top song1 2" xfId="11550" xr:uid="{D4098B07-73D7-4B80-B0AC-F682F58C650B}"/>
    <cellStyle name="_TOP TCT-2008" xfId="7528" xr:uid="{10084DB1-C5DD-4F69-AE4E-20FE5F089CAB}"/>
    <cellStyle name="_TOP TCT-2009" xfId="7529" xr:uid="{AFC667D4-E3E8-4D99-A63B-A9B8F880C309}"/>
    <cellStyle name="_Top TEX Q2'08 complete" xfId="358" xr:uid="{19DE1713-2ECB-471A-A40D-E16A8AB778B2}"/>
    <cellStyle name="_Top TEX Q3'08 com edit" xfId="359" xr:uid="{22C960FD-5735-4DB9-88F4-877192D54524}"/>
    <cellStyle name="_Top Thai escorp 31Oct09" xfId="11551" xr:uid="{6F407EC7-5E28-48E2-BFFD-9029D7004454}"/>
    <cellStyle name="_Top Thappline 30 Nov 08 Interim" xfId="19242" xr:uid="{3F9F7120-FED9-47A6-8390-723A2706E820}"/>
    <cellStyle name="_TOP Tombow YE08_revised" xfId="360" xr:uid="{F1FD52B2-BE59-42AD-9CF4-8B9AA0C94EAF}"/>
    <cellStyle name="_TOP Tombow YE08_revised 2" xfId="7530" xr:uid="{8FFB0FBF-4FD9-49BE-B635-E0B0EB79CF2A}"/>
    <cellStyle name="_Top TPT final" xfId="11552" xr:uid="{4B771F68-590F-40A4-9B64-600F830C2323}"/>
    <cellStyle name="_Top TPT final 2" xfId="11553" xr:uid="{5C385725-A707-470A-AA25-5006D5BDC611}"/>
    <cellStyle name="_Top VFP Q1'08" xfId="19243" xr:uid="{BD185895-1D77-4D11-B833-A99F88843D34}"/>
    <cellStyle name="_Top VFP Q1'08_Kura_leadsheet_31.12.10" xfId="19244" xr:uid="{126FFB07-6EDA-48EF-85CC-2106FD198CB5}"/>
    <cellStyle name="_Top Wat '06" xfId="7531" xr:uid="{98FC9283-CFC7-4C20-985D-EBFEF9B5EC6E}"/>
    <cellStyle name="_Top Wat '06 2" xfId="11554" xr:uid="{A40E5CEA-AE09-4633-BC34-6A010F692608}"/>
    <cellStyle name="_Top Yamasei 31 Dec 06 Additional" xfId="361" xr:uid="{0A702A78-5669-40BB-AE82-52377713A204}"/>
    <cellStyle name="_Top Yamasei 31 Dec 06 Additional_analytic other income" xfId="19245" xr:uid="{C7ACED4B-C292-42C2-9F10-4CDFF8C32E02}"/>
    <cellStyle name="_Top Yamasei 31 Dec 06 Additional_Confirm" xfId="7532" xr:uid="{10F7A23C-78F3-4F62-BED2-09FDCAD8BEA8}"/>
    <cellStyle name="_Top Yamasei 31 Dec 06 Additional_confirm summary" xfId="19246" xr:uid="{C61D0436-B58B-4C1A-929B-477277A057B3}"/>
    <cellStyle name="_Top Yamasei 31 Dec 06 Additional_Construction_Revenue and cost (from nu+ vee)" xfId="11328" xr:uid="{F35B5FD6-FDAE-401D-87C2-09E36BB5266E}"/>
    <cellStyle name="_Top Yamasei 31 Dec 06 Additional_Cut-off" xfId="19247" xr:uid="{4B0833AD-50B3-4464-B06F-079FB8DBB95B}"/>
    <cellStyle name="_Top Yamasei 31 Dec 06 Additional_G" xfId="362" xr:uid="{77D474B0-AF0E-4A1E-AA6D-4D6AC4F457EB}"/>
    <cellStyle name="_Top Yamasei 31 Dec 06 Additional_Grand finale TTTM08" xfId="19248" xr:uid="{0375F75B-2A9F-4B9D-A3A9-213EC596EC5C}"/>
    <cellStyle name="_Top Yamasei 31 Dec 06 Additional_K1" xfId="19249" xr:uid="{7E90703C-4695-4CA7-85D4-6D60A6E1D1F8}"/>
    <cellStyle name="_Top Yamasei 31 Dec 06 Additional_Leadsheet_TPX Q2" xfId="11329" xr:uid="{6FA9AE70-3C0F-4006-BD38-A8C2B2959A79}"/>
    <cellStyle name="_Top Yamasei 31 Dec 06 Additional_Minute of meeting" xfId="11330" xr:uid="{87B8A2F8-B9BC-4D9A-BFD3-8EED67157AF4}"/>
    <cellStyle name="_Top Yamasei 31 Dec 06 Additional_Sheet1" xfId="7533" xr:uid="{B3EA28D6-7140-4B41-87D7-E1FEE5B7E300}"/>
    <cellStyle name="_Top Yamasei 31 Dec 06 Additional_SUM_SAP" xfId="7534" xr:uid="{39DE8D9B-A20C-4433-8863-2A69983A2AC8}"/>
    <cellStyle name="_Top Yamasei 31 Dec 06 Additional_summary confirm" xfId="19250" xr:uid="{66D5B4A8-C091-4FC0-96CB-4F08A2BB53C8}"/>
    <cellStyle name="_Top Yamasei 31 Dec 06 Additional_WBS" xfId="7535" xr:uid="{5AB7F531-4D6C-4FCD-B4F7-15F74E0C1B2A}"/>
    <cellStyle name="_Top Yamasei 31 Dec 06 Additional_ฺBOQ - ตกแต่ง of Kaysorn" xfId="11331" xr:uid="{8BBCC27C-DD17-474E-8B1A-6EE16A1BD5B9}"/>
    <cellStyle name="_Top YE 08_BCP V1.1" xfId="19251" xr:uid="{1965C94C-ECDC-4417-9547-47650E6D8105}"/>
    <cellStyle name="_Top YE 08_BCP_V1.3" xfId="19252" xr:uid="{1AE16F14-CC0A-43DE-ABE4-28486C51C698}"/>
    <cellStyle name="_Top YE08" xfId="19253" xr:uid="{81EAE614-FAF5-45B8-B5F1-6B536D6ACD1F}"/>
    <cellStyle name="_Top YE2007_old" xfId="7536" xr:uid="{592C43E5-E6AB-452D-BA36-355B6564F930}"/>
    <cellStyle name="_Top YE2007_old 2" xfId="7537" xr:uid="{3E34C091-B140-4C40-A365-56D1429EEE95}"/>
    <cellStyle name="_Top YE2007_old_Kura_leadsheet_31.12.10" xfId="19254" xr:uid="{EBB1EF20-CDC6-472D-9F70-972ACF39570E}"/>
    <cellStyle name="_top YE-fel'07" xfId="11332" xr:uid="{2756201A-215F-4031-A75E-9CC7CD7A4419}"/>
    <cellStyle name="_top YE-fel'07_Leadsheet_TPX Q2" xfId="11333" xr:uid="{8A42E173-0F02-421D-A170-8741EBDB3C2D}"/>
    <cellStyle name="_Top Yeh pattana" xfId="11555" xr:uid="{9FB5152F-40AB-4DB0-8147-B024A5AB3669}"/>
    <cellStyle name="_TOP_AVON_07_INTERIM" xfId="363" xr:uid="{59F60DE7-3F47-480E-97F0-6276E3EA24F2}"/>
    <cellStyle name="_TOP_AVON_07_INTERIM 2" xfId="7538" xr:uid="{E7BB886B-F1EC-4AB3-851B-E8A101D466CD}"/>
    <cellStyle name="_TOP_AVON_07_INTERIM 3" xfId="7539" xr:uid="{13BF2A93-92CD-47A4-B770-BEA87DB42FCF}"/>
    <cellStyle name="_TOP_AVON_07_INTERIM 4" xfId="7540" xr:uid="{68C4F261-3F9E-4926-8057-02C643933134}"/>
    <cellStyle name="_TOP_AVON_07_INTERIM 5" xfId="7541" xr:uid="{F43E60A1-9589-475B-BB7B-5F377CD00193}"/>
    <cellStyle name="_TOP_AVON_07_INTERIM 6" xfId="7542" xr:uid="{33937D00-0CD7-4F8B-B094-B3AE7F7993F4}"/>
    <cellStyle name="_TOP_AVON_07_INTERIM 7" xfId="7543" xr:uid="{5CB0DB16-8163-4CB1-B2F1-839EA259C6A8}"/>
    <cellStyle name="_Top_CPFT_Q1'09xls" xfId="19255" xr:uid="{51BA70B1-E465-47DD-8AE1-6214058A6D57}"/>
    <cellStyle name="_Top_CPFT_Q1'09xls_Kura_leadsheet_31.12.10" xfId="19256" xr:uid="{BBE7A99C-F5EF-4848-A806-ACFCA4BBFD78}"/>
    <cellStyle name="_Top_Epec(Q2'07)" xfId="364" xr:uid="{B1C172FA-0769-4D37-81CC-02C8471D37D3}"/>
    <cellStyle name="_Top_Epec(Q2'07) 2" xfId="7544" xr:uid="{28D6580C-D3D4-4627-9FB6-74AE58A8B20C}"/>
    <cellStyle name="_Top_Mazda Sales" xfId="7545" xr:uid="{49FDF956-B5F2-4CC6-A71B-1FC2F6284E82}"/>
    <cellStyle name="_TOP_NESIC_2007" xfId="11556" xr:uid="{F8AAD39A-F499-48D7-9319-C877ACCF516F}"/>
    <cellStyle name="_TOP_NESIC_2007 2" xfId="11557" xr:uid="{26F9CC1A-BDB7-4574-BD9C-A8B337525F64}"/>
    <cellStyle name="_Top_NMT_31 MAR 07(Pueng)" xfId="7546" xr:uid="{AC0526FB-B532-49EE-96E9-31465D748814}"/>
    <cellStyle name="_Top_NMT_31 MAR 07(Pueng) 2" xfId="7547" xr:uid="{A8EFEF70-4204-4040-AE4C-A977EA6759A8}"/>
    <cellStyle name="_Top_NMT_31 MAR 07(Pueng) 3" xfId="7548" xr:uid="{41E6D5C4-9127-480C-9051-170EFE5C18C4}"/>
    <cellStyle name="_Top_NMT_31 MAR 07(Pueng) 4" xfId="7549" xr:uid="{8370D26B-C880-4044-AC96-12A106A152EF}"/>
    <cellStyle name="_Top_NMT_31 MAR 07(Pueng) 5" xfId="7550" xr:uid="{5DDB851F-5B35-4B4D-829C-F94E66073482}"/>
    <cellStyle name="_Top_NMT_31 MAR 07(Pueng) 6" xfId="7551" xr:uid="{35CE0C48-94F1-4B26-8F8F-6654593F037B}"/>
    <cellStyle name="_Top_NMT_31 MAR 07(Pueng) 7" xfId="7552" xr:uid="{3722BAB7-D3B7-4B63-9678-A6E5C4E76B15}"/>
    <cellStyle name="_Top_Sanden_2007" xfId="365" xr:uid="{E4D30B21-8892-4C80-A281-176D02CF6F28}"/>
    <cellStyle name="_Top_Sanden_2007_Sheet1" xfId="7553" xr:uid="{B9914F38-78DF-4C83-941A-035ECCEC8542}"/>
    <cellStyle name="_Top_Sanden_2007_SUM_SAP" xfId="7554" xr:uid="{320730A3-B9BE-4FDF-99E6-42D56CB204A9}"/>
    <cellStyle name="_Top_Sanden_2007_TOP FCC half-year09_KPMG" xfId="366" xr:uid="{30CF1DA6-4285-470E-A074-E5EDFF9DFF00}"/>
    <cellStyle name="_Top_Sanden_2007_TOP FCC half-year09_Nat" xfId="367" xr:uid="{2BB882D4-B7DC-491D-AC57-822ACF290BB2}"/>
    <cellStyle name="_Top_Sanden_2007_WBS" xfId="7555" xr:uid="{1F249B28-44F3-46BD-B548-C0CF743D18EF}"/>
    <cellStyle name="_Top_Sanden_Midyear'08" xfId="368" xr:uid="{C91F0861-19E1-49A8-937D-AF4289F662AC}"/>
    <cellStyle name="_Top_Sanden_Midyear'08_G_WP 2010" xfId="7556" xr:uid="{B3297FBE-C33E-4B71-A767-B89E9BE301B2}"/>
    <cellStyle name="_Top_Sanden_Midyear'08_TOP FCC half-year09_KPMG" xfId="369" xr:uid="{C2400F13-0B2C-4A76-867B-95CF3494748D}"/>
    <cellStyle name="_Top_Sanden_Midyear'08_TOP FCC half-year09_Nat" xfId="370" xr:uid="{17B69B38-2E42-4F3A-A0F5-FF79CCACCEF4}"/>
    <cellStyle name="_Top_TSU_for year ended" xfId="11558" xr:uid="{FF6E3819-F155-4A9B-A9F5-19056677138B}"/>
    <cellStyle name="_Top_TSU_for year ended_Combine_Top Interrim 2008 Final" xfId="11559" xr:uid="{E3F98178-DD3F-4158-B883-FCAA3927A0DE}"/>
    <cellStyle name="_Top_Unilift_2006_gus1" xfId="371" xr:uid="{D7409C23-F7C6-43BA-8A67-BFDB2DFC4E88}"/>
    <cellStyle name="_Top_Unilift_2006_gus1 2" xfId="7557" xr:uid="{2883971D-D38D-4401-8A59-185DA2794676}"/>
    <cellStyle name="_TopQ3' 07" xfId="7558" xr:uid="{BCF04F74-2EEB-4545-BE38-3A584691977B}"/>
    <cellStyle name="_TopQ3' 07 2" xfId="7559" xr:uid="{A12F53C2-4443-4FA5-B838-8EF9F5451496}"/>
    <cellStyle name="_TopQ3' 07 3" xfId="7560" xr:uid="{99E6D04A-CC13-46E0-84FE-D89EA00A7D47}"/>
    <cellStyle name="_TopQ3' 07 4" xfId="7561" xr:uid="{29C054A3-D47D-40C7-9CF8-2D63FB030431}"/>
    <cellStyle name="_TopQ3' 07 5" xfId="7562" xr:uid="{9F47DF7F-2FFC-4634-A4F7-787BAD4F0DDC}"/>
    <cellStyle name="_TopQ3' 07 6" xfId="7563" xr:uid="{4C24F547-8FA7-4D40-B798-587C0FEB9CAC}"/>
    <cellStyle name="_Top-QuarryTic" xfId="19257" xr:uid="{FA5CAACF-AB34-4F53-BB02-AD5C3504BE1B}"/>
    <cellStyle name="_Top-Sep'07" xfId="11560" xr:uid="{099F5AA8-EAAF-444B-8DC7-9CA6C0C5EE49}"/>
    <cellStyle name="_Top-sima-p'yim" xfId="7564" xr:uid="{5EB4A461-27AB-40D0-9177-B2D1BD1B0E04}"/>
    <cellStyle name="_Top-sima-p'yim 2" xfId="7565" xr:uid="{1C9F95CD-C83D-4FE5-ACF8-A1D386F34F3E}"/>
    <cellStyle name="_Top-sima-p'yim 3" xfId="7566" xr:uid="{CC77F4B7-7158-41F0-ADEF-35D111D429F9}"/>
    <cellStyle name="_Top-sima-p'yim 4" xfId="7567" xr:uid="{27648F4B-7AC4-48A6-8A76-80488E663DED}"/>
    <cellStyle name="_Top-sima-p'yim 5" xfId="7568" xr:uid="{EAA22D23-8D3F-4BD0-AC83-0BA43DC0E6F6}"/>
    <cellStyle name="_Top-sima-p'yim 6" xfId="7569" xr:uid="{BD65366B-7F0F-4484-B083-EC3CAC2F6C2D}"/>
    <cellStyle name="_Top-summit'06-1" xfId="19258" xr:uid="{12FBF5FC-7344-47BF-A367-0949802A0784}"/>
    <cellStyle name="_Top-Takano N'New" xfId="11561" xr:uid="{2FEA8D75-11C3-403C-B3FC-0F5C9B094FA6}"/>
    <cellStyle name="_Top-Tech(Thai)_gus" xfId="372" xr:uid="{DD05D4C9-E2FD-422E-A6FF-91EED442AC92}"/>
    <cellStyle name="_Top-Tech(Thai)_gus 2" xfId="7570" xr:uid="{2412FAE3-F7B2-4855-A3FB-407F5DDC11C9}"/>
    <cellStyle name="_Top-Tech(Thai)_gus_Kura_leadsheet_31.12.10" xfId="19259" xr:uid="{EAA14D52-76CF-4028-9743-4AFDC4ADDCBC}"/>
    <cellStyle name="_toray ye 2006" xfId="373" xr:uid="{0A3B00FB-1C44-4683-A810-B4AF9D922A46}"/>
    <cellStyle name="_toray ye 2006_Gain_loss_on_ex_rate" xfId="19260" xr:uid="{D570E635-16C5-4D6E-A434-1F18CC9D21BE}"/>
    <cellStyle name="_toray ye 2006_Hong work" xfId="11562" xr:uid="{F0D24931-7AB6-4AB4-BA3D-3FBF42F42177}"/>
    <cellStyle name="_toray ye 2006_hong work haku" xfId="11563" xr:uid="{55431DC1-71B2-4613-AB08-6C072ECE2564}"/>
    <cellStyle name="_toray ye 2006_Hong work Hanwa" xfId="11564" xr:uid="{AF788A5D-7638-4EE1-8724-35303B2E2029}"/>
    <cellStyle name="_toray ye 2006_Lead Sheet AGC 31.12.08" xfId="11565" xr:uid="{39ED479E-D625-4527-872B-910D3E3F3C9E}"/>
    <cellStyle name="_toray ye 2006_N301" xfId="19261" xr:uid="{D2911968-CA51-4890-839D-0ADBC0D255DB}"/>
    <cellStyle name="_toray ye 2006_O300 (bank)" xfId="19262" xr:uid="{FA9E76E4-3BDB-4C50-A6FF-477D8B660D69}"/>
    <cellStyle name="_toray ye 2006_Sheet1" xfId="7571" xr:uid="{BD79CF17-FEE0-4419-8D75-6556E33EBB04}"/>
    <cellStyle name="_toray ye 2006_SUM_SAP" xfId="7572" xr:uid="{B57BACAF-169E-4F7E-982D-258B078710F7}"/>
    <cellStyle name="_toray ye 2006_ZD300 (selling exp) - Nat" xfId="19263" xr:uid="{F12B7FE7-80ED-4622-BBD8-6555ED4CF3A8}"/>
    <cellStyle name="_TOT002_Leadsheet 2008" xfId="11334" xr:uid="{31852D15-07C6-43D6-A21E-A3EB9DA8E82E}"/>
    <cellStyle name="_Total E&amp;P_YE2008_PEE" xfId="374" xr:uid="{CC54E39C-AB0D-4D09-8C54-9EC8AB09CE57}"/>
    <cellStyle name="_Toyobo - 06.30.07" xfId="7573" xr:uid="{2F601217-9EBA-493A-88AF-85574C3A7F89}"/>
    <cellStyle name="_Toyoda gosei asia" xfId="7574" xr:uid="{0B1A83E9-5F32-4C23-B094-BA28C6829AA5}"/>
    <cellStyle name="_Toyoda gosei asia 2" xfId="7575" xr:uid="{4C056178-05AE-4D8F-8B78-AE68CC070C6F}"/>
    <cellStyle name="_Toyoda gosei asia 3" xfId="7576" xr:uid="{B5842DB2-8265-4F22-B9E7-5D11C844E17B}"/>
    <cellStyle name="_Toyoda gosei asia 4" xfId="7577" xr:uid="{58681725-45F1-44BD-AFF8-DFE7B5623670}"/>
    <cellStyle name="_Toyoda gosei asia 5" xfId="7578" xr:uid="{F6F25C08-9C2F-4FCC-B05B-C169E4308581}"/>
    <cellStyle name="_Toyoda gosei asia 6" xfId="7579" xr:uid="{AE46C70E-62E8-4E75-B12E-A8A9EC143234}"/>
    <cellStyle name="_Toyoda gosei asia 7" xfId="7580" xr:uid="{6C4B4116-57C0-40CC-B3C1-65EB9CECC8B7}"/>
    <cellStyle name="_TPL_Fai_08" xfId="11566" xr:uid="{2684D0AC-CC9B-4E72-AAF8-8324BB6B8C6F}"/>
    <cellStyle name="_TSC_detail acc.1051" xfId="375" xr:uid="{C3854E60-461A-44DA-BEDD-B9D7CD560B1F}"/>
    <cellStyle name="_TSC_detail AP" xfId="376" xr:uid="{2A9E220C-D351-4B7C-A380-89307CBA7060}"/>
    <cellStyle name="_TST 2005" xfId="19264" xr:uid="{C9A1DFB3-AA46-452C-ACF2-7801381D3EDB}"/>
    <cellStyle name="_TST Q3' 06" xfId="18172" xr:uid="{6556568D-9A9C-4CA5-87B7-63484DCFAAE0}"/>
    <cellStyle name="_TTM-05" xfId="19265" xr:uid="{9668C3A3-4C1D-4399-9C8E-538F8D249433}"/>
    <cellStyle name="_TTM'07-Test20" xfId="18173" xr:uid="{C5205979-7465-4308-A569-2A4D1D121AAB}"/>
    <cellStyle name="_U-Ltx.kwang" xfId="377" xr:uid="{FE2FEB64-5E39-466D-9805-8711A6235353}"/>
    <cellStyle name="_U-Ltx.Q1'06" xfId="11335" xr:uid="{A088A393-C775-4305-BC2C-320440B8CD35}"/>
    <cellStyle name="_update" xfId="7581" xr:uid="{B7E3BFC8-4985-4FB3-A99B-4E99B230E7A2}"/>
    <cellStyle name="_update 2" xfId="7582" xr:uid="{5FF5DAF6-BC8C-4BCF-BB7B-859D8A82C9DC}"/>
    <cellStyle name="_update 3" xfId="7583" xr:uid="{4D940F52-2B18-4817-B387-35CC3D25A9D8}"/>
    <cellStyle name="_update 4" xfId="7584" xr:uid="{6887038E-0719-49CB-9D10-B2DFE58BE044}"/>
    <cellStyle name="_update 5" xfId="7585" xr:uid="{C178D46A-953C-4D3D-AD93-978B51EA6FC0}"/>
    <cellStyle name="_update 6" xfId="7586" xr:uid="{5F57F846-9048-4A27-A893-E130671D8779}"/>
    <cellStyle name="_update 7" xfId="7587" xr:uid="{50F655C0-04C8-4445-8BD7-59143BA3952F}"/>
    <cellStyle name="_update_Kura_leadsheet_31.12.10" xfId="19266" xr:uid="{63DC4DC0-5820-43AF-B89D-7744B0EC5702}"/>
    <cellStyle name="_V (Selling&amp;Admin)" xfId="7588" xr:uid="{5DB07628-45DC-4420-8311-5CD24F831B0E}"/>
    <cellStyle name="_V (Selling&amp;Admin) 2" xfId="7589" xr:uid="{7B1E7189-32DA-411F-9FCA-B8AB9384BD16}"/>
    <cellStyle name="_V (Selling&amp;Admin) 3" xfId="7590" xr:uid="{EC0AA888-282D-4C35-9154-40809349C0B9}"/>
    <cellStyle name="_V (Selling&amp;Admin) 4" xfId="7591" xr:uid="{532168D0-0887-40FF-ACBA-D3BB312C7E8E}"/>
    <cellStyle name="_V (Selling&amp;Admin) 5" xfId="7592" xr:uid="{C7C8C4C4-F6E0-4308-83FC-E9E32457EC4B}"/>
    <cellStyle name="_V (Selling&amp;Admin) 6" xfId="7593" xr:uid="{237481F6-B09E-4A6D-A391-75AD8F633F2B}"/>
    <cellStyle name="_V (Selling&amp;Admin) 7" xfId="7594" xr:uid="{C795D197-A5AD-4A9C-B39C-B8AD83180AE8}"/>
    <cellStyle name="_V_2008" xfId="18174" xr:uid="{6FB8044C-3E28-4045-B811-0FD4A343CB05}"/>
    <cellStyle name="_V_300 AP" xfId="19267" xr:uid="{E206E153-EE95-4F07-9800-ADAF2BA45C10}"/>
    <cellStyle name="_V_cargill 10" xfId="19268" xr:uid="{799ABAA5-A160-486A-9DFC-0F6D25F47DBA}"/>
    <cellStyle name="_V1" xfId="378" xr:uid="{24B30E5B-E624-45A5-8F4E-77B92D423A1C}"/>
    <cellStyle name="_V1 2" xfId="11567" xr:uid="{E72BB073-DA4C-47B1-A87B-12EDED6CAE8D}"/>
    <cellStyle name="_V1-Q2 (Mar'08)-jib" xfId="7595" xr:uid="{09ECBE6C-01DD-4296-A528-896FD6F2B233}"/>
    <cellStyle name="_V1-Q2 (Mar'08)-jib 2" xfId="7596" xr:uid="{C6D699C8-C338-4ED9-9FE2-D226081BF70B}"/>
    <cellStyle name="_V1-Q2 (Mar'08)-jib 3" xfId="7597" xr:uid="{DD5F8103-AD3D-470B-B0B1-47D391A99EF3}"/>
    <cellStyle name="_V1-Q2 (Mar'08)-jib 4" xfId="7598" xr:uid="{C6A6FF14-605F-46CB-AC2C-8581ED39128A}"/>
    <cellStyle name="_V1-Q2 (Mar'08)-jib 5" xfId="7599" xr:uid="{A91485A0-2683-4AF6-A03D-AFFF0B0918A2}"/>
    <cellStyle name="_V1-Q2 (Mar'08)-jib 6" xfId="7600" xr:uid="{6E414372-630B-4D3E-BBB0-77DD17A1EB14}"/>
    <cellStyle name="_V300" xfId="18175" xr:uid="{33A35329-3037-42CF-A44C-916CABBDE43D}"/>
    <cellStyle name="_V301" xfId="7601" xr:uid="{CE179F95-7195-446D-AA40-01F5F8C11037}"/>
    <cellStyle name="_V301 08" xfId="7602" xr:uid="{1AC92A5C-0BA8-494D-8612-EEBA9B4435BA}"/>
    <cellStyle name="_V301 08 2" xfId="7603" xr:uid="{A42173FF-EA8A-413D-95DD-D0ED8D86EC88}"/>
    <cellStyle name="_V301 08 3" xfId="7604" xr:uid="{8B473DFB-7999-4006-BF31-EBA29270B8D4}"/>
    <cellStyle name="_V301 08 4" xfId="7605" xr:uid="{6E6F4BC0-E8CA-4374-85D5-1816990D2357}"/>
    <cellStyle name="_V301 08 5" xfId="7606" xr:uid="{DEEDF2E9-2AD4-465F-A1A7-F76E9EF55345}"/>
    <cellStyle name="_V301 08 6" xfId="7607" xr:uid="{960C51E2-CF63-4448-B2DF-AA418CB21A6F}"/>
    <cellStyle name="_V301 08 7" xfId="7608" xr:uid="{43EF523B-A151-442D-ABF3-3B41C7D23969}"/>
    <cellStyle name="_V301 2" xfId="7609" xr:uid="{8985215E-424C-4606-8A33-9FBE5A52BF96}"/>
    <cellStyle name="_V301 3" xfId="7610" xr:uid="{F61B7509-6AE5-4646-B813-330004FC7741}"/>
    <cellStyle name="_V301 4" xfId="7611" xr:uid="{E20B9027-9816-4494-AC1E-0A3F5A7AA417}"/>
    <cellStyle name="_V301 5" xfId="7612" xr:uid="{CC22B6C8-B11F-4891-AB3F-CC681C2D8C70}"/>
    <cellStyle name="_V301 6" xfId="7613" xr:uid="{A032F7FD-376E-452A-85B4-BB13A8DEBC7C}"/>
    <cellStyle name="_V310" xfId="7614" xr:uid="{38E1BF12-626B-4D28-8BE1-31ED183838DE}"/>
    <cellStyle name="_V310_WBS" xfId="7615" xr:uid="{7BEACE3C-C3F3-4815-891E-B417E797A1B8}"/>
    <cellStyle name="_VAT &amp; P.P.30_Aug.04" xfId="7616" xr:uid="{C095E7F0-6ADF-4A37-8CA5-F1C1ACAFC406}"/>
    <cellStyle name="_VAT &amp; P.P.30_Aug.04 2" xfId="7617" xr:uid="{61685220-2450-4AAA-904E-40CC1870B8AC}"/>
    <cellStyle name="_VAT &amp; P.P.30_Jan.04" xfId="7618" xr:uid="{4D498A1C-368C-4A91-B070-F8096DAA250A}"/>
    <cellStyle name="_VAT &amp; P.P.30_Jan.04 2" xfId="7619" xr:uid="{A537D93F-0757-4D2C-817D-B3A2A9FEEF43}"/>
    <cellStyle name="_VAT &amp; P.P.30_Jul.04" xfId="7620" xr:uid="{4C560900-4C95-42C1-9721-8A5936EEA759}"/>
    <cellStyle name="_VAT &amp; P.P.30_Jul.04 2" xfId="7621" xr:uid="{A14F0D82-BF7A-48AF-B33B-CD1BB390E900}"/>
    <cellStyle name="_VAT &amp; P.P.30_Mar.04" xfId="7622" xr:uid="{BA8DED8D-A132-4DB2-B5E5-E35C989E6A23}"/>
    <cellStyle name="_VAT &amp; P.P.30_Mar.04 2" xfId="7623" xr:uid="{0DCC61BB-F624-4C27-AE39-427B858A764F}"/>
    <cellStyle name="_VAT &amp; P.P.30_May.04" xfId="7624" xr:uid="{DDE0034B-BD9F-4560-B738-AE4FD77F94F7}"/>
    <cellStyle name="_VAT &amp; P.P.30_May.04 2" xfId="7625" xr:uid="{F02BD9B7-ED46-4FA9-BDEF-10FBD36F3776}"/>
    <cellStyle name="_VAT &amp; P.P.30_Oct.04" xfId="7626" xr:uid="{57E27ECE-6C60-4912-9E0F-99AD26C50C0C}"/>
    <cellStyle name="_VAT &amp; P.P.30_Oct.04 2" xfId="7627" xr:uid="{0630897F-AC86-4376-9BBC-50CDCF334A26}"/>
    <cellStyle name="_VAT &amp; P.P.36" xfId="7628" xr:uid="{27A16FF8-6C82-43E3-B00E-A80659E611A4}"/>
    <cellStyle name="_VAT &amp; P.P.36 2" xfId="7629" xr:uid="{366F4487-39A4-42F6-91E5-DBEAD6FAAD48}"/>
    <cellStyle name="_VAT &amp; P.P.36_for Interco_Oct.03" xfId="7630" xr:uid="{574F2BCF-BE3D-4ADD-9A20-5090F2CF15EA}"/>
    <cellStyle name="_VAT &amp; P.P.36_for Interco_Oct.03 2" xfId="7631" xr:uid="{2C417C57-2AB2-4B29-80E6-2F1EA8189033}"/>
    <cellStyle name="_VAT and Por.Por.36_Jul.03" xfId="7632" xr:uid="{90F68AA4-223A-4965-B8D5-C9E38C0BD698}"/>
    <cellStyle name="_VAT and Por.Por.36_Jul.03 2" xfId="7633" xr:uid="{426FA9EA-9374-4935-A258-291B7050D160}"/>
    <cellStyle name="_V-LastUpdated" xfId="7634" xr:uid="{CAE51EE1-861F-4A34-923E-E7B4DCABBA67}"/>
    <cellStyle name="_V-LastUpdated 2" xfId="7635" xr:uid="{98873D65-C53B-4070-A25F-D58146C3F320}"/>
    <cellStyle name="_V-LastUpdated 3" xfId="7636" xr:uid="{2B393D67-CFF3-4542-A043-A6C81E8802F9}"/>
    <cellStyle name="_V-LastUpdated 4" xfId="7637" xr:uid="{31087808-3DE3-404D-BE88-D829818F711C}"/>
    <cellStyle name="_V-LastUpdated 5" xfId="7638" xr:uid="{0196AD5E-ED62-4362-AE9C-E29BD70756B2}"/>
    <cellStyle name="_V-LastUpdated 6" xfId="7639" xr:uid="{93B28D19-CBE3-44EF-8A9B-0167291EBEA2}"/>
    <cellStyle name="_V-LastUpdated 7" xfId="7640" xr:uid="{0ECB6337-5D23-4C31-AF72-069285ABC028}"/>
    <cellStyle name="_Vouch" xfId="379" xr:uid="{F0A57C0E-C05F-4E44-9A73-9DD7C9CCEAC3}"/>
    <cellStyle name="_vouch addition PPE" xfId="19269" xr:uid="{4BBFB213-4730-432B-9952-BD53B0ECC942}"/>
    <cellStyle name="_Vouch by ShowKuL" xfId="380" xr:uid="{6AFEE50B-01EA-45C1-8952-6AEADF6BFB42}"/>
    <cellStyle name="_Vouch by ShowKuL_DAT_31.12.09_L-AR&amp;Sale" xfId="19270" xr:uid="{02306CB5-6F7F-46E1-BB41-4FDD8EC8E29F}"/>
    <cellStyle name="_Vouch by ShowKuL_Leadsheet_TPX Q2" xfId="11336" xr:uid="{B1163AA8-842A-48D5-93FC-291E05097DE7}"/>
    <cellStyle name="_Vouch by ShowKuL_LUC124 Q1 30 jun 10 by pat" xfId="381" xr:uid="{609426F2-18FF-482E-A0B4-FAD94E4069F0}"/>
    <cellStyle name="_Vouch Cost of Sales" xfId="382" xr:uid="{AFE85A78-186B-4E1D-9479-7033E9CB34FF}"/>
    <cellStyle name="_Vouch SA (version 1)" xfId="19271" xr:uid="{503AAB2A-0260-48A4-8CAD-65F0ACCDF4B4}"/>
    <cellStyle name="_Vouch_Amy" xfId="7641" xr:uid="{8D0AFEFE-EECB-4447-AB7F-41C250228B9D}"/>
    <cellStyle name="_Vouch_DAT_31.12.09_L-AR&amp;Sale" xfId="19272" xr:uid="{1AB3E21B-A633-41FE-8C85-3AE0BE2EA527}"/>
    <cellStyle name="_Vouch_Leadsheet_TPX Q2" xfId="11337" xr:uid="{ED6675DB-A7F3-4CB6-9FE9-FB27A8C128E5}"/>
    <cellStyle name="_Vouch_LUC124 Q1 30 jun 10 by pat" xfId="383" xr:uid="{B277C000-482E-4F31-8E03-91E3C4C4B74C}"/>
    <cellStyle name="_vouching cost (Completely)" xfId="7642" xr:uid="{BB24C72C-55A9-40F2-A772-0982B74A3DDC}"/>
    <cellStyle name="_wan" xfId="7643" xr:uid="{434B68A0-CC14-47B7-947A-2157EA95DD61}"/>
    <cellStyle name="_wan ye08" xfId="11568" xr:uid="{0D890659-18A8-4EB5-8731-2CA790AC4D26}"/>
    <cellStyle name="_Wan_07_YE" xfId="7644" xr:uid="{9FA65C56-8E74-46D5-905A-4F85712E77CB}"/>
    <cellStyle name="_Wan_07_YE 2" xfId="7645" xr:uid="{43D95F49-2B66-40B4-8B9B-13A53B535C6E}"/>
    <cellStyle name="_Wan_07_YE 3" xfId="7646" xr:uid="{3DD1F562-3218-4F05-980C-DE321E048A5D}"/>
    <cellStyle name="_Wan_07_YE 4" xfId="7647" xr:uid="{49FCBFF7-A201-462E-8F90-2A80364177DF}"/>
    <cellStyle name="_Wan_07_YE 5" xfId="7648" xr:uid="{919E7AE0-89F9-48E5-8B90-CF6AE622A657}"/>
    <cellStyle name="_Wan_07_YE 6" xfId="7649" xr:uid="{2D541E91-9AB1-46BD-A8BB-E17AAECE39EE}"/>
    <cellStyle name="_WBS" xfId="7650" xr:uid="{06E0F481-6863-4654-B2EA-F541FC41CE84}"/>
    <cellStyle name="_WFS_2006_WP_Jeab_update" xfId="19273" xr:uid="{2E03FFF2-BAC7-416D-A7C6-042A6F706419}"/>
    <cellStyle name="_WHT CP all" xfId="7651" xr:uid="{C1A17530-651C-4B12-95F8-19768E3D0977}"/>
    <cellStyle name="_WHT CP all 2" xfId="7652" xr:uid="{FE4AA68D-9D46-471E-8D90-7BB1B4A03307}"/>
    <cellStyle name="_Working" xfId="11569" xr:uid="{1F2B68AE-4B8A-4C60-8DBD-278516A9FC40}"/>
    <cellStyle name="_Working paper - SATL 2007" xfId="11570" xr:uid="{2F4483D5-90D2-4F26-9969-FFDD4EAE3203}"/>
    <cellStyle name="_Working paper 2006 - TTS" xfId="384" xr:uid="{F8B74181-3859-43F4-9674-14DCA4E34EFE}"/>
    <cellStyle name="_Working paper 2006 - TTS_Gain_loss_on_ex_rate" xfId="19274" xr:uid="{5AA5B1EA-0B83-4F4A-AD1B-B73117786DC5}"/>
    <cellStyle name="_Working paper 2006 - TTS_Hong work" xfId="11571" xr:uid="{D1650F8D-BE55-4C2C-A2D2-1320AEA6D4B9}"/>
    <cellStyle name="_Working paper 2006 - TTS_hong work haku" xfId="11572" xr:uid="{C218D05A-F2BF-413B-873D-D08CE53CA9E8}"/>
    <cellStyle name="_Working paper 2006 - TTS_Hong work Hanwa" xfId="11573" xr:uid="{7D017129-A484-41AA-9A7D-61E1C97B5050}"/>
    <cellStyle name="_Working paper 2006 - TTS_Lead Sheet AGC 31.12.08" xfId="11574" xr:uid="{920B2924-C1C8-4254-B5EE-078A066AAED1}"/>
    <cellStyle name="_Working paper 2006 - TTS_N301" xfId="19275" xr:uid="{4BF008AF-FAC8-46A0-B3DF-891885C6731E}"/>
    <cellStyle name="_Working paper 2006 - TTS_O300 (bank)" xfId="19276" xr:uid="{D937FDDE-E00A-40FA-84C9-E97EDC26DFCE}"/>
    <cellStyle name="_Working paper 2006 - TTS_Sheet1" xfId="7653" xr:uid="{B2DEEA59-FA90-4F46-B552-BD6A1A8100ED}"/>
    <cellStyle name="_Working paper 2006 - TTS_SUM_SAP" xfId="7654" xr:uid="{6254019A-2D6E-4AF1-ACE3-C9E9AA37C2B9}"/>
    <cellStyle name="_Working paper 2006 - TTS_ZD300 (selling exp) - Nat" xfId="19277" xr:uid="{CADF1152-17E1-4B31-9F84-A7C4CC92A5BA}"/>
    <cellStyle name="_Working Paper K,ZC,ZD,U Re to print" xfId="7655" xr:uid="{9C4A5DE7-5169-41F1-9CD3-63E03E410B19}"/>
    <cellStyle name="_Working Paper K,ZC,ZD,U Re to print 2" xfId="7656" xr:uid="{7802301E-31AD-4FD1-B96B-EE14515F4E26}"/>
    <cellStyle name="_working paper of sharp app" xfId="11575" xr:uid="{1890DD42-1D10-47BE-AD49-9DD3079D4FA4}"/>
    <cellStyle name="_Working paper_nus &amp; ja" xfId="11576" xr:uid="{06F10497-C0DA-448B-9DDA-39A5EB7CF685}"/>
    <cellStyle name="_wp 12.31.05" xfId="385" xr:uid="{B1C32FB3-3621-4D0A-8DFE-EAF14496DF96}"/>
    <cellStyle name="_wp 12.31.05 2" xfId="11577" xr:uid="{3D2681F7-9F07-4C87-878A-2CED2B63AEC4}"/>
    <cellStyle name="_WP 2 P'pomme" xfId="7657" xr:uid="{C62B9AFC-4922-47EE-9DCD-A7AF90780709}"/>
    <cellStyle name="_wp 25.09.06" xfId="386" xr:uid="{C4085073-41FF-41EB-9B35-502991448115}"/>
    <cellStyle name="_wp 25.09.06 2" xfId="11578" xr:uid="{3D8E76C1-3B42-42F5-8519-DB95FCEBAA59}"/>
    <cellStyle name="_wp 31.12.06" xfId="7658" xr:uid="{B798CC19-354D-4100-8BBD-47AE02B21A29}"/>
    <cellStyle name="_wp 31.12.06 2" xfId="7659" xr:uid="{92689980-996F-4A0E-8F20-109A72D9862D}"/>
    <cellStyle name="_wp 31.12.06 3" xfId="7660" xr:uid="{30DAE8E6-34E1-43C1-AE0B-6A8CAA144687}"/>
    <cellStyle name="_wp 31.12.06 4" xfId="7661" xr:uid="{EACF95E8-34FF-40A9-B711-9DC1C68ADBAF}"/>
    <cellStyle name="_wp 31.12.06 5" xfId="7662" xr:uid="{0034DA88-7930-4A38-B852-B492DAB31ADC}"/>
    <cellStyle name="_wp 31.12.06 6" xfId="7663" xr:uid="{65BA1A60-DDE4-4652-8402-2B9E900CEE65}"/>
    <cellStyle name="_wp 31.12.06-new.roche" xfId="7664" xr:uid="{CC0F1889-591F-4C1F-B10A-BC7FF9E14A2F}"/>
    <cellStyle name="_wp 31.12.06-new.roche 2" xfId="7665" xr:uid="{50C3A6E3-718E-4AAB-8F2F-29F19916A66B}"/>
    <cellStyle name="_wp 31.12.06-new.roche 3" xfId="7666" xr:uid="{3F0EB8E8-62EC-4C75-A323-3FDE358E78AA}"/>
    <cellStyle name="_wp 31.12.06-new.roche 4" xfId="7667" xr:uid="{4BC639D5-8E15-4882-8EF6-287B22C7EE66}"/>
    <cellStyle name="_wp 31.12.06-new.roche 5" xfId="7668" xr:uid="{82AAFC68-44E8-45AC-A27E-ADF28F29802C}"/>
    <cellStyle name="_wp 31.12.06-new.roche 6" xfId="7669" xr:uid="{359D4D46-E731-4AB0-BDB1-2F389140E8A1}"/>
    <cellStyle name="_wp 31.12.06-p'jeab" xfId="7670" xr:uid="{82E38B4C-66D4-4934-A1BB-D2F3FC9F6B33}"/>
    <cellStyle name="_wp 31.12.06-p'jeab 2" xfId="7671" xr:uid="{B45762C7-83A9-4ABC-BA5D-E033955A2796}"/>
    <cellStyle name="_wp 31.12.06-p'jeab 3" xfId="7672" xr:uid="{D519B453-D8FA-48C1-A40C-C3EA460A9C9F}"/>
    <cellStyle name="_wp 31.12.06-p'jeab 4" xfId="7673" xr:uid="{5678D8B9-F93C-499F-B153-8B962DEA3CBD}"/>
    <cellStyle name="_wp 31.12.06-p'jeab 5" xfId="7674" xr:uid="{D1C7EBF3-A17B-4015-822F-E4DBAD5B13FA}"/>
    <cellStyle name="_wp 31.12.06-p'jeab 6" xfId="7675" xr:uid="{526B8EF7-10F2-4A94-B52A-74FF5A3D0819}"/>
    <cellStyle name="_wp bcc 31 12 06" xfId="7676" xr:uid="{45B0EF4F-3E1D-40B3-9394-451F751F50BB}"/>
    <cellStyle name="_wp bcc 31 12 06 2" xfId="11579" xr:uid="{81FD828E-04E7-4B75-87B6-D0891BD1DB7A}"/>
    <cellStyle name="_wp bcc 31.12.06 V,K3,ZC" xfId="18176" xr:uid="{9181094E-2AB9-4E87-ABDF-E41187DE36B5}"/>
    <cellStyle name="_WP by N'Bo_30.09.09" xfId="7677" xr:uid="{2B22468D-755E-4C84-85D7-CD6187EF6351}"/>
    <cellStyle name="_WP checklist" xfId="19278" xr:uid="{EA694834-6F89-4646-8D9D-36072F85ADFD}"/>
    <cellStyle name="_WP GEC YE' 08 (BEU)" xfId="7678" xr:uid="{4ED35440-CA7E-4088-AF85-FECEDC074F5B}"/>
    <cellStyle name="_wp GLS31.12.07_ju (version 1)" xfId="18177" xr:uid="{07782FAC-640A-4030-824A-ED337E727CE1}"/>
    <cellStyle name="_wp Metco 30.09.07-bl update" xfId="11580" xr:uid="{7799E810-EE77-4085-9384-0912BD6793DF}"/>
    <cellStyle name="_wp Metco 30.09.07-nan" xfId="11581" xr:uid="{5FBB200E-404C-4E80-847D-DB620023FEFD}"/>
    <cellStyle name="_WP Metco Q3'07 30.06.07 all" xfId="387" xr:uid="{B82FF5D1-0FFE-4C9F-9539-CCDE411CF159}"/>
    <cellStyle name="_WP N.I." xfId="7679" xr:uid="{22724C65-F74E-405B-90C9-3FDDFC147743}"/>
    <cellStyle name="_WP N.I. 2" xfId="7680" xr:uid="{97A70B88-D197-4408-BE9E-2E70EB55E4E3}"/>
    <cellStyle name="_WP N.I. 3" xfId="7681" xr:uid="{26C8F9F8-B1D5-41FD-BE7C-F7F9867F2204}"/>
    <cellStyle name="_WP N.I. 4" xfId="7682" xr:uid="{35174791-F494-4FEE-A638-815F5B328371}"/>
    <cellStyle name="_WP N.I. 5" xfId="7683" xr:uid="{CD511F00-2E9E-4778-983B-F5348695959F}"/>
    <cellStyle name="_WP N.I. 6" xfId="7684" xr:uid="{8502949C-3D28-408F-86F4-4ACF152E72C9}"/>
    <cellStyle name="_wp nan-roche 31.12.06" xfId="7685" xr:uid="{737B19B6-1CC2-4DDA-86BB-AE4759849FC2}"/>
    <cellStyle name="_wp nan-roche 31.12.06 2" xfId="7686" xr:uid="{BD971EE4-05CE-4D81-BD73-84CCC5BFFF63}"/>
    <cellStyle name="_wp nan-roche 31.12.06 3" xfId="7687" xr:uid="{6BAB1B00-CD92-4622-8F9B-D86D77DCC062}"/>
    <cellStyle name="_wp nan-roche 31.12.06 4" xfId="7688" xr:uid="{AB357624-5BEB-4AE6-B85D-4FAFBD022111}"/>
    <cellStyle name="_wp nan-roche 31.12.06 5" xfId="7689" xr:uid="{AD948586-5E15-4242-A91E-708D842A7EF3}"/>
    <cellStyle name="_wp nan-roche 31.12.06 6" xfId="7690" xr:uid="{F3D2F9C7-9A17-4078-9D59-DDBA673A3C83}"/>
    <cellStyle name="_wp NI31.12.06-nan.new" xfId="7691" xr:uid="{28A67456-45B3-48AE-BE70-25D59836064B}"/>
    <cellStyle name="_wp NI31.12.06-nan.new 2" xfId="7692" xr:uid="{01352E80-9970-4ED6-B819-1F4F91206F83}"/>
    <cellStyle name="_wp NI31.12.06-nan.new 3" xfId="7693" xr:uid="{A4EF448F-295F-4977-9A8F-294DB82D051E}"/>
    <cellStyle name="_wp NI31.12.06-nan.new 4" xfId="7694" xr:uid="{4D86DCE1-18F1-4940-9BEE-D7771EE2D35A}"/>
    <cellStyle name="_wp NI31.12.06-nan.new 5" xfId="7695" xr:uid="{24F52F22-E485-4B3C-A994-7DA50C03E137}"/>
    <cellStyle name="_wp NI31.12.06-nan.new 6" xfId="7696" xr:uid="{549B2897-D1A9-47AC-AD82-4CE0C41B9753}"/>
    <cellStyle name="_WP PALM YE'09" xfId="19279" xr:uid="{F72B851F-60FC-41F2-A04A-6829FFAD11BE}"/>
    <cellStyle name="_WP Porite-FON OCt'09" xfId="19280" xr:uid="{1D8D7A93-28A2-4009-97F6-7A67BAE91D5F}"/>
    <cellStyle name="_wp predictive BCC-1" xfId="19281" xr:uid="{0069D6A3-3D89-489B-9728-66B24585A4AA}"/>
    <cellStyle name="_WP Q2'09- add" xfId="388" xr:uid="{65F36529-5D4E-43B6-9DE2-584EC7613D98}"/>
    <cellStyle name="_WP SATL 03.31.08 - BIG" xfId="11582" xr:uid="{291C35B0-E28A-4463-8D93-85144931C83C}"/>
    <cellStyle name="_wp seiko 01.31.07-jeab (Sureerat, Thongarunsang_TH's Copy)" xfId="19282" xr:uid="{B3116D7D-7CC0-4ABA-9704-031F0C2171AF}"/>
    <cellStyle name="_wp seiko 31.01.08_nan" xfId="19283" xr:uid="{536F3549-A145-422F-8707-BDA591FEAE5B}"/>
    <cellStyle name="_wp seiko 31.01.08-1" xfId="19284" xr:uid="{838EFFE9-4DAE-4743-8922-B61FC961E19A}"/>
    <cellStyle name="_wp seiko 31.07.07" xfId="7697" xr:uid="{1B4EC0D1-530E-4C82-94F7-10AC8E7C6455}"/>
    <cellStyle name="_wp seiko 31.07.07 2" xfId="7698" xr:uid="{35112D34-B4B4-4DB4-8A3B-6C6A925BC978}"/>
    <cellStyle name="_wp seiko 31.07.07 3" xfId="7699" xr:uid="{3F551AE7-6322-4C2D-A351-822665A69C0D}"/>
    <cellStyle name="_wp seiko 31.07.07 4" xfId="7700" xr:uid="{A5FE0E5F-99D7-4561-85FF-95AE87AC0265}"/>
    <cellStyle name="_wp seiko 31.07.07 5" xfId="7701" xr:uid="{66CA3477-948F-4C43-BC6C-A5889C65F85A}"/>
    <cellStyle name="_wp seiko 31.07.07 6" xfId="7702" xr:uid="{F0A9963A-4C8E-4E4C-9F95-B7982C9721A8}"/>
    <cellStyle name="_wp sima 31 march 2007-new" xfId="7703" xr:uid="{1091A5D7-94D4-4545-AB81-5C99C3024B42}"/>
    <cellStyle name="_wp sima 31 march 2007-new 2" xfId="7704" xr:uid="{B2B5B044-40A7-498E-9DAF-7A689597EED8}"/>
    <cellStyle name="_wp sima 31 march 2007-new 3" xfId="7705" xr:uid="{0764F240-C5C4-4F26-AC05-88B8EB8B018F}"/>
    <cellStyle name="_wp sima 31 march 2007-new 4" xfId="7706" xr:uid="{ADC45D1B-9FF6-4100-8534-C29B698CCAC0}"/>
    <cellStyle name="_wp sima 31 march 2007-new 5" xfId="7707" xr:uid="{5156542D-7DA9-4BB2-A6E9-B27B2C08EDA9}"/>
    <cellStyle name="_wp sima 31 march 2007-new 6" xfId="7708" xr:uid="{A7125B72-2124-42C0-9C5C-BE1FAD3A4DF5}"/>
    <cellStyle name="_wp sima part 1" xfId="7709" xr:uid="{9422C221-FAFE-4A20-981F-72DDB2419A95}"/>
    <cellStyle name="_wp sima part 1 2" xfId="7710" xr:uid="{210F2909-A938-4F45-87F1-98661E6CC289}"/>
    <cellStyle name="_wp sima part 1 3" xfId="7711" xr:uid="{98A5E4EF-5C85-4F24-90EE-F021A4FAADC4}"/>
    <cellStyle name="_wp sima part 1 4" xfId="7712" xr:uid="{93CB2AE3-81C8-45F6-9D6F-B699196C9791}"/>
    <cellStyle name="_wp sima part 1 5" xfId="7713" xr:uid="{23BD5014-2A8C-4611-9E7D-9D2E569C0865}"/>
    <cellStyle name="_wp sima part 1 6" xfId="7714" xr:uid="{1E64C308-E472-4BB3-ADE7-AE8F561932C9}"/>
    <cellStyle name="_wp sima part 1 7" xfId="7715" xr:uid="{6AF9F2E7-BF47-4EA0-BB0B-654522BEEF4D}"/>
    <cellStyle name="_wp sima part 2" xfId="7716" xr:uid="{AED25EF4-AE87-4503-81BC-AED32202437E}"/>
    <cellStyle name="_wp sima part 2 2" xfId="7717" xr:uid="{498FFCD2-1D83-4498-A3AF-FB5153D771B2}"/>
    <cellStyle name="_wp sima part 2 3" xfId="7718" xr:uid="{6843903C-6BAE-4D7B-B036-B73DCCC8C1E8}"/>
    <cellStyle name="_wp sima part 2 4" xfId="7719" xr:uid="{6B6F7F3E-E528-40AF-B90F-8548A58362FF}"/>
    <cellStyle name="_wp sima part 2 5" xfId="7720" xr:uid="{1B7A8268-C0FA-4FEB-B315-3323C289A8D2}"/>
    <cellStyle name="_wp sima part 2 6" xfId="7721" xr:uid="{1FFF0077-94E1-4EB1-86E4-6F85E6E69F40}"/>
    <cellStyle name="_wp sima part 2 7" xfId="7722" xr:uid="{C7002927-67D8-48F9-91C8-A0A5811AAF30}"/>
    <cellStyle name="_WP template" xfId="19285" xr:uid="{3893356A-9687-4B9C-860D-72BF1943176A}"/>
    <cellStyle name="_WP template-Bangpra_AOR" xfId="11583" xr:uid="{54548E37-F5EE-4A95-A034-8408B7A73FE6}"/>
    <cellStyle name="_WP template-Bangpra_YE 2009" xfId="11584" xr:uid="{890EA5D4-1448-478F-AB78-7D72872E2E13}"/>
    <cellStyle name="_WP template-Bangpra_YE 2009_after back" xfId="11585" xr:uid="{7DF5671D-B5E1-4A93-8444-5BFE251C95A0}"/>
    <cellStyle name="_wp toshiba 31.03.07" xfId="11586" xr:uid="{604EDFAC-E640-4A60-9CF5-09B2A2B37A53}"/>
    <cellStyle name="_wp toshiba 31.03.07 2" xfId="11587" xr:uid="{62CE9C54-11ED-4698-B0CE-1741760D26F6}"/>
    <cellStyle name="_WP TTTM YE' 08 (version 2)" xfId="7723" xr:uid="{03D30E08-EE79-4128-BC7F-C8C2394322C2}"/>
    <cellStyle name="_wp v" xfId="19286" xr:uid="{FF48D0F4-6499-4396-9EE8-D8F59A33CFCD}"/>
    <cellStyle name="_WP_2003new" xfId="389" xr:uid="{847E6AE7-6202-4243-B51E-C907AC7EE538}"/>
    <cellStyle name="_WP_2003new 2" xfId="11588" xr:uid="{7652B998-290E-4F5D-ABF3-EA3E2B517F93}"/>
    <cellStyle name="_WP_big" xfId="11589" xr:uid="{C43BCE80-0499-4645-9B40-7679B1BF1C94}"/>
    <cellStyle name="_WP_HZS_2006" xfId="390" xr:uid="{9829A55F-4220-43B8-8968-DD03E26A2BEA}"/>
    <cellStyle name="_WP_HZS_2006 2" xfId="7724" xr:uid="{F41C9B51-1A21-41A6-88C7-596F20E97EFE}"/>
    <cellStyle name="_WP_I300" xfId="19287" xr:uid="{9204BDD6-9737-4F73-B87C-655EE86F5DD3}"/>
    <cellStyle name="_wp_Kurashiki_YE'2008_Nuchie" xfId="19288" xr:uid="{99BBD81C-60CC-474D-B30A-15792EAC7B40}"/>
    <cellStyle name="_wp_other assets_BCT" xfId="391" xr:uid="{0AEDB609-85B6-40F5-A76C-34CEC5232D99}"/>
    <cellStyle name="_wp_other assets_BCT 2" xfId="11590" xr:uid="{70D9F8D3-6EFC-4795-8EE6-82C7563122BA}"/>
    <cellStyle name="_wp_other income_BQR" xfId="392" xr:uid="{06126279-DFB8-40AC-8D78-FF16627A4408}"/>
    <cellStyle name="_wp_other income_BQR 2" xfId="11591" xr:uid="{DC5D6EC5-08AC-4E4D-8AEA-D7A62815EBC1}"/>
    <cellStyle name="_WP_SOJITZ_2007" xfId="11338" xr:uid="{AF75BE61-734A-4596-9071-526CE628033C}"/>
    <cellStyle name="_WP_Sojitz-may" xfId="18179" xr:uid="{BD8D2A48-8BDC-4442-9A26-1C21EB6BC2E3}"/>
    <cellStyle name="_WP_training_31.12.07_sent" xfId="7725" xr:uid="{40B65E6E-C783-414C-BBF6-C6D4DD221EAD}"/>
    <cellStyle name="_WP_Vouching_Nov 07" xfId="19289" xr:uid="{3AA84128-5D44-4EE6-8986-6F97D14D416E}"/>
    <cellStyle name="_WP-APS" xfId="393" xr:uid="{B49B7A75-D48D-4C5A-BBE9-EE4195323A7A}"/>
    <cellStyle name="_WP-APS_AP" xfId="394" xr:uid="{55DB09DB-0527-4EE7-BDB2-6B86A9B7246A}"/>
    <cellStyle name="_WP-APS_Cut off ตรวจเสร็จแล้ว" xfId="395" xr:uid="{593EA377-C3C5-41D9-A28C-AC475EAB4F49}"/>
    <cellStyle name="_WP-APS_G_300" xfId="396" xr:uid="{92C14A08-EE99-45C7-8B0F-9B907CE5EA0C}"/>
    <cellStyle name="_WP-APS_KKQ2'09" xfId="397" xr:uid="{722C72BF-417A-4DD4-839B-6DA8D4716223}"/>
    <cellStyle name="_WP-APS_Lead-APS Q2'09 (version 3)" xfId="398" xr:uid="{FAAA757D-5DFF-4067-A539-2981C85BD91C}"/>
    <cellStyle name="_WP-APS_Loan" xfId="399" xr:uid="{9FD4BFD2-1B50-4F9A-9FD8-8FCD63C0179E}"/>
    <cellStyle name="_WP-APS_TEA_TB_Q2" xfId="400" xr:uid="{1603510D-968B-4214-AA6F-DA0E3378310D}"/>
    <cellStyle name="_WP-APS_WP Q2'09- add" xfId="401" xr:uid="{E0E9F377-BB95-4CAD-9211-EB77EE23B7F9}"/>
    <cellStyle name="_WP-Boral package-ju" xfId="18180" xr:uid="{A8E38B09-03C8-44D5-8A2F-71637AAB6A07}"/>
    <cellStyle name="_WP-Boral year ended-ju" xfId="18181" xr:uid="{E1C02664-7CD5-4F97-8DDE-184A656C867B}"/>
    <cellStyle name="_WP-BOY 31Dec'07" xfId="7726" xr:uid="{92982537-89EA-4A49-A36E-7FCC65A195BA}"/>
    <cellStyle name="_WP-BOY 31Dec'07 2" xfId="7727" xr:uid="{26CF7E59-B80E-42BC-B074-095CF6DEB010}"/>
    <cellStyle name="_WP-BOY 31Dec'07 3" xfId="7728" xr:uid="{DB9C36C8-9570-43F7-9B49-6D82CE84E3F3}"/>
    <cellStyle name="_WP-BOY 31Dec'07 4" xfId="7729" xr:uid="{34C74C9A-225A-4E31-AA3B-EC88601DD884}"/>
    <cellStyle name="_WP-BOY 31Dec'07 5" xfId="7730" xr:uid="{6DDAAA37-F72A-49EA-8483-3E52DFEDDD5E}"/>
    <cellStyle name="_WP-BOY 31Dec'07 6" xfId="7731" xr:uid="{1A0733BA-4AC1-42F9-B8CC-8213198B9AC3}"/>
    <cellStyle name="_X300" xfId="18182" xr:uid="{DEA5F7B9-ED36-41A0-B4CA-3E55F5B95725}"/>
    <cellStyle name="_YE" xfId="402" xr:uid="{2B2DED88-6B67-4130-B924-AB16DCB5A38A}"/>
    <cellStyle name="_YE 2" xfId="11592" xr:uid="{BFF254D2-DB05-49A1-8F16-F3DA05177B52}"/>
    <cellStyle name="_YE Thai toray09_NUT (version 2)" xfId="11593" xr:uid="{41AD8EE2-B151-43E1-A660-EF24D8CB083D}"/>
    <cellStyle name="_YE09_NUT_L" xfId="11594" xr:uid="{6A01DD22-1CA8-455B-9F41-822808456E0F}"/>
    <cellStyle name="_YE09_Nut_Lcut (version 1)" xfId="11595" xr:uid="{EEEA394E-F35B-45CD-B47A-46E7B87560F2}"/>
    <cellStyle name="_YE2008 lead ATT" xfId="19291" xr:uid="{3E920CFA-028D-4296-AFA4-926A251AE0A8}"/>
    <cellStyle name="_year end sale" xfId="19292" xr:uid="{0340D16D-E4BF-44A1-81AB-EDFE1B88BFB5}"/>
    <cellStyle name="_YN-06" xfId="403" xr:uid="{E83A21C3-5721-45C4-86A7-7F3D8FFD4F3C}"/>
    <cellStyle name="_YN-06 BON" xfId="404" xr:uid="{5152E47C-F6EE-489E-8393-BD33D1EED7F5}"/>
    <cellStyle name="_YN-06 BON_LUC124 Q1 30 jun 10 by pat" xfId="405" xr:uid="{3F277C85-9ED3-4AB0-8EE8-574C485FCFDF}"/>
    <cellStyle name="_YN-07 BON" xfId="406" xr:uid="{80035492-6422-408F-BDB0-CC7C5DE3E688}"/>
    <cellStyle name="_YREnd'09_L,M,O" xfId="11596" xr:uid="{6BCD52BB-15D9-477D-96CE-5296D58AAD74}"/>
    <cellStyle name="_ZC" xfId="407" xr:uid="{F86F53B6-501D-4CDD-85C8-3B1B00AEAFC5}"/>
    <cellStyle name="_ZC 2" xfId="11597" xr:uid="{8700787B-1306-4002-834D-109097626039}"/>
    <cellStyle name="_ZC301" xfId="11598" xr:uid="{CFF8D3FF-8BC3-4876-A197-D83CA93F4A61}"/>
    <cellStyle name="_ZC301 2" xfId="11599" xr:uid="{CDF8A019-079F-4F31-A876-3CB3D1F621FD}"/>
    <cellStyle name="_ZD" xfId="7732" xr:uid="{A9574878-C11D-4B90-BF59-0801044665BE}"/>
    <cellStyle name="_ZD - SG&amp;A Analysis" xfId="19293" xr:uid="{6CE5C463-8C13-46D4-B7EB-C3EB55B6B1B5}"/>
    <cellStyle name="_ZD &amp; cost" xfId="11600" xr:uid="{1A108559-153F-4CAE-B6A6-B47456C04716}"/>
    <cellStyle name="_ZD 2" xfId="7733" xr:uid="{86AE906E-0489-42F0-9CCE-2CEABB5E046F}"/>
    <cellStyle name="_ZD to IDEA" xfId="19294" xr:uid="{16A98505-9119-4456-BB67-D9FFF6989C21}"/>
    <cellStyle name="_ZD, K Vouch expenses" xfId="19295" xr:uid="{9646E156-875A-4057-B94C-EE5634C3E3D8}"/>
    <cellStyle name="_ZD_expenses_COS-Bangpra" xfId="11601" xr:uid="{094F0FFA-434D-4C9B-A5F2-B71EA1325ECB}"/>
    <cellStyle name="_ZD2" xfId="7734" xr:uid="{2F079477-6762-4163-A248-00A8DDE96E8F}"/>
    <cellStyle name="_ZD2 2" xfId="7735" xr:uid="{622DB897-FE64-46EA-9D5A-2992B78FCD8B}"/>
    <cellStyle name="_ZD2 3" xfId="7736" xr:uid="{C97EAF7C-BB4A-4268-AAC4-C25B6AAF6593}"/>
    <cellStyle name="_ZD2 4" xfId="7737" xr:uid="{CACE4269-E0EC-462E-82F9-BD83F5CD9D70}"/>
    <cellStyle name="_ZD2 5" xfId="7738" xr:uid="{717DCF6C-838D-4CF2-BC20-DEC27819BAA4}"/>
    <cellStyle name="_ZD2 6" xfId="7739" xr:uid="{684B2306-8913-4D86-ADCA-7C8A0672FD6C}"/>
    <cellStyle name="_ZD300" xfId="7740" xr:uid="{E3ACBE0A-5A7B-4319-9F2D-EB64442FFF15}"/>
    <cellStyle name="_ZD300_WBS" xfId="7741" xr:uid="{256FE8A3-2706-4592-B7E8-854411E00581}"/>
    <cellStyle name="_ZD303" xfId="19296" xr:uid="{054C83F3-19CC-4C9B-8CC6-38CA788C9F5E}"/>
    <cellStyle name="_ZDvouchMar'09 20 Apr 09" xfId="7742" xr:uid="{24F4D337-7E53-429E-95E8-66EE53860279}"/>
    <cellStyle name="_x001d_}\_x001b_*ฦeภ_x0001_" xfId="408" xr:uid="{B74FF196-A11D-4112-A7AD-E3CE3D0CB3F1}"/>
    <cellStyle name="’??? [0.00]_TMCA Spreadsheet(body)" xfId="409" xr:uid="{C41CB931-D884-40C6-B7F8-971C7542AFED}"/>
    <cellStyle name="’???_TMCA Spreadsheet(body)" xfId="410" xr:uid="{63999694-DC79-42FB-9E05-848B0697B526}"/>
    <cellStyle name="’E‰Y [0.00]_laroux" xfId="411" xr:uid="{B7E460FC-FC4A-4660-8176-F3ACB48E1BBB}"/>
    <cellStyle name="’Ê‰Ý [0.00]_laroux" xfId="7743" xr:uid="{0F0D869F-9DBA-40FC-862A-A2FC55405FF0}"/>
    <cellStyle name="’E‰Y_laroux" xfId="412" xr:uid="{E92BAF7D-B359-4624-B860-986989FE965B}"/>
    <cellStyle name="’Ê‰Ý_laroux" xfId="7744" xr:uid="{0DD1FA3D-6B0B-4616-8AFC-B995A249DE25}"/>
    <cellStyle name="’ส [0.00]_her " xfId="18183" xr:uid="{DC1C4D64-6C80-4F4F-8352-55702BAEA9A1}"/>
    <cellStyle name="’ส_her " xfId="18184" xr:uid="{2899E0EB-7D60-4266-8CA1-7ADF133FB628}"/>
    <cellStyle name="£ BP" xfId="19297" xr:uid="{1E20CE3F-7425-4862-BE49-5311F01EE12A}"/>
    <cellStyle name="¤@¯E¥ÍºÞ¸¹¤fLIST" xfId="11602" xr:uid="{9D34DC22-CD64-444E-91FE-4DB95E5956C6}"/>
    <cellStyle name="¤@¯ECPL0601" xfId="11603" xr:uid="{76E56743-6F90-40FF-8F4A-7143A787FDFB}"/>
    <cellStyle name="¤@¯Elaroux" xfId="413" xr:uid="{9FE1CB57-CF09-4211-A326-0A6C2C86E00B}"/>
    <cellStyle name="¤@¯ë_065w3rdnew_KZ ZACE 844T (2)" xfId="11604" xr:uid="{DEDD616F-5C4C-406F-8029-598690A2EE42}"/>
    <cellStyle name="¤d¤À¦E0]_laroux" xfId="414" xr:uid="{CD5EA80D-7DA4-45EB-B120-D482A4BF7309}"/>
    <cellStyle name="¤d¤À¦Elaroux" xfId="415" xr:uid="{38F243A7-ACC5-414B-A98C-0EAAB96530DB}"/>
    <cellStyle name="¥ JY" xfId="19298" xr:uid="{021290D7-328C-4781-940E-E1E1923EB8B8}"/>
    <cellStyle name="฿" xfId="416" xr:uid="{30DFB8F2-5506-428A-BAB8-2F7D66DBB643}"/>
    <cellStyle name="= #,##0_" xfId="417" xr:uid="{66D62B1F-092E-4F00-B3E0-5DFEA2CB71C2}"/>
    <cellStyle name="=C:\WINNT\SYSTEM32\COMMAND.COM" xfId="19299" xr:uid="{963E2025-747E-485E-B2A4-A84C1581E6A8}"/>
    <cellStyle name="»¡µô" xfId="418" xr:uid="{D1C5D899-E896-4396-83C4-D4641FD3E782}"/>
    <cellStyle name="•\Ž¦Ï‚Ý‚ÌƒnƒCƒp[ƒŠƒ“ƒN" xfId="419" xr:uid="{D2B10C73-6F0F-48C5-99F8-9DE4482DF340}"/>
    <cellStyle name="•W?_TMCA Spreadsheet(body)" xfId="420" xr:uid="{5B1FBA9F-79DC-45A0-808C-E7E535AF95A5}"/>
    <cellStyle name="•W€_4m stock" xfId="421" xr:uid="{DF6D8B04-544C-45D9-8C56-EC866ACEDFFD}"/>
    <cellStyle name="•W_825T" xfId="11605" xr:uid="{7656A2C0-631E-4D25-8694-C9F725800875}"/>
    <cellStyle name="\¦ÏÝÌnCp[N" xfId="7745" xr:uid="{3519B9A0-F1B2-48E9-A36D-EFD01D6C265D}"/>
    <cellStyle name="\¦ÏÝÌnCp[N 2" xfId="19300" xr:uid="{E6329518-1471-4531-B114-6007A3F86FDC}"/>
    <cellStyle name="…ๆุ่ [0.00]_her " xfId="18185" xr:uid="{D859AB78-0B4E-42B7-A068-5CA9463CC12E}"/>
    <cellStyle name="…ๆุ่_her " xfId="18186" xr:uid="{A029F069-304B-4FED-A7F8-C609B808C94D}"/>
    <cellStyle name="ÊÝ [0.00]_bs" xfId="19301" xr:uid="{54D5EBFD-ED6E-414C-9D07-251C3B1D69E8}"/>
    <cellStyle name="ÊÝ_bs" xfId="19302" xr:uid="{D2B5A763-CB4E-41BD-84DC-D4B71D49A6A9}"/>
    <cellStyle name="nCp[N" xfId="7746" xr:uid="{CF176E1B-FC23-4E77-B371-AF266C90EB99}"/>
    <cellStyle name="nCp[N 2" xfId="19304" xr:uid="{B40F0812-2639-4390-AF4B-3DD1B9861B27}"/>
    <cellStyle name="W_(8.4j" xfId="11606" xr:uid="{82BD9F0A-C037-40E5-A7BC-E06D17683F5D}"/>
    <cellStyle name="0,0_x000a__x000a_NA_x000a__x000a_" xfId="18187" xr:uid="{6A9ADEF2-CA8E-4623-9A84-FCC577F9E837}"/>
    <cellStyle name="0,0_x000d__x000a_NA_x000d__x000a_" xfId="422" xr:uid="{6D3D4C47-2B40-46A0-9009-3D3AA8A87E0E}"/>
    <cellStyle name="0.00 บาท/US$" xfId="423" xr:uid="{0F81A382-790B-40A7-8234-59D32263BEB5}"/>
    <cellStyle name="_x0005_0&gt;឴Ǵ" xfId="19305" xr:uid="{0EEA3C6D-C591-4B6C-A18B-756E27AC321E}"/>
    <cellStyle name="0000" xfId="424" xr:uid="{57D9CF84-1B9D-4905-A8D1-F3EE463667A4}"/>
    <cellStyle name="12" xfId="19306" xr:uid="{8B489FA2-29A0-433D-94D7-438E256F371E}"/>
    <cellStyle name="15" xfId="11607" xr:uid="{7ADD7B3D-0278-4B34-9ADD-6DFA657CC19D}"/>
    <cellStyle name="2)" xfId="425" xr:uid="{16E1651A-DFA8-4260-AF54-117234340E09}"/>
    <cellStyle name="2) 2" xfId="7747" xr:uid="{0C70E0FF-1E07-4A87-B98F-271FA89009C5}"/>
    <cellStyle name="2) 3" xfId="7748" xr:uid="{19E44830-15C9-4360-BC38-8E78D19A17EE}"/>
    <cellStyle name="2) 4" xfId="7749" xr:uid="{D9F0F5E0-06D9-4C03-96B7-48ABBD4B205E}"/>
    <cellStyle name="2) 5" xfId="7750" xr:uid="{AF8F41B4-CCE9-4EEF-BC10-96FD4EABB439}"/>
    <cellStyle name="2) 6" xfId="7751" xr:uid="{47A91695-C7BD-4619-8724-372253E80850}"/>
    <cellStyle name="20% - Accent1" xfId="137" builtinId="30" customBuiltin="1"/>
    <cellStyle name="20% - Accent1 1" xfId="18188" xr:uid="{759A1369-BD9D-4952-88EE-FDA0D6BC5D7E}"/>
    <cellStyle name="20% - Accent1 10" xfId="7752" xr:uid="{270F7D03-BD45-4F8E-B218-E3B741D26E40}"/>
    <cellStyle name="20% - Accent1 2" xfId="426" xr:uid="{86BAEBC5-CE00-459C-AD0D-65E423755762}"/>
    <cellStyle name="20% - Accent1 2 10" xfId="19307" xr:uid="{1BE53926-978D-4B4E-B7FF-C8263F3180FF}"/>
    <cellStyle name="20% - Accent1 2 11" xfId="18189" xr:uid="{7CACBCDC-EAEA-4794-8B59-DC04F874CE24}"/>
    <cellStyle name="20% - Accent1 2 2" xfId="427" xr:uid="{53BDF176-8ADE-4F06-A6CD-E44D5F5D74E9}"/>
    <cellStyle name="20% - Accent1 2 2 2" xfId="19308" xr:uid="{E1E67B16-56EA-42F3-A4CF-376D59B7D5C1}"/>
    <cellStyle name="20% - Accent1 2 3" xfId="428" xr:uid="{3D16C80F-B23D-43DE-A74D-FF8E91AD2170}"/>
    <cellStyle name="20% - Accent1 2 3 2" xfId="19309" xr:uid="{0CBA04AB-F80A-481F-9D1E-B74CB7D4E815}"/>
    <cellStyle name="20% - Accent1 2 4" xfId="19310" xr:uid="{8A18573B-1FF0-4FB8-AEBC-AC1EDBCC6012}"/>
    <cellStyle name="20% - Accent1 2 5" xfId="19311" xr:uid="{B3AB2D7F-17DF-4165-9FBE-57C45616E8DF}"/>
    <cellStyle name="20% - Accent1 2 6" xfId="19312" xr:uid="{07F4DFAA-499E-4928-8341-709E110F5D6D}"/>
    <cellStyle name="20% - Accent1 2 7" xfId="19313" xr:uid="{0F73EBEA-A1DD-4E79-A743-416A056300FD}"/>
    <cellStyle name="20% - Accent1 2 8" xfId="19314" xr:uid="{B192117D-897F-433B-B15B-B5E16A9F48C0}"/>
    <cellStyle name="20% - Accent1 2 9" xfId="19315" xr:uid="{202D985A-2855-444A-8521-B6A7E60B730B}"/>
    <cellStyle name="20% - Accent1 3" xfId="429" xr:uid="{963B7F62-404A-459E-B559-68014C8F0909}"/>
    <cellStyle name="20% - Accent1 3 2" xfId="430" xr:uid="{9C54A423-E3AD-4F2F-BAD2-C5C40F354CC5}"/>
    <cellStyle name="20% - Accent1 3 2 2" xfId="19316" xr:uid="{0B2BDEEF-EAE3-4A3F-98E4-FF6FD8B6D4D4}"/>
    <cellStyle name="20% - Accent1 3 3" xfId="431" xr:uid="{4D517679-B1D8-47CF-9F00-AAC1185466AC}"/>
    <cellStyle name="20% - Accent1 3 3 2" xfId="19317" xr:uid="{027FC1D6-6D7E-4EFF-81D9-BABEDDE8CF52}"/>
    <cellStyle name="20% - Accent1 3 4" xfId="19318" xr:uid="{8381419E-5548-487C-AC3C-F9D92FD9999B}"/>
    <cellStyle name="20% - Accent1 3 5" xfId="19319" xr:uid="{546AC340-5FEF-4197-8FCE-B8D9FD8B9416}"/>
    <cellStyle name="20% - Accent1 3 6" xfId="19320" xr:uid="{9E8B53F1-ED19-4541-9640-B0DB2066A4DE}"/>
    <cellStyle name="20% - Accent1 3 7" xfId="19321" xr:uid="{E0489BF3-9002-4DF6-82D2-5D4AA6E354DA}"/>
    <cellStyle name="20% - Accent1 3 8" xfId="19322" xr:uid="{823E3A29-BECC-4885-9134-144F5EE5A4C5}"/>
    <cellStyle name="20% - Accent1 3 9" xfId="18190" xr:uid="{02C0AE54-8AA9-444E-A181-0A59209E7025}"/>
    <cellStyle name="20% - Accent1 4" xfId="432" xr:uid="{E46D78F5-902A-4E64-839B-1034F36E03D0}"/>
    <cellStyle name="20% - Accent1 4 2" xfId="19323" xr:uid="{ABC6D9B1-2EA8-47FE-BCBC-8647195BD384}"/>
    <cellStyle name="20% - Accent1 4 3" xfId="19324" xr:uid="{56B77221-1B15-43DC-961D-71C7968EA90A}"/>
    <cellStyle name="20% - Accent1 4 4" xfId="19325" xr:uid="{4B1D3124-67F1-46A8-8169-DE89AC129476}"/>
    <cellStyle name="20% - Accent1 4 5" xfId="19326" xr:uid="{9800F378-D98C-4780-9B15-4BEC65C59F86}"/>
    <cellStyle name="20% - Accent1 4 6" xfId="19327" xr:uid="{43AB6A7F-3D6C-4688-B6DC-A0B8E43D2756}"/>
    <cellStyle name="20% - Accent1 4 7" xfId="19328" xr:uid="{57831365-2B91-4600-BB46-A18B64463BFE}"/>
    <cellStyle name="20% - Accent1 4 8" xfId="19329" xr:uid="{C81A5626-4596-4CC6-99E6-53FAC6C6CF89}"/>
    <cellStyle name="20% - Accent1 4 9" xfId="18191" xr:uid="{3F691EF1-C6F8-4B19-A58E-432FF5F1C1CE}"/>
    <cellStyle name="20% - Accent1 5" xfId="7753" xr:uid="{9DEEDEE9-C398-4856-A12E-477A7EB6F86B}"/>
    <cellStyle name="20% - Accent1 5 10" xfId="18945" xr:uid="{BFB32E89-5A0B-4F0C-A41F-B6F5EDEF92C4}"/>
    <cellStyle name="20% - Accent1 5 10 2" xfId="23377" xr:uid="{1C04E20B-A75D-4F9E-BF1E-A7E3AE9F4DFF}"/>
    <cellStyle name="20% - Accent1 5 11" xfId="18192" xr:uid="{9606C1E5-3F35-4D26-8C0C-FF4ECCBEAC97}"/>
    <cellStyle name="20% - Accent1 5 11 2" xfId="23326" xr:uid="{0E7290D1-5E28-464E-86BA-F824EABAD9D4}"/>
    <cellStyle name="20% - Accent1 5 2" xfId="18193" xr:uid="{2AA88BAD-E7C6-4C72-9E5F-4238C785638B}"/>
    <cellStyle name="20% - Accent1 5 3" xfId="19330" xr:uid="{96FDD69D-4AA0-4CED-A702-69ECE369D509}"/>
    <cellStyle name="20% - Accent1 5 4" xfId="19331" xr:uid="{1266B6B0-F9DC-43FC-804B-E7CB1BE46FA4}"/>
    <cellStyle name="20% - Accent1 5 5" xfId="19332" xr:uid="{E70ECEE2-5F98-4706-9045-7F509222FBB9}"/>
    <cellStyle name="20% - Accent1 5 6" xfId="19333" xr:uid="{6D2E1BE2-5813-4706-ADEB-AF7B474C197A}"/>
    <cellStyle name="20% - Accent1 5 7" xfId="19334" xr:uid="{F17B2E33-A497-4101-88A7-865B0003E30A}"/>
    <cellStyle name="20% - Accent1 5 8" xfId="19335" xr:uid="{94C757A8-103E-483A-BE4C-449FE1BA1CF2}"/>
    <cellStyle name="20% - Accent1 5 9" xfId="20372" xr:uid="{F04F1ECE-8C6B-426B-AC16-5362C5B5C448}"/>
    <cellStyle name="20% - Accent1 5 9 2" xfId="23473" xr:uid="{FA6BDA6E-D6C8-4534-9F4B-A863821742D3}"/>
    <cellStyle name="20% - Accent1 6" xfId="7754" xr:uid="{3F6F260B-2BC4-4CC2-9EAE-4545B422E90B}"/>
    <cellStyle name="20% - Accent1 7" xfId="7755" xr:uid="{33BD71AF-2260-45D8-ADF9-C0CDF8ED5A17}"/>
    <cellStyle name="20% - Accent1 8" xfId="7756" xr:uid="{C9784220-0C39-436A-8C9D-61A0A70F404A}"/>
    <cellStyle name="20% - Accent1 9" xfId="7757" xr:uid="{CEBA222D-17A3-4370-A62A-51C76592215E}"/>
    <cellStyle name="20% - Accent2" xfId="141" builtinId="34" customBuiltin="1"/>
    <cellStyle name="20% - Accent2 1" xfId="18194" xr:uid="{098E6FB4-12D7-4833-8E15-0F91738B0642}"/>
    <cellStyle name="20% - Accent2 10" xfId="7758" xr:uid="{0559FAC4-6100-4770-8B2A-0C8E471073E2}"/>
    <cellStyle name="20% - Accent2 2" xfId="433" xr:uid="{B613F073-4EC7-4EB7-9BD3-D79B3D7083E4}"/>
    <cellStyle name="20% - Accent2 2 10" xfId="19336" xr:uid="{2D332D73-5DA4-4227-AE5B-01C34119F1CA}"/>
    <cellStyle name="20% - Accent2 2 11" xfId="18195" xr:uid="{3367DEFC-FBBF-4538-9B22-389AC8F4B22B}"/>
    <cellStyle name="20% - Accent2 2 2" xfId="434" xr:uid="{040EC779-C1C9-4977-A7A6-435CF2B4638F}"/>
    <cellStyle name="20% - Accent2 2 2 2" xfId="19337" xr:uid="{A660BD8B-4669-4965-8488-E09323A4F23D}"/>
    <cellStyle name="20% - Accent2 2 3" xfId="435" xr:uid="{39D1CDA1-AAF0-463F-AF7C-F97E35EB28D8}"/>
    <cellStyle name="20% - Accent2 2 3 2" xfId="19338" xr:uid="{60159C5F-20F1-4612-91AE-37839F724AE5}"/>
    <cellStyle name="20% - Accent2 2 4" xfId="19339" xr:uid="{ADB84F5C-E0FA-4277-BBE6-C1DCB8A6B5BD}"/>
    <cellStyle name="20% - Accent2 2 5" xfId="19340" xr:uid="{B12D38AC-AF88-4079-8EC8-AA8E7757E1A8}"/>
    <cellStyle name="20% - Accent2 2 6" xfId="19341" xr:uid="{B4164176-C952-4029-9344-A3159D142C11}"/>
    <cellStyle name="20% - Accent2 2 7" xfId="19342" xr:uid="{E471EB3D-60B9-4F0D-A58E-5D4D7E33CB4C}"/>
    <cellStyle name="20% - Accent2 2 8" xfId="19343" xr:uid="{D3AA704C-A0FF-4F49-859D-113425E212B0}"/>
    <cellStyle name="20% - Accent2 2 9" xfId="19344" xr:uid="{2949FC7E-BD99-425C-B1F9-B1AF65D93B57}"/>
    <cellStyle name="20% - Accent2 3" xfId="436" xr:uid="{2FA6EE42-CF4D-40B5-8853-4DDF8853ED7C}"/>
    <cellStyle name="20% - Accent2 3 2" xfId="437" xr:uid="{72415676-AEA4-45E5-AA5C-62CCA3BE4085}"/>
    <cellStyle name="20% - Accent2 3 2 2" xfId="19345" xr:uid="{49B85758-50EC-4CFD-9C0A-57ACAF3A72B0}"/>
    <cellStyle name="20% - Accent2 3 3" xfId="438" xr:uid="{CCED66CA-7398-48D1-86A3-2DFDE532E9B5}"/>
    <cellStyle name="20% - Accent2 3 3 2" xfId="19346" xr:uid="{F1B7B5E5-E578-4EC0-8554-961B4C471270}"/>
    <cellStyle name="20% - Accent2 3 4" xfId="19347" xr:uid="{E3F5144C-C1F9-47CF-8FCC-5B62925C3E53}"/>
    <cellStyle name="20% - Accent2 3 5" xfId="19348" xr:uid="{C38DC80A-EBCB-4E01-8868-104FD37CFCC6}"/>
    <cellStyle name="20% - Accent2 3 6" xfId="19349" xr:uid="{F7730920-6862-428B-9A8F-93489BC2CAAD}"/>
    <cellStyle name="20% - Accent2 3 7" xfId="19350" xr:uid="{123CA0CB-0947-4AFA-B7D1-0E58397A1B23}"/>
    <cellStyle name="20% - Accent2 3 8" xfId="19351" xr:uid="{B8B85658-59A9-434D-8AFF-EB9D8EBAE983}"/>
    <cellStyle name="20% - Accent2 3 9" xfId="18196" xr:uid="{A22F5702-3DC3-465F-9C9C-83A3EC633BC6}"/>
    <cellStyle name="20% - Accent2 4" xfId="439" xr:uid="{B5F06C5D-C315-4185-9B99-A7866131FC5F}"/>
    <cellStyle name="20% - Accent2 4 2" xfId="19352" xr:uid="{49407C99-BBDA-45A8-9389-6AA0838C4563}"/>
    <cellStyle name="20% - Accent2 4 3" xfId="19353" xr:uid="{FE7DEAC9-6BB3-4FE5-8D69-6AD6C1669AD4}"/>
    <cellStyle name="20% - Accent2 4 4" xfId="19354" xr:uid="{B28C3926-9046-4F2D-A9DC-B98EE5CD0935}"/>
    <cellStyle name="20% - Accent2 4 5" xfId="19355" xr:uid="{19C7984C-F827-4DE1-A934-8F43F541AA68}"/>
    <cellStyle name="20% - Accent2 4 6" xfId="19356" xr:uid="{6FB36AF6-1C44-4251-B490-DC68A16281CD}"/>
    <cellStyle name="20% - Accent2 4 7" xfId="19357" xr:uid="{D55ADF7F-0C46-46DC-ABD2-A48AF1035DA5}"/>
    <cellStyle name="20% - Accent2 4 8" xfId="19358" xr:uid="{79C6BD11-0885-4ED7-AC49-3F49BF71E315}"/>
    <cellStyle name="20% - Accent2 4 9" xfId="18197" xr:uid="{97D17115-05CB-4788-BE7A-0D297629D0EC}"/>
    <cellStyle name="20% - Accent2 5" xfId="7759" xr:uid="{4F0F7779-60E5-48CB-81BA-BA5309C14245}"/>
    <cellStyle name="20% - Accent2 5 10" xfId="18946" xr:uid="{6E9ABFE8-BEDE-4A1A-989C-B2D483D64451}"/>
    <cellStyle name="20% - Accent2 5 10 2" xfId="23378" xr:uid="{344A65F5-3AC7-4CE3-8BB4-38DAB9213957}"/>
    <cellStyle name="20% - Accent2 5 11" xfId="18198" xr:uid="{BE1AD9B7-F025-4337-A6D1-1B058A0052EA}"/>
    <cellStyle name="20% - Accent2 5 11 2" xfId="23327" xr:uid="{DCF6A0B2-B787-4962-AE2C-5DC37F6C14FC}"/>
    <cellStyle name="20% - Accent2 5 2" xfId="18199" xr:uid="{9C478150-91EC-4705-B03B-86AED31C08A6}"/>
    <cellStyle name="20% - Accent2 5 3" xfId="19359" xr:uid="{0D8434EC-5D55-427F-8BAA-0772B45C3EE7}"/>
    <cellStyle name="20% - Accent2 5 4" xfId="19360" xr:uid="{C7023A9C-B0CD-4176-AAB7-9CD996D368F0}"/>
    <cellStyle name="20% - Accent2 5 5" xfId="19361" xr:uid="{BEBE76C6-7C94-42C5-A1CC-25AB62915876}"/>
    <cellStyle name="20% - Accent2 5 6" xfId="19362" xr:uid="{E31B5E85-30BF-4490-BE8A-710709A973B6}"/>
    <cellStyle name="20% - Accent2 5 7" xfId="19363" xr:uid="{EDDB1F4E-26FC-4CC6-97CE-1064F40E4333}"/>
    <cellStyle name="20% - Accent2 5 8" xfId="19364" xr:uid="{ED541F49-A88C-45B4-8C1E-705828437A3E}"/>
    <cellStyle name="20% - Accent2 5 9" xfId="20373" xr:uid="{EEEFFC3F-A2DA-4207-A355-B4CA88368292}"/>
    <cellStyle name="20% - Accent2 5 9 2" xfId="23474" xr:uid="{36677A7D-6FC5-4087-9FC1-DEB1E152869E}"/>
    <cellStyle name="20% - Accent2 6" xfId="7760" xr:uid="{97BAEF36-B393-4BDB-99BB-8326C2BFDCA1}"/>
    <cellStyle name="20% - Accent2 7" xfId="7761" xr:uid="{AAD3D769-BB3B-4FDE-A4BD-6DBA49B2A864}"/>
    <cellStyle name="20% - Accent2 8" xfId="7762" xr:uid="{5B1B22D6-ED48-484D-AE7A-F9671410AD7C}"/>
    <cellStyle name="20% - Accent2 9" xfId="7763" xr:uid="{4A57EBE2-AAA2-4506-A5B7-565406CAE4AB}"/>
    <cellStyle name="20% - Accent3" xfId="145" builtinId="38" customBuiltin="1"/>
    <cellStyle name="20% - Accent3 1" xfId="18200" xr:uid="{DE5BF89F-DC90-4096-9442-07762013D772}"/>
    <cellStyle name="20% - Accent3 10" xfId="7764" xr:uid="{D51ED0A8-3BBB-43B1-A209-084C126EE122}"/>
    <cellStyle name="20% - Accent3 2" xfId="440" xr:uid="{327A3A03-9F7D-467A-9E0C-82D631EC2292}"/>
    <cellStyle name="20% - Accent3 2 10" xfId="19365" xr:uid="{FBFD4823-7B18-45C2-B094-78859D2308FD}"/>
    <cellStyle name="20% - Accent3 2 11" xfId="18201" xr:uid="{1C69761A-6DCC-4B1E-8531-E33558C1236C}"/>
    <cellStyle name="20% - Accent3 2 2" xfId="441" xr:uid="{34E70F72-8872-4F9A-843F-DCC893E936E7}"/>
    <cellStyle name="20% - Accent3 2 2 2" xfId="19366" xr:uid="{B9B80FD3-2419-4D37-8A9B-2125F76B9745}"/>
    <cellStyle name="20% - Accent3 2 3" xfId="442" xr:uid="{A55690E7-0A26-4790-AE6A-DCE750AAABBE}"/>
    <cellStyle name="20% - Accent3 2 3 2" xfId="19367" xr:uid="{F5CAC3A2-2DE6-4884-95AA-A0DCE68DE7B5}"/>
    <cellStyle name="20% - Accent3 2 4" xfId="19368" xr:uid="{16C74CBD-BF4B-4835-A68C-F2753E6E19E6}"/>
    <cellStyle name="20% - Accent3 2 5" xfId="19369" xr:uid="{A74D4670-5B13-436A-B618-6038346A8F3F}"/>
    <cellStyle name="20% - Accent3 2 6" xfId="19370" xr:uid="{EF029C6D-CFAD-4744-8CB6-12BDFC56E29D}"/>
    <cellStyle name="20% - Accent3 2 7" xfId="19371" xr:uid="{E712419D-4FD4-4871-AFE7-0567EF7B32B5}"/>
    <cellStyle name="20% - Accent3 2 8" xfId="19372" xr:uid="{CB25D3F6-2A60-47BE-B116-69545C18ABA6}"/>
    <cellStyle name="20% - Accent3 2 9" xfId="19373" xr:uid="{A9FEA9E3-AD52-4D82-AEB4-BF43690B1384}"/>
    <cellStyle name="20% - Accent3 3" xfId="443" xr:uid="{2BC4CEF8-C43B-49DD-B702-2B3B6E81B15A}"/>
    <cellStyle name="20% - Accent3 3 2" xfId="444" xr:uid="{AB0364F8-3B66-44CA-8642-9E745131E919}"/>
    <cellStyle name="20% - Accent3 3 2 2" xfId="19374" xr:uid="{C77BB698-32D4-4DFB-A406-7A93DEE294A6}"/>
    <cellStyle name="20% - Accent3 3 3" xfId="445" xr:uid="{41C9AA55-3650-49F9-8C14-A3E09F449C16}"/>
    <cellStyle name="20% - Accent3 3 3 2" xfId="19375" xr:uid="{5D65CEFE-4FEF-48D6-BCFF-3FA1C653B211}"/>
    <cellStyle name="20% - Accent3 3 4" xfId="19376" xr:uid="{332753AC-8928-41AE-958B-42F03B9D4635}"/>
    <cellStyle name="20% - Accent3 3 5" xfId="19377" xr:uid="{F51E6B46-C1AA-484E-99DC-1C14CDD6099D}"/>
    <cellStyle name="20% - Accent3 3 6" xfId="19378" xr:uid="{0ECB2220-4E21-4B9C-B138-310C50F72907}"/>
    <cellStyle name="20% - Accent3 3 7" xfId="19379" xr:uid="{4772FD0D-E0EE-4085-A7E9-C0BEA2040EA4}"/>
    <cellStyle name="20% - Accent3 3 8" xfId="19380" xr:uid="{793DC51B-16EE-4662-9033-7479C0D674FA}"/>
    <cellStyle name="20% - Accent3 3 9" xfId="18202" xr:uid="{CEDBCD28-4B4A-4148-BAB7-B0C30C494254}"/>
    <cellStyle name="20% - Accent3 4" xfId="446" xr:uid="{2DA4CA2A-2158-45DA-8C79-A205D89DF91B}"/>
    <cellStyle name="20% - Accent3 4 2" xfId="19381" xr:uid="{ADA433BA-55BD-429E-9D05-26CC700BF6C8}"/>
    <cellStyle name="20% - Accent3 4 3" xfId="19382" xr:uid="{D41476CE-650C-48D4-9AC1-1C53C23F646D}"/>
    <cellStyle name="20% - Accent3 4 4" xfId="19383" xr:uid="{77E62C64-173D-4704-BC77-63FC89609D2E}"/>
    <cellStyle name="20% - Accent3 4 5" xfId="19384" xr:uid="{41F4EA1C-FB85-410B-B1ED-728896E212A2}"/>
    <cellStyle name="20% - Accent3 4 6" xfId="19385" xr:uid="{F8C3B530-DC9C-40FD-8FED-17EADEC791A2}"/>
    <cellStyle name="20% - Accent3 4 7" xfId="19386" xr:uid="{4AA90A7F-ECAB-413A-874E-5D52BFFEEF1B}"/>
    <cellStyle name="20% - Accent3 4 8" xfId="19387" xr:uid="{2DE30411-BE4E-4909-9E8B-83C994D11649}"/>
    <cellStyle name="20% - Accent3 4 9" xfId="18203" xr:uid="{D58AE1B3-3CBF-4851-82C6-B9C654EB372B}"/>
    <cellStyle name="20% - Accent3 5" xfId="7765" xr:uid="{011DF691-76A7-47DB-8923-0E0DF380BBCC}"/>
    <cellStyle name="20% - Accent3 5 10" xfId="18947" xr:uid="{178A2FC1-ECE0-411C-B0CB-0929E9A88FC2}"/>
    <cellStyle name="20% - Accent3 5 10 2" xfId="23379" xr:uid="{033F5400-EA4B-47BB-A2AD-43BCCB943D26}"/>
    <cellStyle name="20% - Accent3 5 11" xfId="18204" xr:uid="{E6133438-7ED0-4786-9811-B392C3AF71F3}"/>
    <cellStyle name="20% - Accent3 5 11 2" xfId="23328" xr:uid="{2FD0C265-BBB8-4237-97F7-C8E3C1421F07}"/>
    <cellStyle name="20% - Accent3 5 2" xfId="18205" xr:uid="{ACABBDFA-4922-484B-A738-C16A7B64A31D}"/>
    <cellStyle name="20% - Accent3 5 3" xfId="19388" xr:uid="{463BE047-8D67-4CAE-B827-15A3834DDDEF}"/>
    <cellStyle name="20% - Accent3 5 4" xfId="19389" xr:uid="{C86F5E90-C7BB-419A-B774-F0D4A1BCA044}"/>
    <cellStyle name="20% - Accent3 5 5" xfId="19390" xr:uid="{B2C8C291-E98A-40BF-BCEF-8AAE734FD243}"/>
    <cellStyle name="20% - Accent3 5 6" xfId="19391" xr:uid="{8F97E16B-434D-45F0-BF5D-C514B73DA526}"/>
    <cellStyle name="20% - Accent3 5 7" xfId="19392" xr:uid="{A3BCC1A3-3CCF-43FD-8451-87E5DBDB2A1D}"/>
    <cellStyle name="20% - Accent3 5 8" xfId="19393" xr:uid="{B858DD54-F492-433A-A79D-D37168DBCE47}"/>
    <cellStyle name="20% - Accent3 5 9" xfId="20374" xr:uid="{95B37059-A73E-4BD9-9A67-ABA02AA08643}"/>
    <cellStyle name="20% - Accent3 5 9 2" xfId="23475" xr:uid="{E088E429-67AE-4227-BCFD-C1B8F988BFD5}"/>
    <cellStyle name="20% - Accent3 6" xfId="7766" xr:uid="{4ED1207F-A324-490D-AF83-413ACAE6C2ED}"/>
    <cellStyle name="20% - Accent3 7" xfId="7767" xr:uid="{FE4B6F0D-33BE-4F34-86DA-1614376DA0B1}"/>
    <cellStyle name="20% - Accent3 8" xfId="7768" xr:uid="{FA14FDBF-4BBF-4B11-A296-FAC005F32BB0}"/>
    <cellStyle name="20% - Accent3 9" xfId="7769" xr:uid="{73D879DD-A97D-4E23-9C1F-4A639D781921}"/>
    <cellStyle name="20% - Accent4" xfId="149" builtinId="42" customBuiltin="1"/>
    <cellStyle name="20% - Accent4 1" xfId="18206" xr:uid="{C5D8BC18-73C5-4728-AE4C-37771D4C29B5}"/>
    <cellStyle name="20% - Accent4 10" xfId="7770" xr:uid="{A609E838-ED27-4B06-B1D8-368616E891A0}"/>
    <cellStyle name="20% - Accent4 2" xfId="447" xr:uid="{3821788C-0291-4699-87F5-4560FBA018E8}"/>
    <cellStyle name="20% - Accent4 2 10" xfId="19394" xr:uid="{51A9F7A8-B986-473C-9267-4D870A5DAC50}"/>
    <cellStyle name="20% - Accent4 2 11" xfId="18207" xr:uid="{C0107578-4C26-4260-8449-05B1CC015025}"/>
    <cellStyle name="20% - Accent4 2 2" xfId="448" xr:uid="{9D2070E3-82F6-457C-BF51-88C40406BDA6}"/>
    <cellStyle name="20% - Accent4 2 2 2" xfId="19395" xr:uid="{D692A05F-0335-458F-8292-7644D3FA69B5}"/>
    <cellStyle name="20% - Accent4 2 3" xfId="449" xr:uid="{59040A77-9585-4677-A4D5-5667D08C2224}"/>
    <cellStyle name="20% - Accent4 2 3 2" xfId="19396" xr:uid="{7CFE6869-ADC1-4E05-A709-88E095CA290E}"/>
    <cellStyle name="20% - Accent4 2 4" xfId="19397" xr:uid="{21380FF0-B8A6-45E8-BE28-14B5393D4E87}"/>
    <cellStyle name="20% - Accent4 2 5" xfId="19398" xr:uid="{4A010FEE-C5BA-44F4-9EC7-6CCC1751A6DA}"/>
    <cellStyle name="20% - Accent4 2 6" xfId="19399" xr:uid="{88E37BF3-C21E-4F72-A2D7-819BFC621310}"/>
    <cellStyle name="20% - Accent4 2 7" xfId="19400" xr:uid="{92DA125F-EA2D-4E72-BD25-557D4E1D0A44}"/>
    <cellStyle name="20% - Accent4 2 8" xfId="19401" xr:uid="{5A9328DD-ABBC-4FB1-A278-74DA5352BE18}"/>
    <cellStyle name="20% - Accent4 2 9" xfId="19402" xr:uid="{1FF180F9-A3CA-404C-A47D-66A97E5ECAE1}"/>
    <cellStyle name="20% - Accent4 3" xfId="450" xr:uid="{056A3F78-C5DB-42AB-B1FC-9B12DBE37F88}"/>
    <cellStyle name="20% - Accent4 3 2" xfId="451" xr:uid="{CEF4A0B0-2B77-462F-99D8-941525FED55A}"/>
    <cellStyle name="20% - Accent4 3 2 2" xfId="19403" xr:uid="{90D82389-F78A-4AC0-9390-1BE5BD3ABA5B}"/>
    <cellStyle name="20% - Accent4 3 3" xfId="452" xr:uid="{C6982142-0178-4762-9EAB-804E64A4F47E}"/>
    <cellStyle name="20% - Accent4 3 3 2" xfId="19404" xr:uid="{170AE6F0-F79A-4F55-B886-B0BDA0EB3758}"/>
    <cellStyle name="20% - Accent4 3 4" xfId="19405" xr:uid="{FD8634A9-DC1D-47E8-BD6D-EE06E4AD686C}"/>
    <cellStyle name="20% - Accent4 3 5" xfId="19406" xr:uid="{9FCAF836-BE61-420F-B5BB-AF4514E724A2}"/>
    <cellStyle name="20% - Accent4 3 6" xfId="19407" xr:uid="{1F391797-9D4C-46B7-BBD3-B4205DCF67AB}"/>
    <cellStyle name="20% - Accent4 3 7" xfId="19408" xr:uid="{596917DC-939D-4E0E-825A-2F557BEA4136}"/>
    <cellStyle name="20% - Accent4 3 8" xfId="19409" xr:uid="{E4F2D072-9D0E-4391-AA03-5C8E9E814C54}"/>
    <cellStyle name="20% - Accent4 3 9" xfId="18208" xr:uid="{E3F03734-3B80-4FCE-8CA4-C0E0CE9C0F82}"/>
    <cellStyle name="20% - Accent4 4" xfId="453" xr:uid="{7F73F840-D827-49E9-8B61-4A456051BAA8}"/>
    <cellStyle name="20% - Accent4 4 2" xfId="19410" xr:uid="{9674E0E2-F7D3-4450-B566-CD9F6CC334EC}"/>
    <cellStyle name="20% - Accent4 4 3" xfId="19411" xr:uid="{34141492-6993-4A5B-9E77-52F13A2EE9E5}"/>
    <cellStyle name="20% - Accent4 4 4" xfId="19412" xr:uid="{6BDBC25A-2BD4-43AB-AEBC-5578E4F15488}"/>
    <cellStyle name="20% - Accent4 4 5" xfId="19413" xr:uid="{F4E3F11C-254C-46AF-911C-7CE444820823}"/>
    <cellStyle name="20% - Accent4 4 6" xfId="19414" xr:uid="{6333ECD0-A349-42F2-8018-ABAA70169F2C}"/>
    <cellStyle name="20% - Accent4 4 7" xfId="19415" xr:uid="{AEF7801D-D278-445D-B479-5AC4D4A40316}"/>
    <cellStyle name="20% - Accent4 4 8" xfId="19416" xr:uid="{A558AD9F-15A6-4B3D-937D-A486C6109337}"/>
    <cellStyle name="20% - Accent4 4 9" xfId="18209" xr:uid="{7E9C3384-0AA7-4496-80DC-D0DCC4E240B6}"/>
    <cellStyle name="20% - Accent4 5" xfId="7771" xr:uid="{C3F554C6-45AD-434C-B549-C75044DCA114}"/>
    <cellStyle name="20% - Accent4 5 10" xfId="18948" xr:uid="{54BEF151-C3E9-40C6-BBC0-79172222D93C}"/>
    <cellStyle name="20% - Accent4 5 10 2" xfId="23380" xr:uid="{C60070C0-6C06-408A-9F0A-668578C1E5E5}"/>
    <cellStyle name="20% - Accent4 5 11" xfId="18210" xr:uid="{82FA4AC7-C49C-43B1-B2C2-D1338A4B5273}"/>
    <cellStyle name="20% - Accent4 5 11 2" xfId="23329" xr:uid="{5D6B11EC-B074-4055-945D-6B7DE6ACAD66}"/>
    <cellStyle name="20% - Accent4 5 2" xfId="18211" xr:uid="{717C1804-AB80-4933-8DBC-50111F66FB37}"/>
    <cellStyle name="20% - Accent4 5 3" xfId="19417" xr:uid="{6BE16B82-2935-4819-AC4A-B3B86A0FABD8}"/>
    <cellStyle name="20% - Accent4 5 4" xfId="19418" xr:uid="{9CDF8360-2307-4189-A737-B5173C62870E}"/>
    <cellStyle name="20% - Accent4 5 5" xfId="19419" xr:uid="{84E70EE9-B2AA-4783-895B-BC79CB378137}"/>
    <cellStyle name="20% - Accent4 5 6" xfId="19420" xr:uid="{BE867B85-A224-47B4-811E-B41D6DB0E54C}"/>
    <cellStyle name="20% - Accent4 5 7" xfId="19421" xr:uid="{EDD7C6E7-3A48-4E9D-8E28-A24B70AE7C5F}"/>
    <cellStyle name="20% - Accent4 5 8" xfId="19422" xr:uid="{033CE5CD-A61C-4DA7-BA7D-A5BD306D9B2E}"/>
    <cellStyle name="20% - Accent4 5 9" xfId="20375" xr:uid="{6705EA71-F195-4D1E-94DA-DBB75FB395AC}"/>
    <cellStyle name="20% - Accent4 5 9 2" xfId="23476" xr:uid="{8EACB7BE-AAAA-4CFC-81F6-2095D7179C5A}"/>
    <cellStyle name="20% - Accent4 6" xfId="7772" xr:uid="{D91EC512-79ED-4A93-BA94-3FD19CDE245E}"/>
    <cellStyle name="20% - Accent4 7" xfId="7773" xr:uid="{0A418C60-EC6B-4FD4-9DA1-5119386C7EC4}"/>
    <cellStyle name="20% - Accent4 8" xfId="7774" xr:uid="{AF53B917-47F9-4C08-BA0A-925299B013F7}"/>
    <cellStyle name="20% - Accent4 9" xfId="7775" xr:uid="{B1524F68-E652-4681-A135-CDFA360FD481}"/>
    <cellStyle name="20% - Accent5" xfId="153" builtinId="46" customBuiltin="1"/>
    <cellStyle name="20% - Accent5 1" xfId="18212" xr:uid="{37BC2EF1-595B-4AC4-A79E-6824C8F6A2A3}"/>
    <cellStyle name="20% - Accent5 10" xfId="7776" xr:uid="{FE1D3354-FE04-4B78-88A2-914DAEA2EE71}"/>
    <cellStyle name="20% - Accent5 2" xfId="454" xr:uid="{6B0948EB-2D7B-480F-9F0D-E733D402D639}"/>
    <cellStyle name="20% - Accent5 2 10" xfId="19423" xr:uid="{0CB6CC57-581D-405B-A7E0-D21F736A9FB3}"/>
    <cellStyle name="20% - Accent5 2 11" xfId="18213" xr:uid="{5266349C-5934-40D1-887F-064BD2E55889}"/>
    <cellStyle name="20% - Accent5 2 2" xfId="455" xr:uid="{306D7E8F-8EA0-467C-B51A-9AB55125CD9A}"/>
    <cellStyle name="20% - Accent5 2 2 2" xfId="19424" xr:uid="{C87FBE45-0F2D-43F5-8C2C-4A2A383C97EB}"/>
    <cellStyle name="20% - Accent5 2 3" xfId="456" xr:uid="{F40CED29-78A8-42F9-84CF-266CEDC69868}"/>
    <cellStyle name="20% - Accent5 2 3 2" xfId="19425" xr:uid="{42B4A5A3-61CB-4401-84C6-42EEA665CA58}"/>
    <cellStyle name="20% - Accent5 2 4" xfId="19426" xr:uid="{B4CE149D-32B6-494D-A370-9F512DF33B46}"/>
    <cellStyle name="20% - Accent5 2 5" xfId="19427" xr:uid="{99D5488F-8612-4299-B487-E0CDEA8D673E}"/>
    <cellStyle name="20% - Accent5 2 6" xfId="19428" xr:uid="{B6228EB3-0EBC-4C88-A6D7-C10144C88625}"/>
    <cellStyle name="20% - Accent5 2 7" xfId="19429" xr:uid="{16CBF411-9168-4EE9-8D2C-0F20DBED0463}"/>
    <cellStyle name="20% - Accent5 2 8" xfId="19430" xr:uid="{2614F787-BEA4-4155-9AB7-8FB049EE94E5}"/>
    <cellStyle name="20% - Accent5 2 9" xfId="19431" xr:uid="{6071571B-56C7-49C4-B0AB-A3140FE48B98}"/>
    <cellStyle name="20% - Accent5 3" xfId="457" xr:uid="{528AEB00-698D-4592-98B7-372F95743128}"/>
    <cellStyle name="20% - Accent5 3 2" xfId="458" xr:uid="{90EBE23C-D208-4A2C-8052-1B05B63B3CB4}"/>
    <cellStyle name="20% - Accent5 3 2 2" xfId="19432" xr:uid="{061CE22A-6F32-4548-A28D-F6C71797C0B2}"/>
    <cellStyle name="20% - Accent5 3 3" xfId="459" xr:uid="{4606D9FE-3777-4D43-9074-68A053DDACD8}"/>
    <cellStyle name="20% - Accent5 3 3 2" xfId="19433" xr:uid="{E5265BEC-FA85-4AC9-B800-03E638740CB4}"/>
    <cellStyle name="20% - Accent5 3 4" xfId="19434" xr:uid="{14441963-3CC1-413D-9EAC-C7AF5D4768C7}"/>
    <cellStyle name="20% - Accent5 3 5" xfId="19435" xr:uid="{FD60DD61-EAC3-4D61-94AE-BCA9FDD15A57}"/>
    <cellStyle name="20% - Accent5 3 6" xfId="19436" xr:uid="{5751B03D-3DB6-4A1D-B07D-BF4B90CA28B6}"/>
    <cellStyle name="20% - Accent5 3 7" xfId="19437" xr:uid="{8DA8C783-A027-4364-A8C4-148841FB0247}"/>
    <cellStyle name="20% - Accent5 3 8" xfId="19438" xr:uid="{B1EDD68C-69EF-415C-87FE-6C26E69FCB71}"/>
    <cellStyle name="20% - Accent5 3 9" xfId="18214" xr:uid="{164B13BA-B6DF-4CED-BD83-D4BAFE2A0E5A}"/>
    <cellStyle name="20% - Accent5 4" xfId="460" xr:uid="{63498ED2-B13D-4FBD-91C6-A0D7BFB3B4B8}"/>
    <cellStyle name="20% - Accent5 4 2" xfId="19439" xr:uid="{56DC1751-8307-42E4-B1D2-4BB69EB2B9A0}"/>
    <cellStyle name="20% - Accent5 4 3" xfId="19440" xr:uid="{9C23EEC1-6DCF-4BD1-9860-EB10E6493C09}"/>
    <cellStyle name="20% - Accent5 4 4" xfId="19441" xr:uid="{904EA439-801A-4174-B8F9-5317171ECC97}"/>
    <cellStyle name="20% - Accent5 4 5" xfId="19442" xr:uid="{1F514371-AB8C-453C-B394-11FEB7A4FFDF}"/>
    <cellStyle name="20% - Accent5 4 6" xfId="19443" xr:uid="{6F749E66-9825-4E3F-877D-B9CD6F15A289}"/>
    <cellStyle name="20% - Accent5 4 7" xfId="19444" xr:uid="{85D1F6D2-1BF1-4EA1-96CE-D0CD6E3AA02F}"/>
    <cellStyle name="20% - Accent5 4 8" xfId="19445" xr:uid="{F6A5CC26-911C-4DB6-8232-B2BB12FAB8B0}"/>
    <cellStyle name="20% - Accent5 4 9" xfId="18215" xr:uid="{98E339ED-949B-4476-B700-FC4140733792}"/>
    <cellStyle name="20% - Accent5 5" xfId="7777" xr:uid="{0223FE74-35C2-4F48-98F8-385B3774072B}"/>
    <cellStyle name="20% - Accent5 5 10" xfId="18949" xr:uid="{38367FB3-2D49-42B9-B200-6BE339FE53CC}"/>
    <cellStyle name="20% - Accent5 5 10 2" xfId="23381" xr:uid="{7618320A-2C60-4FB1-9B0A-CD9F1A0A0606}"/>
    <cellStyle name="20% - Accent5 5 11" xfId="18216" xr:uid="{166388F8-F8D1-44A6-987A-4C91EBDF2745}"/>
    <cellStyle name="20% - Accent5 5 11 2" xfId="23330" xr:uid="{2E59FDA4-5647-47E6-867E-B21499B231F7}"/>
    <cellStyle name="20% - Accent5 5 2" xfId="18217" xr:uid="{11D3BC45-DB3F-4101-8020-EDD9EB79EB1E}"/>
    <cellStyle name="20% - Accent5 5 3" xfId="19446" xr:uid="{6B88E05E-CE46-4AB3-AA27-13E765824931}"/>
    <cellStyle name="20% - Accent5 5 4" xfId="19447" xr:uid="{D8D89661-DCA2-47F2-AE31-495186DB01D5}"/>
    <cellStyle name="20% - Accent5 5 5" xfId="19448" xr:uid="{EA7B0294-7542-4649-A184-BB36FFA06DE4}"/>
    <cellStyle name="20% - Accent5 5 6" xfId="19449" xr:uid="{1629FC77-05C6-4E53-B3ED-CF470ACBED0E}"/>
    <cellStyle name="20% - Accent5 5 7" xfId="19450" xr:uid="{1D9615A5-EEEC-4EC8-897B-AF69C9533F66}"/>
    <cellStyle name="20% - Accent5 5 8" xfId="19451" xr:uid="{159A5FCA-6E3A-429F-959B-AE878D9E2A0A}"/>
    <cellStyle name="20% - Accent5 5 9" xfId="20376" xr:uid="{BC7447AD-B87A-4A17-A03F-DD4072780809}"/>
    <cellStyle name="20% - Accent5 5 9 2" xfId="23477" xr:uid="{3C126011-1177-45A3-BB7B-0A3D676CF3F8}"/>
    <cellStyle name="20% - Accent5 6" xfId="7778" xr:uid="{F713D0E6-92B0-4060-9E64-B03A7DFA8175}"/>
    <cellStyle name="20% - Accent5 7" xfId="7779" xr:uid="{444CAAB9-5977-4015-8E4B-C85681B5D75E}"/>
    <cellStyle name="20% - Accent5 8" xfId="7780" xr:uid="{E021DCFE-C665-4A2F-BD04-379C1B80EE66}"/>
    <cellStyle name="20% - Accent5 9" xfId="7781" xr:uid="{DEB27311-C7A0-49DA-9D3B-9C565514D118}"/>
    <cellStyle name="20% - Accent6" xfId="157" builtinId="50" customBuiltin="1"/>
    <cellStyle name="20% - Accent6 1" xfId="18218" xr:uid="{2E34614D-2231-4F3F-A4CA-DBEC1B313720}"/>
    <cellStyle name="20% - Accent6 10" xfId="7782" xr:uid="{09247FE1-75FE-44A5-99F9-4F653107724A}"/>
    <cellStyle name="20% - Accent6 2" xfId="461" xr:uid="{0AF2A767-DD03-4897-8902-5148BF4B2838}"/>
    <cellStyle name="20% - Accent6 2 10" xfId="19452" xr:uid="{8BD323CD-223C-4D85-BD8E-0691C7A321AB}"/>
    <cellStyle name="20% - Accent6 2 11" xfId="18219" xr:uid="{74BB4331-085A-402C-8403-88DAFBA21E63}"/>
    <cellStyle name="20% - Accent6 2 2" xfId="462" xr:uid="{A170C0DA-CACF-40FA-B860-B8876F8B6C55}"/>
    <cellStyle name="20% - Accent6 2 2 2" xfId="19453" xr:uid="{FA54747A-C443-472D-BA9F-595525FC5E76}"/>
    <cellStyle name="20% - Accent6 2 3" xfId="463" xr:uid="{B675B197-D7D3-4E65-96C7-8F24039DEC42}"/>
    <cellStyle name="20% - Accent6 2 3 2" xfId="19454" xr:uid="{746B98A8-DF3C-47AF-929D-7C3969AE0D68}"/>
    <cellStyle name="20% - Accent6 2 4" xfId="19455" xr:uid="{9A47D6A2-120B-42DA-A4B0-E105E345A52F}"/>
    <cellStyle name="20% - Accent6 2 5" xfId="19456" xr:uid="{08768FEE-116B-4832-AAC6-5FD250F29B6C}"/>
    <cellStyle name="20% - Accent6 2 6" xfId="19457" xr:uid="{E8ED25B0-D056-438A-993A-CE43918E583E}"/>
    <cellStyle name="20% - Accent6 2 7" xfId="19458" xr:uid="{4927F972-40E5-46EA-80AD-523DEB52BF63}"/>
    <cellStyle name="20% - Accent6 2 8" xfId="19459" xr:uid="{7570F31B-C352-410C-B63D-DF3A0281AE38}"/>
    <cellStyle name="20% - Accent6 2 9" xfId="19460" xr:uid="{906533AC-B885-4221-A4B7-E6EC6D76C983}"/>
    <cellStyle name="20% - Accent6 3" xfId="464" xr:uid="{68B3BBDB-6892-419F-9D26-DF726074314B}"/>
    <cellStyle name="20% - Accent6 3 2" xfId="465" xr:uid="{3290BF94-0E76-4679-9FFB-FCF939BA19D8}"/>
    <cellStyle name="20% - Accent6 3 2 2" xfId="19461" xr:uid="{EC867FA4-D3B3-463E-9A79-2FB30D174B67}"/>
    <cellStyle name="20% - Accent6 3 3" xfId="466" xr:uid="{75D5843B-2C35-4217-833A-A770109AE26E}"/>
    <cellStyle name="20% - Accent6 3 3 2" xfId="19462" xr:uid="{A7457954-ADAE-4042-B572-7FF3C5EC0D1B}"/>
    <cellStyle name="20% - Accent6 3 4" xfId="19463" xr:uid="{32DB1899-A463-47A3-B059-1A61ABA326C0}"/>
    <cellStyle name="20% - Accent6 3 5" xfId="19464" xr:uid="{5C487A80-965F-41FE-A008-5F88835F55CC}"/>
    <cellStyle name="20% - Accent6 3 6" xfId="19465" xr:uid="{27BFB019-A7FE-403A-ABAB-0310CD97B341}"/>
    <cellStyle name="20% - Accent6 3 7" xfId="19466" xr:uid="{E9A9D730-D5FE-4222-A636-C884BE467A0D}"/>
    <cellStyle name="20% - Accent6 3 8" xfId="19467" xr:uid="{38F8B70F-53A4-47D0-B92F-D6B5BD5EE298}"/>
    <cellStyle name="20% - Accent6 3 9" xfId="18220" xr:uid="{A8CF6004-3CBF-4D3F-A444-5C8BE987FDAD}"/>
    <cellStyle name="20% - Accent6 4" xfId="467" xr:uid="{A9F0B68D-EF7F-4E32-B266-3A1337C768AC}"/>
    <cellStyle name="20% - Accent6 4 2" xfId="19468" xr:uid="{1BA08472-8272-49EB-848B-EF19787C09B7}"/>
    <cellStyle name="20% - Accent6 4 3" xfId="19469" xr:uid="{DA2EE9D7-AFBD-41F8-A81A-924B290C851C}"/>
    <cellStyle name="20% - Accent6 4 4" xfId="19470" xr:uid="{FAEC171D-A8C6-49A1-BCF1-E8A80B17DE4B}"/>
    <cellStyle name="20% - Accent6 4 5" xfId="19471" xr:uid="{41CE7C73-B55B-4BCE-B288-F74602BACC1F}"/>
    <cellStyle name="20% - Accent6 4 6" xfId="19472" xr:uid="{A9A850AD-3E59-4D7D-9A39-3D5091452C59}"/>
    <cellStyle name="20% - Accent6 4 7" xfId="19473" xr:uid="{B2A10AFA-3947-43F3-BEDB-03E512E929A3}"/>
    <cellStyle name="20% - Accent6 4 8" xfId="19474" xr:uid="{0B19154F-0C8A-43B5-8166-64BB9C00D846}"/>
    <cellStyle name="20% - Accent6 4 9" xfId="18221" xr:uid="{FC881A13-766B-4E8F-85FD-2F9049CDCD3E}"/>
    <cellStyle name="20% - Accent6 5" xfId="7783" xr:uid="{2DAE5538-3424-46DD-A8FD-3CE32C552B00}"/>
    <cellStyle name="20% - Accent6 5 10" xfId="18950" xr:uid="{7B85F670-0748-4FF2-926B-4C0A97E72C1D}"/>
    <cellStyle name="20% - Accent6 5 10 2" xfId="23382" xr:uid="{67328D1B-C746-48EB-8CEE-2D3BD7D7FAD4}"/>
    <cellStyle name="20% - Accent6 5 11" xfId="18222" xr:uid="{104D7C72-577F-443D-9E13-AEB87DBCC3C0}"/>
    <cellStyle name="20% - Accent6 5 11 2" xfId="23331" xr:uid="{FAA0EE39-4085-4F71-8EB9-2199A61C4D81}"/>
    <cellStyle name="20% - Accent6 5 2" xfId="18223" xr:uid="{7D782743-56F3-40DB-A9A2-5BE99D273992}"/>
    <cellStyle name="20% - Accent6 5 3" xfId="19475" xr:uid="{5616EBAF-2E9B-4F0B-B8E0-4DD2EE4A44B4}"/>
    <cellStyle name="20% - Accent6 5 4" xfId="19476" xr:uid="{96D27DFC-838E-43DD-B33E-7AA77BFBF8DA}"/>
    <cellStyle name="20% - Accent6 5 5" xfId="19477" xr:uid="{5A85C85B-A990-4176-85DE-7FF32DC4C60C}"/>
    <cellStyle name="20% - Accent6 5 6" xfId="19478" xr:uid="{7E1F7CB3-F8F6-4805-9354-29C9159CB213}"/>
    <cellStyle name="20% - Accent6 5 7" xfId="19479" xr:uid="{D9536C30-2ECC-45CD-BD78-CFBC137771D1}"/>
    <cellStyle name="20% - Accent6 5 8" xfId="19480" xr:uid="{5652EFA5-3C56-4E35-BF97-28A29E15E4D8}"/>
    <cellStyle name="20% - Accent6 5 9" xfId="20377" xr:uid="{C2D3CCBA-EDDF-423A-A9DF-D2C748151715}"/>
    <cellStyle name="20% - Accent6 5 9 2" xfId="23478" xr:uid="{1AE37784-E274-4E59-A4F2-A7E698CEBA64}"/>
    <cellStyle name="20% - Accent6 6" xfId="7784" xr:uid="{36F5A0DE-4116-48B1-98C7-B800D76CAE8B}"/>
    <cellStyle name="20% - Accent6 7" xfId="7785" xr:uid="{D7576A6F-A173-4AFF-A931-F08EEE7977A0}"/>
    <cellStyle name="20% - Accent6 8" xfId="7786" xr:uid="{5F3E81B9-3B6B-4F66-8E63-EF50EFDAE612}"/>
    <cellStyle name="20% - Accent6 9" xfId="7787" xr:uid="{C3669F7D-6F83-465C-B307-2380D795CF33}"/>
    <cellStyle name="20% - Colore 1" xfId="18224" xr:uid="{7425A875-DEA6-4544-BDC3-0B80F4DA348F}"/>
    <cellStyle name="20% - Colore 2" xfId="18225" xr:uid="{E8969A4C-F2C5-4522-939B-CB578CBC9333}"/>
    <cellStyle name="20% - Colore 3" xfId="18226" xr:uid="{55447CDC-86A2-497E-86DD-38F5555785BF}"/>
    <cellStyle name="20% - Colore 4" xfId="18227" xr:uid="{2BCE7374-E821-48D8-9136-452B7B247AA8}"/>
    <cellStyle name="20% - Colore 5" xfId="18228" xr:uid="{19E78DF7-2A08-4343-AFE4-1FE0A2E10516}"/>
    <cellStyle name="20% - Colore 6" xfId="18229" xr:uid="{1E9F05E1-D1EB-451C-AF5B-AD011961E14F}"/>
    <cellStyle name="20% - アクセント 1" xfId="468" xr:uid="{CBD9F73F-D2E6-4DFD-8050-CB50662DE927}"/>
    <cellStyle name="20% - アクセント 2" xfId="469" xr:uid="{25271712-4FD0-4058-A377-6A0F97FC9FEE}"/>
    <cellStyle name="20% - アクセント 3" xfId="470" xr:uid="{75BC4AA6-CF75-4BD1-85DE-F107F57B434E}"/>
    <cellStyle name="20% - アクセント 4" xfId="471" xr:uid="{766FF7DE-0203-45A1-A844-6026CE3AAECD}"/>
    <cellStyle name="20% - アクセント 5" xfId="472" xr:uid="{AD733562-9D21-4243-BFE7-E2100AA680C9}"/>
    <cellStyle name="20% - アクセント 6" xfId="473" xr:uid="{3F61E078-4D2F-4262-9A76-7865654D9DC0}"/>
    <cellStyle name="20% - ส่วนที่ถูกเน้น1" xfId="474" xr:uid="{6B50B1A7-93DD-4734-83C5-569C57AF184F}"/>
    <cellStyle name="20% - ส่วนที่ถูกเน้น1 2" xfId="7788" xr:uid="{08D54F2F-6312-4F32-8940-0492E316485F}"/>
    <cellStyle name="20% - ส่วนที่ถูกเน้น1 2 2" xfId="19481" xr:uid="{A5C576B1-B38D-41B1-A2F6-4DBB59938A4A}"/>
    <cellStyle name="20% - ส่วนที่ถูกเน้น1 3" xfId="7789" xr:uid="{8788BAD6-8EF7-4EEA-A615-7A32B5A59003}"/>
    <cellStyle name="20% - ส่วนที่ถูกเน้น1 4" xfId="7790" xr:uid="{5DBC0641-F10C-4DF2-A36C-61AD406D8808}"/>
    <cellStyle name="20% - ส่วนที่ถูกเน้น1 4 2" xfId="19482" xr:uid="{9C937F0B-5D80-4B3B-A310-1383EBD3F4C4}"/>
    <cellStyle name="20% - ส่วนที่ถูกเน้น1 5" xfId="7791" xr:uid="{6C65651E-F75F-4CC1-94E6-EC2726B789EB}"/>
    <cellStyle name="20% - ส่วนที่ถูกเน้น1 6" xfId="7792" xr:uid="{B86CCD99-1FC4-43AB-BEFB-0C6B0A8F8DE3}"/>
    <cellStyle name="20% - ส่วนที่ถูกเน้น1 7" xfId="18230" xr:uid="{CE412865-B67E-45EC-AC4C-A2C63750FE87}"/>
    <cellStyle name="20% - ส่วนที่ถูกเน้น2" xfId="475" xr:uid="{C43053F2-2028-4501-8394-5D55D0D570CD}"/>
    <cellStyle name="20% - ส่วนที่ถูกเน้น2 2" xfId="7793" xr:uid="{47128A08-018E-434B-8498-EF0A649B9537}"/>
    <cellStyle name="20% - ส่วนที่ถูกเน้น2 2 2" xfId="19483" xr:uid="{A49A9A84-3D3A-4D1C-8493-AC5B0A770B4B}"/>
    <cellStyle name="20% - ส่วนที่ถูกเน้น2 3" xfId="7794" xr:uid="{9C5BB8D5-E465-4676-B0DF-11EF62383A42}"/>
    <cellStyle name="20% - ส่วนที่ถูกเน้น2 4" xfId="7795" xr:uid="{F687F1DC-947D-4D24-A1D0-B82B6D46790C}"/>
    <cellStyle name="20% - ส่วนที่ถูกเน้น2 4 2" xfId="19484" xr:uid="{8865C8F2-88ED-4C47-B21E-C62ADB43342E}"/>
    <cellStyle name="20% - ส่วนที่ถูกเน้น2 5" xfId="7796" xr:uid="{F39FDCDE-AB65-42C9-A750-4777DC4279B2}"/>
    <cellStyle name="20% - ส่วนที่ถูกเน้น2 6" xfId="7797" xr:uid="{3C5F3AE2-846D-4187-A14F-0B92D5F1715E}"/>
    <cellStyle name="20% - ส่วนที่ถูกเน้น2 7" xfId="18231" xr:uid="{4FA96509-54BA-4748-942A-2867CA51B4D7}"/>
    <cellStyle name="20% - ส่วนที่ถูกเน้น3" xfId="476" xr:uid="{FC681C1B-9795-419C-A1FA-A1CD7AC15DE5}"/>
    <cellStyle name="20% - ส่วนที่ถูกเน้น3 2" xfId="7798" xr:uid="{D997DA68-FBC7-4451-B456-3DCD103BEB6E}"/>
    <cellStyle name="20% - ส่วนที่ถูกเน้น3 2 2" xfId="19485" xr:uid="{9048E11E-1618-4E8A-AF90-8ABFAA0B4B12}"/>
    <cellStyle name="20% - ส่วนที่ถูกเน้น3 3" xfId="7799" xr:uid="{6B16EA31-D361-451F-9AD2-B4754B4DA5BD}"/>
    <cellStyle name="20% - ส่วนที่ถูกเน้น3 4" xfId="7800" xr:uid="{9D26EFE2-2994-415A-ABA1-659222B43DC4}"/>
    <cellStyle name="20% - ส่วนที่ถูกเน้น3 4 2" xfId="19486" xr:uid="{37C7A487-E82D-4E0D-A770-E57BEC9197E2}"/>
    <cellStyle name="20% - ส่วนที่ถูกเน้น3 5" xfId="7801" xr:uid="{9781E17B-2528-4053-8DD1-99EDBB6F23A6}"/>
    <cellStyle name="20% - ส่วนที่ถูกเน้น3 6" xfId="7802" xr:uid="{6A83EE49-DDEF-41E1-B2D4-FF7A87713ED7}"/>
    <cellStyle name="20% - ส่วนที่ถูกเน้น3 7" xfId="18232" xr:uid="{FB1C55EE-BCDD-4481-9070-38649FC5A4DB}"/>
    <cellStyle name="20% - ส่วนที่ถูกเน้น4" xfId="477" xr:uid="{7F672D95-98D6-4C84-8926-B70A0EA9BB1E}"/>
    <cellStyle name="20% - ส่วนที่ถูกเน้น4 2" xfId="7803" xr:uid="{2453B52B-701D-473A-BC66-397EB01E05EE}"/>
    <cellStyle name="20% - ส่วนที่ถูกเน้น4 2 2" xfId="19487" xr:uid="{E818C0FB-EED1-4AEC-A1B1-B668A15A8918}"/>
    <cellStyle name="20% - ส่วนที่ถูกเน้น4 3" xfId="7804" xr:uid="{BB3E5D78-EDD9-43F9-9669-F891C2B0D63A}"/>
    <cellStyle name="20% - ส่วนที่ถูกเน้น4 4" xfId="7805" xr:uid="{0664A10E-74F0-4B84-9786-71725280F0FC}"/>
    <cellStyle name="20% - ส่วนที่ถูกเน้น4 4 2" xfId="19488" xr:uid="{06B08CB2-30C2-454A-9CBB-5FADB40F6BCA}"/>
    <cellStyle name="20% - ส่วนที่ถูกเน้น4 5" xfId="7806" xr:uid="{21046104-119A-4818-8B69-7F055BAD0B5D}"/>
    <cellStyle name="20% - ส่วนที่ถูกเน้น4 6" xfId="7807" xr:uid="{07379EBC-2C62-4FDC-9345-3E644FC58155}"/>
    <cellStyle name="20% - ส่วนที่ถูกเน้น4 7" xfId="18233" xr:uid="{A2794B91-6DF9-4007-A663-556EDF3B5F21}"/>
    <cellStyle name="20% - ส่วนที่ถูกเน้น5" xfId="478" xr:uid="{E3DD2766-29FC-47C2-97C5-2CFB3BBF40BD}"/>
    <cellStyle name="20% - ส่วนที่ถูกเน้น5 2" xfId="7808" xr:uid="{F51AD123-8133-49F8-B65E-3F528B7F7481}"/>
    <cellStyle name="20% - ส่วนที่ถูกเน้น5 2 2" xfId="19489" xr:uid="{07B3B3AF-282A-4C49-A3DB-E35F54D81C72}"/>
    <cellStyle name="20% - ส่วนที่ถูกเน้น5 3" xfId="7809" xr:uid="{DF011158-37E6-46B3-9902-0020FF53B275}"/>
    <cellStyle name="20% - ส่วนที่ถูกเน้น5 4" xfId="7810" xr:uid="{4CDB56CB-ACF4-4010-B15B-EB17E1554D6D}"/>
    <cellStyle name="20% - ส่วนที่ถูกเน้น5 4 2" xfId="19490" xr:uid="{293ECE37-1B73-43F6-A7E8-3E1ACFCB4671}"/>
    <cellStyle name="20% - ส่วนที่ถูกเน้น5 5" xfId="7811" xr:uid="{86F452D5-F938-4C6B-BD17-FAC0992CE0A2}"/>
    <cellStyle name="20% - ส่วนที่ถูกเน้น5 6" xfId="7812" xr:uid="{44832C10-F249-40B9-BFCA-D1292DB54ED2}"/>
    <cellStyle name="20% - ส่วนที่ถูกเน้น6" xfId="479" xr:uid="{FDB33147-F245-459C-B1C8-D8E1BFE5FFDF}"/>
    <cellStyle name="20% - ส่วนที่ถูกเน้น6 2" xfId="7813" xr:uid="{6DF54BF5-622D-43E6-8A13-6C75547F021F}"/>
    <cellStyle name="20% - ส่วนที่ถูกเน้น6 2 2" xfId="19491" xr:uid="{9A7EF7ED-383F-4BB9-B6A5-3E8116C27EE2}"/>
    <cellStyle name="20% - ส่วนที่ถูกเน้น6 3" xfId="7814" xr:uid="{3FD96966-11F8-4B36-8F7C-4219EEEAB159}"/>
    <cellStyle name="20% - ส่วนที่ถูกเน้น6 4" xfId="7815" xr:uid="{62F31FFE-9796-4259-B808-ACA3371B56FF}"/>
    <cellStyle name="20% - ส่วนที่ถูกเน้น6 4 2" xfId="19492" xr:uid="{61F127CA-B865-4A5B-B7CF-158A9AF33E23}"/>
    <cellStyle name="20% - ส่วนที่ถูกเน้น6 5" xfId="7816" xr:uid="{5BD4FACC-D5AF-40AA-AD91-DE018759AED4}"/>
    <cellStyle name="20% - ส่วนที่ถูกเน้น6 6" xfId="7817" xr:uid="{80863979-910C-4C76-97A1-712900C218E7}"/>
    <cellStyle name="20% - 강조색1" xfId="19493" xr:uid="{E1B6819C-BB84-48D1-9647-CBEDAED3CEA8}"/>
    <cellStyle name="20% - 강조색2" xfId="19494" xr:uid="{8F8FEEEF-69EF-46AA-BA08-3AC44571C1E1}"/>
    <cellStyle name="20% - 강조색3" xfId="19495" xr:uid="{F0F942B5-5F16-48B6-87FE-E9A3E4692736}"/>
    <cellStyle name="20% - 강조색4" xfId="19496" xr:uid="{A2AC2A50-4413-4C27-8D07-39045ED7D5D1}"/>
    <cellStyle name="20% - 강조색5" xfId="19497" xr:uid="{3D85D598-CFC2-4945-8622-4B6D6E5E3B4F}"/>
    <cellStyle name="20% - 강조색6" xfId="19498" xr:uid="{F4CC9F30-D645-47F8-AB51-5DB096C4D136}"/>
    <cellStyle name="2decimal" xfId="3" xr:uid="{00000000-0005-0000-0000-000006000000}"/>
    <cellStyle name="2decimal 2" xfId="7818" xr:uid="{BE043F46-97A4-483C-8890-FB18D32CAC26}"/>
    <cellStyle name="2decimal 3" xfId="7819" xr:uid="{7F504345-900E-426E-AD9A-8FB0995D7B0F}"/>
    <cellStyle name="2decimal 4" xfId="7820" xr:uid="{88E17ED1-2557-4767-80A8-C357301C9298}"/>
    <cellStyle name="2decimal 5" xfId="7821" xr:uid="{23131534-6003-4188-A8B6-53416F3FEB24}"/>
    <cellStyle name="2decimal 6" xfId="7822" xr:uid="{01AB2209-D7DD-45DC-8FA8-6D468D4C79D8}"/>
    <cellStyle name="2decimal 7" xfId="7823" xr:uid="{3D2D6926-D821-4492-B71C-C63AF78E6E59}"/>
    <cellStyle name="³f¹E[0]_laroux" xfId="480" xr:uid="{F72487AD-7DB3-4761-8B27-C9C0B22ECB62}"/>
    <cellStyle name="³f¹ô_laroux" xfId="481" xr:uid="{0A7603CB-F66C-4372-82AA-4B9950FC0413}"/>
    <cellStyle name="40% - Accent1" xfId="138" builtinId="31" customBuiltin="1"/>
    <cellStyle name="40% - Accent1 1" xfId="18234" xr:uid="{C60A8EC0-D62C-4479-9BB2-2958A4035B2D}"/>
    <cellStyle name="40% - Accent1 10" xfId="7824" xr:uid="{B60DDA62-A2A9-4B8C-A42D-0BA4B6DD22C0}"/>
    <cellStyle name="40% - Accent1 2" xfId="482" xr:uid="{10834FC1-BC05-4CD2-B1FF-7895F2AC4C2E}"/>
    <cellStyle name="40% - Accent1 2 10" xfId="19499" xr:uid="{2DAA024C-A283-43BC-B0BB-D4BAF0B7C2DA}"/>
    <cellStyle name="40% - Accent1 2 11" xfId="18235" xr:uid="{8D022B42-13B5-4BDB-8405-D6B35F3D251B}"/>
    <cellStyle name="40% - Accent1 2 2" xfId="483" xr:uid="{55854E88-1306-42A0-BBF2-8CC2742218D7}"/>
    <cellStyle name="40% - Accent1 2 2 2" xfId="19500" xr:uid="{ADE61827-ADEE-46C5-80AE-931A6A07A549}"/>
    <cellStyle name="40% - Accent1 2 3" xfId="484" xr:uid="{0926CEE9-3F88-4D04-A6AA-A52CAF6659A9}"/>
    <cellStyle name="40% - Accent1 2 3 2" xfId="19501" xr:uid="{7ACBC639-40F5-4ACE-ABAA-C4B229373B2C}"/>
    <cellStyle name="40% - Accent1 2 4" xfId="19502" xr:uid="{E90A137A-3479-4291-9C6A-6791B5DE3A2A}"/>
    <cellStyle name="40% - Accent1 2 5" xfId="19503" xr:uid="{CD3A45FB-F44F-45E2-9C54-EA71A062E6F9}"/>
    <cellStyle name="40% - Accent1 2 6" xfId="19504" xr:uid="{5A1BAE3F-0346-4804-A8F2-C5DA39404DB8}"/>
    <cellStyle name="40% - Accent1 2 7" xfId="19505" xr:uid="{44119F8F-040A-42B7-944C-1102B671E462}"/>
    <cellStyle name="40% - Accent1 2 8" xfId="19506" xr:uid="{3CDE871E-1EAE-47A9-BFDD-DBCCA61E1AE4}"/>
    <cellStyle name="40% - Accent1 2 9" xfId="19507" xr:uid="{A48B906E-0BA2-400E-A967-60834F96CF37}"/>
    <cellStyle name="40% - Accent1 3" xfId="485" xr:uid="{2CEB24FE-1437-4EEF-BE30-5018338B94B2}"/>
    <cellStyle name="40% - Accent1 3 2" xfId="486" xr:uid="{DFA0B579-73B0-4332-A6B9-A6F8C7973700}"/>
    <cellStyle name="40% - Accent1 3 2 2" xfId="19508" xr:uid="{B362A9F7-D425-4C3C-BEA8-F2257593E004}"/>
    <cellStyle name="40% - Accent1 3 3" xfId="487" xr:uid="{8F0F144D-2841-48EA-91EF-E0A8C4958FC8}"/>
    <cellStyle name="40% - Accent1 3 3 2" xfId="19509" xr:uid="{19CB1516-8D54-4D34-8F0D-A275EFAF89F4}"/>
    <cellStyle name="40% - Accent1 3 4" xfId="19510" xr:uid="{E636BD6F-B3C3-4077-81D5-0A39785C9310}"/>
    <cellStyle name="40% - Accent1 3 5" xfId="19511" xr:uid="{87117C71-3348-4ECD-A928-A8902E4C2EC8}"/>
    <cellStyle name="40% - Accent1 3 6" xfId="19512" xr:uid="{9F8EDA5F-A71F-458A-B8D4-3F0C342CC4FA}"/>
    <cellStyle name="40% - Accent1 3 7" xfId="19513" xr:uid="{5D4D0FD2-B350-4BD8-81B0-EA4FFE886B5E}"/>
    <cellStyle name="40% - Accent1 3 8" xfId="19514" xr:uid="{BA5E0654-A8FA-4CF8-A549-E72E804F3CA3}"/>
    <cellStyle name="40% - Accent1 3 9" xfId="18236" xr:uid="{3DC88638-24F9-42CE-A440-EA3DB7AFC9E0}"/>
    <cellStyle name="40% - Accent1 4" xfId="488" xr:uid="{B73DB55F-83A4-481B-8B8F-CBEF7A3F595B}"/>
    <cellStyle name="40% - Accent1 4 2" xfId="19515" xr:uid="{5843F430-D372-450B-BDFD-E0811878890D}"/>
    <cellStyle name="40% - Accent1 4 3" xfId="19516" xr:uid="{2EC16467-16EF-4744-8803-9578A3294430}"/>
    <cellStyle name="40% - Accent1 4 4" xfId="19517" xr:uid="{5195319B-F90A-4E5D-B7D4-B7860A459A26}"/>
    <cellStyle name="40% - Accent1 4 5" xfId="19518" xr:uid="{47AB2A10-22AE-46D5-A359-3F7DCF2A9B48}"/>
    <cellStyle name="40% - Accent1 4 6" xfId="19519" xr:uid="{D306FF7D-01B3-4052-8AFE-9FA46170CA7C}"/>
    <cellStyle name="40% - Accent1 4 7" xfId="19520" xr:uid="{D015CF3D-753B-430F-ACAF-27758C238BA6}"/>
    <cellStyle name="40% - Accent1 4 8" xfId="19521" xr:uid="{21D722D6-9A02-48ED-8F7A-3F02FE4F83A2}"/>
    <cellStyle name="40% - Accent1 4 9" xfId="18237" xr:uid="{53B7E53D-50DC-4141-8F17-03D06D0B69D9}"/>
    <cellStyle name="40% - Accent1 5" xfId="7825" xr:uid="{3C472C1A-4478-405E-B36B-8B858F9401D2}"/>
    <cellStyle name="40% - Accent1 5 10" xfId="18951" xr:uid="{21C9EE94-6429-4AC1-9F97-CE9C99DEDA02}"/>
    <cellStyle name="40% - Accent1 5 10 2" xfId="23383" xr:uid="{802E18F6-F09D-426A-9874-8AF4754ADF9C}"/>
    <cellStyle name="40% - Accent1 5 11" xfId="18238" xr:uid="{F059349C-B187-45ED-BE70-966F47D21B76}"/>
    <cellStyle name="40% - Accent1 5 11 2" xfId="23332" xr:uid="{0C1C280E-BEB5-4B12-8100-33FC5A6403A9}"/>
    <cellStyle name="40% - Accent1 5 2" xfId="18239" xr:uid="{622B488E-D7F3-44F0-B644-A643A7B20AA2}"/>
    <cellStyle name="40% - Accent1 5 3" xfId="19522" xr:uid="{A7982EFD-0E5A-457B-AE35-9D56B2FC9831}"/>
    <cellStyle name="40% - Accent1 5 4" xfId="19523" xr:uid="{2C8B3B25-C0A8-47A2-A565-3C85B92C2569}"/>
    <cellStyle name="40% - Accent1 5 5" xfId="19524" xr:uid="{A6F260DA-ECA6-41C5-8EBD-04D62B5FE2B8}"/>
    <cellStyle name="40% - Accent1 5 6" xfId="19525" xr:uid="{438AD716-A0A8-4BC5-BBCA-6D014D7900C9}"/>
    <cellStyle name="40% - Accent1 5 7" xfId="19526" xr:uid="{1F3A17B4-8660-4E55-A2F4-7F3B91FD39C2}"/>
    <cellStyle name="40% - Accent1 5 8" xfId="19527" xr:uid="{CBC218E7-C150-44CB-9F3F-A2AB338191F9}"/>
    <cellStyle name="40% - Accent1 5 9" xfId="20378" xr:uid="{AE7F501D-951B-4525-A05A-207BC39D150B}"/>
    <cellStyle name="40% - Accent1 5 9 2" xfId="23479" xr:uid="{A7C0191F-DF7B-4B50-8F2C-E0B13CFC94F9}"/>
    <cellStyle name="40% - Accent1 6" xfId="7826" xr:uid="{13165D95-9CD0-4F69-A456-29137135E749}"/>
    <cellStyle name="40% - Accent1 7" xfId="7827" xr:uid="{B2F50AA0-C121-4B24-8F8D-775A87408F37}"/>
    <cellStyle name="40% - Accent1 8" xfId="7828" xr:uid="{F9AFB2F9-66E8-4B56-9B31-1AC6ED2C4B8F}"/>
    <cellStyle name="40% - Accent1 9" xfId="7829" xr:uid="{4990CC85-19ED-4C11-A292-9DD98671C5D2}"/>
    <cellStyle name="40% - Accent2" xfId="142" builtinId="35" customBuiltin="1"/>
    <cellStyle name="40% - Accent2 1" xfId="18240" xr:uid="{A1731D9C-1B16-405E-980C-4553BF2B532F}"/>
    <cellStyle name="40% - Accent2 10" xfId="7830" xr:uid="{7847958D-B305-4C49-A164-10AB9E14FB33}"/>
    <cellStyle name="40% - Accent2 2" xfId="489" xr:uid="{E847F468-5928-4F29-90C7-54ACE007A099}"/>
    <cellStyle name="40% - Accent2 2 10" xfId="19528" xr:uid="{F4E72133-2ABC-4DEA-9922-11301A5C443B}"/>
    <cellStyle name="40% - Accent2 2 11" xfId="18241" xr:uid="{CE0417B6-0342-4052-B215-B1CB1B8FBEC2}"/>
    <cellStyle name="40% - Accent2 2 2" xfId="490" xr:uid="{391CBB7C-68CB-4184-88C1-13F931EAD278}"/>
    <cellStyle name="40% - Accent2 2 2 2" xfId="19529" xr:uid="{A3249E24-843B-4150-8DA8-E41F8E837140}"/>
    <cellStyle name="40% - Accent2 2 3" xfId="491" xr:uid="{33DC5594-6B7E-4968-8D7D-78CEF878EC70}"/>
    <cellStyle name="40% - Accent2 2 3 2" xfId="19530" xr:uid="{DCFBAEF0-ABD3-498B-B399-64290763C938}"/>
    <cellStyle name="40% - Accent2 2 4" xfId="19531" xr:uid="{52041F19-7470-4AE8-84B6-023B1345CBE1}"/>
    <cellStyle name="40% - Accent2 2 5" xfId="19532" xr:uid="{9C4CB6C0-1E7A-4FDD-AAC8-94C48ADFC778}"/>
    <cellStyle name="40% - Accent2 2 6" xfId="19533" xr:uid="{D39DF33E-15C6-414A-A25E-BD235C05714B}"/>
    <cellStyle name="40% - Accent2 2 7" xfId="19534" xr:uid="{A68629AB-2781-4063-A437-E8993015C5BE}"/>
    <cellStyle name="40% - Accent2 2 8" xfId="19535" xr:uid="{553183C8-BDEA-4792-9BD8-DC1C1B012A62}"/>
    <cellStyle name="40% - Accent2 2 9" xfId="19536" xr:uid="{DA6AB2DF-88E2-4139-AC8E-9829441A03E6}"/>
    <cellStyle name="40% - Accent2 3" xfId="492" xr:uid="{DC86E2DC-18C1-48E5-A751-5287C5B45B5E}"/>
    <cellStyle name="40% - Accent2 3 2" xfId="493" xr:uid="{DF8BDA0C-9AB5-4779-B357-9DE8E2935011}"/>
    <cellStyle name="40% - Accent2 3 2 2" xfId="19537" xr:uid="{779556D2-9F31-461B-A7D3-2DA952411F9E}"/>
    <cellStyle name="40% - Accent2 3 3" xfId="494" xr:uid="{514969F6-2136-4C4B-881E-6214672C47B8}"/>
    <cellStyle name="40% - Accent2 3 3 2" xfId="19538" xr:uid="{D052A16C-8792-4455-A77F-0A3ADC1A966F}"/>
    <cellStyle name="40% - Accent2 3 4" xfId="19539" xr:uid="{041B64F4-C8CE-4BEF-9ACF-DB72D0BCCE13}"/>
    <cellStyle name="40% - Accent2 3 5" xfId="19540" xr:uid="{7FF685EE-C56F-44A8-AF54-FF9CDEA891E5}"/>
    <cellStyle name="40% - Accent2 3 6" xfId="19541" xr:uid="{87AF1A69-0AE3-4B30-A80E-9D90B020F38B}"/>
    <cellStyle name="40% - Accent2 3 7" xfId="19542" xr:uid="{CD787FC1-ADF5-426C-94B1-7917627CEBCC}"/>
    <cellStyle name="40% - Accent2 3 8" xfId="19543" xr:uid="{70E9802F-ABFC-4D82-B853-2D6138C2F629}"/>
    <cellStyle name="40% - Accent2 3 9" xfId="18242" xr:uid="{45719A2D-D414-4136-B9E5-46042914E6C0}"/>
    <cellStyle name="40% - Accent2 4" xfId="495" xr:uid="{26BF1078-6598-4483-AF0D-18DE17AD15FC}"/>
    <cellStyle name="40% - Accent2 4 2" xfId="19544" xr:uid="{D3CC9F0D-8174-4FB8-B808-047F9DE775B0}"/>
    <cellStyle name="40% - Accent2 4 3" xfId="19545" xr:uid="{16832EA0-8F62-40BC-B8F4-888129C7E2B2}"/>
    <cellStyle name="40% - Accent2 4 4" xfId="19546" xr:uid="{BDD6873B-B7A0-4BE3-8BBF-84DA12572D1E}"/>
    <cellStyle name="40% - Accent2 4 5" xfId="19547" xr:uid="{9BC82274-A8F9-41F8-96E3-3DD8C2826447}"/>
    <cellStyle name="40% - Accent2 4 6" xfId="19548" xr:uid="{3ECA12A5-76C4-4B66-8581-C603F7544A6B}"/>
    <cellStyle name="40% - Accent2 4 7" xfId="19549" xr:uid="{1917ED7F-2C76-418C-A936-B6DE38C66BF2}"/>
    <cellStyle name="40% - Accent2 4 8" xfId="19550" xr:uid="{6E2C2B40-29CB-4A70-860A-6BFED6C20AB2}"/>
    <cellStyle name="40% - Accent2 4 9" xfId="18243" xr:uid="{F4E38B14-DBA9-4975-A5B6-C242416773EA}"/>
    <cellStyle name="40% - Accent2 5" xfId="7831" xr:uid="{87348E50-C3A5-4D36-845B-8DB3F42A692D}"/>
    <cellStyle name="40% - Accent2 5 10" xfId="18952" xr:uid="{81BF2777-3D08-4483-812E-1A25B3114A9F}"/>
    <cellStyle name="40% - Accent2 5 10 2" xfId="23384" xr:uid="{30E944DA-7BC5-47DD-87B6-077B1CA81399}"/>
    <cellStyle name="40% - Accent2 5 11" xfId="18244" xr:uid="{A638844E-266E-44D7-9D57-AB1ED813C115}"/>
    <cellStyle name="40% - Accent2 5 11 2" xfId="23333" xr:uid="{A12B6749-9283-4249-8B14-5ABDE9A22430}"/>
    <cellStyle name="40% - Accent2 5 2" xfId="18245" xr:uid="{26016A6B-12B5-4475-87D9-B59B0687921B}"/>
    <cellStyle name="40% - Accent2 5 3" xfId="19551" xr:uid="{DB72A772-1B84-4D89-BD9A-F87E3BE9D27F}"/>
    <cellStyle name="40% - Accent2 5 4" xfId="19552" xr:uid="{A95A1541-42C0-4E5B-96EC-EB70D2E09010}"/>
    <cellStyle name="40% - Accent2 5 5" xfId="19553" xr:uid="{09D5FEDE-EEB1-44A0-A070-A4E759A92D1A}"/>
    <cellStyle name="40% - Accent2 5 6" xfId="19554" xr:uid="{F5BFF781-9BB5-4FA6-AAEA-738A774C0845}"/>
    <cellStyle name="40% - Accent2 5 7" xfId="19555" xr:uid="{D91E321D-EB76-4245-A20A-12B92BB6F429}"/>
    <cellStyle name="40% - Accent2 5 8" xfId="19556" xr:uid="{8D85DA3D-0D0D-4FE6-A00E-2643C50EE2B3}"/>
    <cellStyle name="40% - Accent2 5 9" xfId="20379" xr:uid="{12D216C8-C5B7-4C45-B824-DC7A1F4BD8D6}"/>
    <cellStyle name="40% - Accent2 5 9 2" xfId="23480" xr:uid="{AA9FD710-1CA6-4DF8-B273-6C7E1E0D18BD}"/>
    <cellStyle name="40% - Accent2 6" xfId="7832" xr:uid="{77D08623-27CA-495D-9B64-7FDF1AB7B100}"/>
    <cellStyle name="40% - Accent2 7" xfId="7833" xr:uid="{4B7580BF-A1BB-4EE9-99FD-2DAD21E2EB5E}"/>
    <cellStyle name="40% - Accent2 8" xfId="7834" xr:uid="{CF68F201-C8EF-4C19-8670-DFE599A61890}"/>
    <cellStyle name="40% - Accent2 9" xfId="7835" xr:uid="{9F23E120-55C6-4DF3-A02F-322F7DBC533C}"/>
    <cellStyle name="40% - Accent3" xfId="146" builtinId="39" customBuiltin="1"/>
    <cellStyle name="40% - Accent3 1" xfId="18246" xr:uid="{B9D3A068-037F-41D5-BBD5-A7506D8EB11C}"/>
    <cellStyle name="40% - Accent3 10" xfId="7836" xr:uid="{6484BBF6-F763-400A-B10C-4887BC7FCD29}"/>
    <cellStyle name="40% - Accent3 2" xfId="496" xr:uid="{51A9B91E-57B1-4A20-9D44-EA12A1BB55C9}"/>
    <cellStyle name="40% - Accent3 2 10" xfId="19557" xr:uid="{AE7C9124-E84D-4DBA-8599-796176851660}"/>
    <cellStyle name="40% - Accent3 2 11" xfId="18247" xr:uid="{DFDF595B-7CBA-4584-89CD-1BCDD4DFF44C}"/>
    <cellStyle name="40% - Accent3 2 2" xfId="497" xr:uid="{DDD56A1A-943E-40BD-A212-B67311C6F313}"/>
    <cellStyle name="40% - Accent3 2 2 2" xfId="19558" xr:uid="{D891D9AD-5944-43A9-AFB8-B3ED8F07A295}"/>
    <cellStyle name="40% - Accent3 2 3" xfId="498" xr:uid="{B0AE1C68-2891-4FC3-A1CF-3B0165E95B3C}"/>
    <cellStyle name="40% - Accent3 2 3 2" xfId="19559" xr:uid="{E909F7DC-F1D5-491C-BBB5-34805F62FA8F}"/>
    <cellStyle name="40% - Accent3 2 4" xfId="19560" xr:uid="{AE847D71-2903-4CD2-9222-FB79633786C6}"/>
    <cellStyle name="40% - Accent3 2 5" xfId="19561" xr:uid="{E3F5A60A-EEEE-46AD-88A2-9CCBF02FFE90}"/>
    <cellStyle name="40% - Accent3 2 6" xfId="19562" xr:uid="{63DDA224-3D88-47D0-A434-1D06EAE2D8F7}"/>
    <cellStyle name="40% - Accent3 2 7" xfId="19563" xr:uid="{F87C8D05-2E5F-4698-9BFE-1D0833E73DB2}"/>
    <cellStyle name="40% - Accent3 2 8" xfId="19564" xr:uid="{7F8B0513-1BD4-43DC-BB84-25982A2FA29C}"/>
    <cellStyle name="40% - Accent3 2 9" xfId="19565" xr:uid="{0E2969D0-C63B-41D8-A055-582AC314CFE8}"/>
    <cellStyle name="40% - Accent3 3" xfId="499" xr:uid="{A60D90D4-C833-4760-A21C-B6729946AFAF}"/>
    <cellStyle name="40% - Accent3 3 2" xfId="500" xr:uid="{5C491DDA-9BA4-4203-B345-AB0BB4FBFD27}"/>
    <cellStyle name="40% - Accent3 3 2 2" xfId="19566" xr:uid="{0FAB8AC2-3F7B-44B9-9173-55B1A1168782}"/>
    <cellStyle name="40% - Accent3 3 3" xfId="501" xr:uid="{C70972C5-E1F1-45F6-BBB1-D0E1AD031A9B}"/>
    <cellStyle name="40% - Accent3 3 3 2" xfId="19567" xr:uid="{DDEDF19C-4EA7-437B-B8B4-AA67ED2A57AB}"/>
    <cellStyle name="40% - Accent3 3 4" xfId="19568" xr:uid="{990E5B47-D768-46CE-A863-75BB2F20C86B}"/>
    <cellStyle name="40% - Accent3 3 5" xfId="19569" xr:uid="{104EDDD6-B3F6-4C9F-8CFD-D47F3059211A}"/>
    <cellStyle name="40% - Accent3 3 6" xfId="19570" xr:uid="{86AC8C69-6665-4A64-879D-01CF2A00B0AF}"/>
    <cellStyle name="40% - Accent3 3 7" xfId="19571" xr:uid="{1F2E5E4A-0910-40C3-874E-CFDEFB2CE46D}"/>
    <cellStyle name="40% - Accent3 3 8" xfId="19572" xr:uid="{1F23FCFF-71D1-463C-A899-0C104CF92EAD}"/>
    <cellStyle name="40% - Accent3 3 9" xfId="18248" xr:uid="{6B8D250C-64D5-45A9-A43C-89FE8DA7F21B}"/>
    <cellStyle name="40% - Accent3 4" xfId="502" xr:uid="{82A9F3EE-2F82-4454-B85B-6C0AC144B89B}"/>
    <cellStyle name="40% - Accent3 4 2" xfId="19573" xr:uid="{4FDC7DB3-758F-4A5A-99D8-5628EB0AF8EF}"/>
    <cellStyle name="40% - Accent3 4 3" xfId="19574" xr:uid="{6839C56F-C3A6-4055-B07E-610F27ABA663}"/>
    <cellStyle name="40% - Accent3 4 4" xfId="19575" xr:uid="{6479E8B2-1DEE-44C7-AF98-0F22E1EB55C4}"/>
    <cellStyle name="40% - Accent3 4 5" xfId="19576" xr:uid="{D547DD22-E7C8-438E-854C-4AC73AB44E48}"/>
    <cellStyle name="40% - Accent3 4 6" xfId="19577" xr:uid="{2E00115E-7654-40D5-80C2-795FCF7E73CE}"/>
    <cellStyle name="40% - Accent3 4 7" xfId="19578" xr:uid="{AF521D33-CA2C-4FCC-BD6D-529A5CBA02F0}"/>
    <cellStyle name="40% - Accent3 4 8" xfId="19579" xr:uid="{AD6CE0EC-DB82-4C8C-BC19-C12EA924EA34}"/>
    <cellStyle name="40% - Accent3 4 9" xfId="18249" xr:uid="{95AD4629-F90B-496A-853D-AAE31505E0AC}"/>
    <cellStyle name="40% - Accent3 5" xfId="7837" xr:uid="{8B72E4C2-6626-491F-8CC3-A638CD8F7E9D}"/>
    <cellStyle name="40% - Accent3 5 10" xfId="18953" xr:uid="{EDD9B75F-0CF0-4C3B-879E-31CA2DB537D5}"/>
    <cellStyle name="40% - Accent3 5 10 2" xfId="23385" xr:uid="{99CC12DF-DD0C-41A6-BE0B-97AA8A11564F}"/>
    <cellStyle name="40% - Accent3 5 11" xfId="18250" xr:uid="{576E7484-A7CE-4D29-B14A-705EF6035FC6}"/>
    <cellStyle name="40% - Accent3 5 11 2" xfId="23334" xr:uid="{2618F5FF-CC14-42DC-ADB6-625EE960C483}"/>
    <cellStyle name="40% - Accent3 5 2" xfId="18251" xr:uid="{ECA4B650-6397-4EB5-9802-395658FF85F4}"/>
    <cellStyle name="40% - Accent3 5 3" xfId="19580" xr:uid="{52F42CDF-4CCA-4DC8-87F4-1C65CA7BA4E8}"/>
    <cellStyle name="40% - Accent3 5 4" xfId="19581" xr:uid="{864AD5D8-BA67-4A95-AC7D-F3DC7986A93E}"/>
    <cellStyle name="40% - Accent3 5 5" xfId="19582" xr:uid="{A8EB5DCE-52AD-4F7F-8111-7665941512ED}"/>
    <cellStyle name="40% - Accent3 5 6" xfId="19583" xr:uid="{3CF084DF-3F20-4526-878F-6BACE58828EA}"/>
    <cellStyle name="40% - Accent3 5 7" xfId="19584" xr:uid="{A2F6591E-D310-4105-AE72-7BE167E567A1}"/>
    <cellStyle name="40% - Accent3 5 8" xfId="19585" xr:uid="{4F75B6D5-90C9-47A4-8C9A-AFAA2045074B}"/>
    <cellStyle name="40% - Accent3 5 9" xfId="20380" xr:uid="{B97C9E68-27CD-4F65-BBE2-E225CB9BA477}"/>
    <cellStyle name="40% - Accent3 5 9 2" xfId="23481" xr:uid="{DB4D18EB-4240-469F-94AF-1625CB8E7F4A}"/>
    <cellStyle name="40% - Accent3 6" xfId="7838" xr:uid="{C241F6F2-E705-4E85-B238-93A34258A7E1}"/>
    <cellStyle name="40% - Accent3 7" xfId="7839" xr:uid="{3E067064-634B-46B3-BE0F-5987495F93B1}"/>
    <cellStyle name="40% - Accent3 8" xfId="7840" xr:uid="{315D8B82-F498-499B-8BEB-D89E02F6CCE1}"/>
    <cellStyle name="40% - Accent3 9" xfId="7841" xr:uid="{881582B8-8DFE-469B-9220-959679CA9410}"/>
    <cellStyle name="40% - Accent4" xfId="150" builtinId="43" customBuiltin="1"/>
    <cellStyle name="40% - Accent4 1" xfId="18252" xr:uid="{9193D7C2-0A6F-4A9B-AD3A-2A217816AA51}"/>
    <cellStyle name="40% - Accent4 10" xfId="7842" xr:uid="{96C35B72-7C8C-43D0-9E3B-93936C4B1E21}"/>
    <cellStyle name="40% - Accent4 2" xfId="503" xr:uid="{D8A4D1F3-59B9-4ACB-BD80-5522791C3D5C}"/>
    <cellStyle name="40% - Accent4 2 10" xfId="19586" xr:uid="{855BD1BB-5C98-4A76-9B68-1959407CA921}"/>
    <cellStyle name="40% - Accent4 2 11" xfId="18253" xr:uid="{30F0AD82-A370-41FF-94A3-DDBEDDD9649E}"/>
    <cellStyle name="40% - Accent4 2 2" xfId="504" xr:uid="{0CAB0A26-D3D3-4A8B-B5ED-4D97CDFF8A5A}"/>
    <cellStyle name="40% - Accent4 2 2 2" xfId="19587" xr:uid="{B011A49D-E9C3-43C2-9167-DB9C579B3501}"/>
    <cellStyle name="40% - Accent4 2 3" xfId="505" xr:uid="{309F8697-0139-41D8-A95C-C449D3833D38}"/>
    <cellStyle name="40% - Accent4 2 3 2" xfId="19588" xr:uid="{F82E83A6-72B7-44BD-836F-AC66673F3BAB}"/>
    <cellStyle name="40% - Accent4 2 4" xfId="19589" xr:uid="{D12AF30D-061B-4039-8A7E-55E54A917B93}"/>
    <cellStyle name="40% - Accent4 2 5" xfId="19590" xr:uid="{3624FA99-B4F6-4CBE-957B-564159F06B3C}"/>
    <cellStyle name="40% - Accent4 2 6" xfId="19591" xr:uid="{52714575-179B-4EEC-9D09-49E0751EE534}"/>
    <cellStyle name="40% - Accent4 2 7" xfId="19592" xr:uid="{A87B8AF0-46D0-42CF-8F1B-4CC06786BAFD}"/>
    <cellStyle name="40% - Accent4 2 8" xfId="19593" xr:uid="{111F47BA-AF30-4325-A8AA-DC7A544263FC}"/>
    <cellStyle name="40% - Accent4 2 9" xfId="19594" xr:uid="{4C9735CE-4E09-4F1A-AFFC-1B5833449CA3}"/>
    <cellStyle name="40% - Accent4 3" xfId="506" xr:uid="{0D82B382-0D67-4CDF-8BBF-0BC138B9749A}"/>
    <cellStyle name="40% - Accent4 3 2" xfId="507" xr:uid="{12E69A00-6389-4854-AD7C-7079D274FEEF}"/>
    <cellStyle name="40% - Accent4 3 2 2" xfId="19595" xr:uid="{A343904D-CA65-4DCA-A654-3FC435CF3892}"/>
    <cellStyle name="40% - Accent4 3 3" xfId="508" xr:uid="{09992B7B-73C1-414E-AE8B-B19DDA408A67}"/>
    <cellStyle name="40% - Accent4 3 3 2" xfId="19596" xr:uid="{455EA588-B60C-45AA-87EF-05A681E432B0}"/>
    <cellStyle name="40% - Accent4 3 4" xfId="19597" xr:uid="{0B968977-D148-4B36-B287-9605F9BF2A6A}"/>
    <cellStyle name="40% - Accent4 3 5" xfId="19598" xr:uid="{E00F9E8E-5F5E-4600-8D49-87302D1E9EF0}"/>
    <cellStyle name="40% - Accent4 3 6" xfId="19599" xr:uid="{34B464CD-E114-42B4-B97A-83215F105C17}"/>
    <cellStyle name="40% - Accent4 3 7" xfId="19600" xr:uid="{E589D799-9734-430B-A012-F08B8FC24089}"/>
    <cellStyle name="40% - Accent4 3 8" xfId="19601" xr:uid="{63FA3521-B3E7-468F-9810-49D94207C565}"/>
    <cellStyle name="40% - Accent4 3 9" xfId="18254" xr:uid="{78A2CA57-42AF-4C26-8AB1-82DC35DAA172}"/>
    <cellStyle name="40% - Accent4 4" xfId="509" xr:uid="{032AFA15-5B8A-4800-A82B-D39A7DAC351D}"/>
    <cellStyle name="40% - Accent4 4 2" xfId="19602" xr:uid="{42C2B119-8B4B-489C-BF59-3FF50E258269}"/>
    <cellStyle name="40% - Accent4 4 3" xfId="19603" xr:uid="{446CB889-A2FF-4253-B64A-950A2F1010DE}"/>
    <cellStyle name="40% - Accent4 4 4" xfId="19604" xr:uid="{9A809154-3373-4DEE-9730-CAF4008EC3B8}"/>
    <cellStyle name="40% - Accent4 4 5" xfId="19605" xr:uid="{F602D864-D55B-4995-83D6-8616B443A2D0}"/>
    <cellStyle name="40% - Accent4 4 6" xfId="19606" xr:uid="{9FFC3344-5113-429B-9557-B6E60088DFAC}"/>
    <cellStyle name="40% - Accent4 4 7" xfId="19607" xr:uid="{843F9FF2-E24D-4AC2-AC9D-0D05734FBA1F}"/>
    <cellStyle name="40% - Accent4 4 8" xfId="19608" xr:uid="{C02CA3E6-7162-450F-8108-A8609DAD9B68}"/>
    <cellStyle name="40% - Accent4 4 9" xfId="18255" xr:uid="{1B27004F-27D1-4350-8E3E-0468E0222CF9}"/>
    <cellStyle name="40% - Accent4 5" xfId="7843" xr:uid="{9D2DDDCD-7D5A-4D09-8DD4-90C307E8ACCD}"/>
    <cellStyle name="40% - Accent4 5 10" xfId="18954" xr:uid="{0991A0D7-7C2C-4538-937F-071853A8EBF8}"/>
    <cellStyle name="40% - Accent4 5 10 2" xfId="23386" xr:uid="{84E08777-EB66-418B-B278-A8AE5764315D}"/>
    <cellStyle name="40% - Accent4 5 11" xfId="18256" xr:uid="{E55DC9BA-4CEE-4BF1-A6EC-50E96D6C1ABA}"/>
    <cellStyle name="40% - Accent4 5 11 2" xfId="23335" xr:uid="{9AB59F00-9C29-4DEA-B9BD-76324453A586}"/>
    <cellStyle name="40% - Accent4 5 2" xfId="18257" xr:uid="{7AB070BF-4FB8-4DA1-A6D4-7F1A18A50F0E}"/>
    <cellStyle name="40% - Accent4 5 3" xfId="19609" xr:uid="{9058D05F-D36D-421B-B7E7-33ECBC900B18}"/>
    <cellStyle name="40% - Accent4 5 4" xfId="19610" xr:uid="{F46D960A-3DE8-48A0-8549-300F567C208B}"/>
    <cellStyle name="40% - Accent4 5 5" xfId="19611" xr:uid="{704EB9D2-CFE3-442D-A160-8CAE653187F8}"/>
    <cellStyle name="40% - Accent4 5 6" xfId="19612" xr:uid="{A2BF4E90-CE8D-4402-B188-285159AB3589}"/>
    <cellStyle name="40% - Accent4 5 7" xfId="19613" xr:uid="{6C33C29B-5378-43E8-A486-26A4BA56BABA}"/>
    <cellStyle name="40% - Accent4 5 8" xfId="19614" xr:uid="{53C8170A-966F-4974-A306-9EE5BF6A3DD6}"/>
    <cellStyle name="40% - Accent4 5 9" xfId="20381" xr:uid="{8234D4EE-D127-487E-9767-7BE20A6D21B3}"/>
    <cellStyle name="40% - Accent4 5 9 2" xfId="23482" xr:uid="{56AB780C-6F3C-43DC-9CD3-9C888F3A4CD3}"/>
    <cellStyle name="40% - Accent4 6" xfId="7844" xr:uid="{978CD44D-49AB-444B-B708-7F6C54606849}"/>
    <cellStyle name="40% - Accent4 7" xfId="7845" xr:uid="{44171275-3AC2-47E1-8D01-BBA3545716F4}"/>
    <cellStyle name="40% - Accent4 8" xfId="7846" xr:uid="{0E7FCD49-50D4-4A49-9A2A-4A4609A40B3F}"/>
    <cellStyle name="40% - Accent4 9" xfId="7847" xr:uid="{E50506C8-EEEC-4E47-A1B9-ACF7F2A8DF3B}"/>
    <cellStyle name="40% - Accent5" xfId="154" builtinId="47" customBuiltin="1"/>
    <cellStyle name="40% - Accent5 1" xfId="18258" xr:uid="{2B396F86-14C6-47BD-9BFB-AFCBCCF22614}"/>
    <cellStyle name="40% - Accent5 10" xfId="7848" xr:uid="{E555E827-6DC6-404E-B984-BF1286E6F76B}"/>
    <cellStyle name="40% - Accent5 2" xfId="510" xr:uid="{CC11EDDE-1FBA-4C59-A44E-69519C3F822D}"/>
    <cellStyle name="40% - Accent5 2 10" xfId="19615" xr:uid="{9BFA18B3-93FC-44E0-8264-D2B6E700DEAC}"/>
    <cellStyle name="40% - Accent5 2 11" xfId="18259" xr:uid="{7116EC07-96D5-4C93-A97D-F4B70DA57601}"/>
    <cellStyle name="40% - Accent5 2 2" xfId="511" xr:uid="{1E08E028-0F8F-48D6-8519-42422EEFC34A}"/>
    <cellStyle name="40% - Accent5 2 2 2" xfId="19616" xr:uid="{6A5D254E-31A7-4A72-8D66-BEDBEA1C4319}"/>
    <cellStyle name="40% - Accent5 2 3" xfId="512" xr:uid="{EB9C3B68-0BA1-48DB-8CF4-216FB6353A0D}"/>
    <cellStyle name="40% - Accent5 2 3 2" xfId="19617" xr:uid="{47AD024A-F093-49E9-AC35-7D35D0946B38}"/>
    <cellStyle name="40% - Accent5 2 4" xfId="19618" xr:uid="{F2B890B9-5CC2-4BB5-AF98-75103E185747}"/>
    <cellStyle name="40% - Accent5 2 5" xfId="19619" xr:uid="{03293B9B-D9F9-406A-AA53-31626E413F6A}"/>
    <cellStyle name="40% - Accent5 2 6" xfId="19620" xr:uid="{FA57D723-B0E5-4CEB-9DD0-7DE528D23850}"/>
    <cellStyle name="40% - Accent5 2 7" xfId="19621" xr:uid="{AABC079C-9B98-4849-BBE2-82431B056D06}"/>
    <cellStyle name="40% - Accent5 2 8" xfId="19622" xr:uid="{59FA4E16-96B7-4F55-88E5-51700F291BFC}"/>
    <cellStyle name="40% - Accent5 2 9" xfId="19623" xr:uid="{66AC8502-8FC7-424E-A8B8-9418240B54A1}"/>
    <cellStyle name="40% - Accent5 3" xfId="513" xr:uid="{B9EFF76F-43F7-43F1-8311-188638F4A941}"/>
    <cellStyle name="40% - Accent5 3 2" xfId="514" xr:uid="{298D3069-C42F-4141-8955-903D2F6F6BD1}"/>
    <cellStyle name="40% - Accent5 3 2 2" xfId="19624" xr:uid="{D9B3B3C0-B0E9-48E0-861A-E16B678E6B91}"/>
    <cellStyle name="40% - Accent5 3 3" xfId="515" xr:uid="{F6604CAE-E78F-46AF-8673-7410C3613EC6}"/>
    <cellStyle name="40% - Accent5 3 3 2" xfId="19625" xr:uid="{218197B4-BED1-4891-B0D2-B4867AA59346}"/>
    <cellStyle name="40% - Accent5 3 4" xfId="19626" xr:uid="{1E8CF11E-6492-4387-BDC6-7625F6A87907}"/>
    <cellStyle name="40% - Accent5 3 5" xfId="19627" xr:uid="{E69EEAD8-95C3-4EEB-A81E-949AE4CD0723}"/>
    <cellStyle name="40% - Accent5 3 6" xfId="19628" xr:uid="{5C17D1F1-14D2-411B-AE9F-8D1B8C738E1A}"/>
    <cellStyle name="40% - Accent5 3 7" xfId="19629" xr:uid="{74B38A42-DBDB-4806-8007-5D595E971795}"/>
    <cellStyle name="40% - Accent5 3 8" xfId="19630" xr:uid="{A7FEBB0B-F7BC-4FC1-8144-35A55855EF83}"/>
    <cellStyle name="40% - Accent5 3 9" xfId="18260" xr:uid="{02091A16-7FEC-458F-BBA3-89B45DF5AC7A}"/>
    <cellStyle name="40% - Accent5 4" xfId="516" xr:uid="{018695AD-FAC1-4445-A4B8-DBD3381E81A3}"/>
    <cellStyle name="40% - Accent5 4 2" xfId="19631" xr:uid="{F9816233-8D4D-4BF6-8837-B9CC9CD87BC8}"/>
    <cellStyle name="40% - Accent5 4 3" xfId="19632" xr:uid="{99A47D78-A391-4138-B724-0CFCCD929BEE}"/>
    <cellStyle name="40% - Accent5 4 4" xfId="19633" xr:uid="{E6830E7A-9F1C-4B90-BBD8-2E5D5B3DD480}"/>
    <cellStyle name="40% - Accent5 4 5" xfId="19634" xr:uid="{98D19A07-3F57-41E5-8FC3-DE219C6D03B0}"/>
    <cellStyle name="40% - Accent5 4 6" xfId="19635" xr:uid="{5A913D8E-1A33-407C-B0D3-68E89F61616B}"/>
    <cellStyle name="40% - Accent5 4 7" xfId="19636" xr:uid="{5901F80B-8989-4646-923D-E16514FEC4E4}"/>
    <cellStyle name="40% - Accent5 4 8" xfId="19637" xr:uid="{4C2E9E56-C877-4A44-A926-05A0FE41656F}"/>
    <cellStyle name="40% - Accent5 4 9" xfId="18261" xr:uid="{CAB259A5-5D04-497D-B8F1-68C314706E58}"/>
    <cellStyle name="40% - Accent5 5" xfId="7849" xr:uid="{390A7DD9-229A-4392-9041-C0838901A23F}"/>
    <cellStyle name="40% - Accent5 5 10" xfId="18955" xr:uid="{4DA5271C-FB68-408D-90AC-2736D1999C85}"/>
    <cellStyle name="40% - Accent5 5 10 2" xfId="23387" xr:uid="{13241FA4-ECD2-44ED-8796-417662C7B07C}"/>
    <cellStyle name="40% - Accent5 5 11" xfId="18262" xr:uid="{EC1A81DE-5C1C-41B6-85E4-EEE51654434F}"/>
    <cellStyle name="40% - Accent5 5 11 2" xfId="23336" xr:uid="{6487B675-9611-44BB-A645-2CDA66C535D0}"/>
    <cellStyle name="40% - Accent5 5 2" xfId="18263" xr:uid="{FD3E3CB4-0052-4EFB-8C41-89BBB2710638}"/>
    <cellStyle name="40% - Accent5 5 3" xfId="19638" xr:uid="{DFB9E619-EDA9-4C9B-8312-8B761B97A6AA}"/>
    <cellStyle name="40% - Accent5 5 4" xfId="19639" xr:uid="{A85E31A3-0F28-4A3A-8EA8-8932011653DA}"/>
    <cellStyle name="40% - Accent5 5 5" xfId="19640" xr:uid="{644B757B-32AB-419F-AD4F-02D3EB5165E1}"/>
    <cellStyle name="40% - Accent5 5 6" xfId="19641" xr:uid="{71F693CC-076B-4B8C-B541-79DA217A7DC2}"/>
    <cellStyle name="40% - Accent5 5 7" xfId="19642" xr:uid="{B1A4D92E-8502-42C3-A671-C4784CD84D0F}"/>
    <cellStyle name="40% - Accent5 5 8" xfId="19643" xr:uid="{13D10246-830B-44C8-AFB0-78DA29FAEA5E}"/>
    <cellStyle name="40% - Accent5 5 9" xfId="20382" xr:uid="{495CEF17-1926-443C-B2B6-D931846978AB}"/>
    <cellStyle name="40% - Accent5 5 9 2" xfId="23483" xr:uid="{85084394-190C-41E2-8BD9-5CF9A1F15BED}"/>
    <cellStyle name="40% - Accent5 6" xfId="7850" xr:uid="{AD979638-7D21-4140-A4A5-4910B9401CD2}"/>
    <cellStyle name="40% - Accent5 7" xfId="7851" xr:uid="{5EEA9267-8C3D-4610-B393-FBD6B5D3ED0D}"/>
    <cellStyle name="40% - Accent5 8" xfId="7852" xr:uid="{B090BEE2-9DB9-4983-AE7A-3F1C244B6122}"/>
    <cellStyle name="40% - Accent5 9" xfId="7853" xr:uid="{CDA94A75-888B-4665-96EC-0D7B1CF56C2A}"/>
    <cellStyle name="40% - Accent6" xfId="158" builtinId="51" customBuiltin="1"/>
    <cellStyle name="40% - Accent6 1" xfId="18264" xr:uid="{15B862E9-0764-4F13-AA2E-9B3E6C044D65}"/>
    <cellStyle name="40% - Accent6 10" xfId="7854" xr:uid="{AE8BC4AC-8006-4D53-97EC-7D91C74F1A25}"/>
    <cellStyle name="40% - Accent6 2" xfId="517" xr:uid="{B2716820-DBFB-4E4E-895D-7E2CD228A671}"/>
    <cellStyle name="40% - Accent6 2 10" xfId="19644" xr:uid="{4BFDB9D6-DEE7-47A6-A628-CD290B3F5B67}"/>
    <cellStyle name="40% - Accent6 2 11" xfId="18265" xr:uid="{8628BCB4-C7A0-4084-9E28-CE9FFC515905}"/>
    <cellStyle name="40% - Accent6 2 2" xfId="518" xr:uid="{0F1EBC28-6CA4-48AC-AB00-A44B0E0635CB}"/>
    <cellStyle name="40% - Accent6 2 2 2" xfId="19645" xr:uid="{376BEEA3-1E50-4037-8E4F-1E4D0ECEFF97}"/>
    <cellStyle name="40% - Accent6 2 3" xfId="519" xr:uid="{E7218F73-F05C-4D7C-89D5-8A95E6361082}"/>
    <cellStyle name="40% - Accent6 2 3 2" xfId="19646" xr:uid="{0EA606C1-E1E6-46E2-B73C-340E5C2DA187}"/>
    <cellStyle name="40% - Accent6 2 4" xfId="19647" xr:uid="{6ED4AD8D-1CC9-444B-9B49-59AABB28E7CF}"/>
    <cellStyle name="40% - Accent6 2 5" xfId="19648" xr:uid="{8C62A027-3017-4694-A3C3-22491CBFB8D1}"/>
    <cellStyle name="40% - Accent6 2 6" xfId="19649" xr:uid="{F0B39E45-7B80-4CEA-9083-6F25BCA78DAD}"/>
    <cellStyle name="40% - Accent6 2 7" xfId="19650" xr:uid="{74C4697E-D4CC-4160-9B39-C923EBE331D9}"/>
    <cellStyle name="40% - Accent6 2 8" xfId="19651" xr:uid="{53DA09AB-2F63-4047-B7C4-0CA6A1CF6E2C}"/>
    <cellStyle name="40% - Accent6 2 9" xfId="19652" xr:uid="{2A47FF51-53BF-4A12-9757-29AF98B258F7}"/>
    <cellStyle name="40% - Accent6 3" xfId="520" xr:uid="{E6B95EEE-6332-4B11-99FC-FF4BF8A1CBD0}"/>
    <cellStyle name="40% - Accent6 3 2" xfId="521" xr:uid="{B83C3285-BD18-48B5-96D7-129F1714BC34}"/>
    <cellStyle name="40% - Accent6 3 2 2" xfId="19653" xr:uid="{70BC0069-7CF0-4157-9BE8-74CAC2C4115B}"/>
    <cellStyle name="40% - Accent6 3 3" xfId="522" xr:uid="{11AC146B-AFCB-44A8-A2BF-738CABB10A3C}"/>
    <cellStyle name="40% - Accent6 3 3 2" xfId="19654" xr:uid="{64B283E8-CFF1-4AF1-91B0-9207FCB86619}"/>
    <cellStyle name="40% - Accent6 3 4" xfId="19655" xr:uid="{B1C0F3F4-7248-4DCC-BEB3-D11245DA8656}"/>
    <cellStyle name="40% - Accent6 3 5" xfId="19656" xr:uid="{2385C310-C625-4CFA-858E-72333856D7A8}"/>
    <cellStyle name="40% - Accent6 3 6" xfId="19657" xr:uid="{4AEE686B-A856-4FBA-9C09-95094D2CD725}"/>
    <cellStyle name="40% - Accent6 3 7" xfId="19658" xr:uid="{43937868-7C39-4F09-9F86-33EEDCCEA814}"/>
    <cellStyle name="40% - Accent6 3 8" xfId="19659" xr:uid="{19E1E395-46D3-4D9C-9F90-49D60599D279}"/>
    <cellStyle name="40% - Accent6 3 9" xfId="18266" xr:uid="{4488E4DB-DABB-4918-AA8F-0835580F2C7D}"/>
    <cellStyle name="40% - Accent6 4" xfId="523" xr:uid="{BDDD3932-9231-4895-AD68-FF57CD18803A}"/>
    <cellStyle name="40% - Accent6 4 2" xfId="19660" xr:uid="{6D964054-48F0-447A-A086-7A0B3B41C668}"/>
    <cellStyle name="40% - Accent6 4 3" xfId="19661" xr:uid="{9E0442CF-97D7-4CE9-BC3B-76EB2F0322BA}"/>
    <cellStyle name="40% - Accent6 4 4" xfId="19662" xr:uid="{0C37D8E7-6242-4F79-AB2B-63C2AF789184}"/>
    <cellStyle name="40% - Accent6 4 5" xfId="19663" xr:uid="{B1638EDC-C0A2-4777-A3D7-757221E2D320}"/>
    <cellStyle name="40% - Accent6 4 6" xfId="19664" xr:uid="{7DD14856-C22B-4302-9661-33DB29B84C25}"/>
    <cellStyle name="40% - Accent6 4 7" xfId="19665" xr:uid="{ECE59FF1-1670-408B-8913-A790649D92D1}"/>
    <cellStyle name="40% - Accent6 4 8" xfId="19666" xr:uid="{7BC5D2CA-D0D8-4C00-B829-8EFC119FB9C4}"/>
    <cellStyle name="40% - Accent6 4 9" xfId="18267" xr:uid="{7C0BE609-E09F-4081-943E-5D7DAFB94D83}"/>
    <cellStyle name="40% - Accent6 5" xfId="7855" xr:uid="{0E81F9F0-891B-4312-BBB5-29B75F435B8E}"/>
    <cellStyle name="40% - Accent6 5 10" xfId="18956" xr:uid="{729F3C1C-6390-41E0-BCF0-32A544BA19A0}"/>
    <cellStyle name="40% - Accent6 5 10 2" xfId="23388" xr:uid="{3CCED9ED-48D5-478A-A674-C8C64D618D1F}"/>
    <cellStyle name="40% - Accent6 5 11" xfId="18268" xr:uid="{D585E5AC-2FBE-41B6-96B3-76C547A621BC}"/>
    <cellStyle name="40% - Accent6 5 11 2" xfId="23337" xr:uid="{0A3729EE-EB8E-4060-BA6D-78EB7F034977}"/>
    <cellStyle name="40% - Accent6 5 2" xfId="18269" xr:uid="{3E98A100-6C24-4FB2-B6DD-00C0E3AFD15E}"/>
    <cellStyle name="40% - Accent6 5 3" xfId="19667" xr:uid="{DD9F2B87-8644-487B-9260-2B9FDFBAB7E2}"/>
    <cellStyle name="40% - Accent6 5 4" xfId="19668" xr:uid="{30AEC4EE-89B4-476F-93BE-5426E374D32F}"/>
    <cellStyle name="40% - Accent6 5 5" xfId="19669" xr:uid="{721E3909-3986-4656-8C26-64288E2D14AF}"/>
    <cellStyle name="40% - Accent6 5 6" xfId="19670" xr:uid="{06D6CF4D-1CBA-44E9-AB36-0B7BF4B5497C}"/>
    <cellStyle name="40% - Accent6 5 7" xfId="19671" xr:uid="{0F75E2E5-F037-4D13-A946-899EAD73E2AE}"/>
    <cellStyle name="40% - Accent6 5 8" xfId="19672" xr:uid="{B575B6F0-43A2-42A4-8B31-122A115E7EBB}"/>
    <cellStyle name="40% - Accent6 5 9" xfId="20383" xr:uid="{954D59E5-886C-4944-A1CE-95DFBDA737A3}"/>
    <cellStyle name="40% - Accent6 5 9 2" xfId="23484" xr:uid="{9A279E7C-8361-4F11-B820-B0D5DCCCECC4}"/>
    <cellStyle name="40% - Accent6 6" xfId="7856" xr:uid="{07524069-00A1-4147-BA3A-D6E0BC016F6C}"/>
    <cellStyle name="40% - Accent6 7" xfId="7857" xr:uid="{3B048E2F-4A66-45FD-9665-B4C86AD58417}"/>
    <cellStyle name="40% - Accent6 8" xfId="7858" xr:uid="{DD4B15AA-AA80-46B0-AEB2-27C39E4A8119}"/>
    <cellStyle name="40% - Accent6 9" xfId="7859" xr:uid="{7CB858DB-32EE-406D-9BD4-423F1A9B3651}"/>
    <cellStyle name="40% - Colore 1" xfId="18270" xr:uid="{CED50A1F-0E24-4F94-9BB6-428DFA18BAA7}"/>
    <cellStyle name="40% - Colore 2" xfId="18271" xr:uid="{D67E3AF4-48FB-40D3-95C0-D2BE507FCB9A}"/>
    <cellStyle name="40% - Colore 3" xfId="18272" xr:uid="{C08431B8-0F1F-4488-862C-A877C1485A25}"/>
    <cellStyle name="40% - Colore 4" xfId="18273" xr:uid="{DED16C83-D878-464A-8DA1-DB03D4583ECA}"/>
    <cellStyle name="40% - Colore 5" xfId="18274" xr:uid="{1115E803-9E38-4AB3-A017-23E205755F2E}"/>
    <cellStyle name="40% - Colore 6" xfId="18275" xr:uid="{8C591D5C-B1F5-4229-91BF-849B3BAF11D6}"/>
    <cellStyle name="40% - アクセント 1" xfId="524" xr:uid="{E144C4F0-9C13-461C-9693-6531D9D2D92B}"/>
    <cellStyle name="40% - アクセント 2" xfId="525" xr:uid="{1AEE5178-9236-43CE-B95F-8674F99EC881}"/>
    <cellStyle name="40% - アクセント 3" xfId="526" xr:uid="{80B9DAFE-6B21-4E3C-B877-25411C94D342}"/>
    <cellStyle name="40% - アクセント 4" xfId="527" xr:uid="{6CE7D2BC-EEB8-459F-9E1D-E5811BE42930}"/>
    <cellStyle name="40% - アクセント 5" xfId="528" xr:uid="{E775FD4A-0867-4D42-8B38-A79792D8FC77}"/>
    <cellStyle name="40% - アクセント 6" xfId="529" xr:uid="{4D4E9490-0948-44B5-B3F1-C20A5780B2F2}"/>
    <cellStyle name="40% - ส่วนที่ถูกเน้น1" xfId="530" xr:uid="{C7E00D5E-98B3-495B-9D2C-526E69DD56CF}"/>
    <cellStyle name="40% - ส่วนที่ถูกเน้น1 2" xfId="7860" xr:uid="{002F0418-AF85-4EB0-B14B-DF02DC206C1C}"/>
    <cellStyle name="40% - ส่วนที่ถูกเน้น1 2 2" xfId="19673" xr:uid="{7856F37F-085D-4C7B-87BC-821816BAEEA6}"/>
    <cellStyle name="40% - ส่วนที่ถูกเน้น1 3" xfId="7861" xr:uid="{E568742D-6334-4B52-997C-7E4EC80C4C61}"/>
    <cellStyle name="40% - ส่วนที่ถูกเน้น1 4" xfId="7862" xr:uid="{FD3BB495-5437-4294-9812-F6BCB6651469}"/>
    <cellStyle name="40% - ส่วนที่ถูกเน้น1 4 2" xfId="19674" xr:uid="{F8E66E7E-8D60-4EDD-8AFB-428F116C7EF8}"/>
    <cellStyle name="40% - ส่วนที่ถูกเน้น1 5" xfId="7863" xr:uid="{FEE9AA05-CAEE-41D8-A584-65A875869743}"/>
    <cellStyle name="40% - ส่วนที่ถูกเน้น1 6" xfId="7864" xr:uid="{B721F729-5E3A-46AE-812C-799379763787}"/>
    <cellStyle name="40% - ส่วนที่ถูกเน้น1 7" xfId="18276" xr:uid="{69C3F5A6-ED50-4F17-A6A1-B9BF9FF440F7}"/>
    <cellStyle name="40% - ส่วนที่ถูกเน้น2" xfId="531" xr:uid="{07B58F4B-65FA-4CE9-88EE-3454920BE307}"/>
    <cellStyle name="40% - ส่วนที่ถูกเน้น2 2" xfId="7865" xr:uid="{ED71A7C4-57FA-42CC-966A-5E77B509156B}"/>
    <cellStyle name="40% - ส่วนที่ถูกเน้น2 2 2" xfId="19675" xr:uid="{E4CDF106-E29A-41D8-82B4-377B46806441}"/>
    <cellStyle name="40% - ส่วนที่ถูกเน้น2 3" xfId="7866" xr:uid="{17B8CA39-26B8-477A-8674-5583915B8096}"/>
    <cellStyle name="40% - ส่วนที่ถูกเน้น2 4" xfId="7867" xr:uid="{CA0464B6-6621-4A06-AF01-B418D6A4C8AC}"/>
    <cellStyle name="40% - ส่วนที่ถูกเน้น2 4 2" xfId="19676" xr:uid="{FFAB2B91-AD8C-4B63-87BB-46310ECF6909}"/>
    <cellStyle name="40% - ส่วนที่ถูกเน้น2 5" xfId="7868" xr:uid="{C2FF99EE-39BE-4300-87DA-5E26E94B6696}"/>
    <cellStyle name="40% - ส่วนที่ถูกเน้น2 6" xfId="7869" xr:uid="{A1BA57FA-C44B-4720-8B99-220A5EE2B773}"/>
    <cellStyle name="40% - ส่วนที่ถูกเน้น3" xfId="532" xr:uid="{B71F9B41-8822-4237-AE97-B250AD743682}"/>
    <cellStyle name="40% - ส่วนที่ถูกเน้น3 2" xfId="7870" xr:uid="{6B8DEA48-8B4F-426B-92FE-0D9FC53B5F28}"/>
    <cellStyle name="40% - ส่วนที่ถูกเน้น3 2 2" xfId="19677" xr:uid="{94584260-4168-4717-88D1-1F8DE89110A0}"/>
    <cellStyle name="40% - ส่วนที่ถูกเน้น3 3" xfId="7871" xr:uid="{1EEBF4E2-A4F8-408E-AA1C-557540BBA10B}"/>
    <cellStyle name="40% - ส่วนที่ถูกเน้น3 4" xfId="7872" xr:uid="{BA28D03E-FBA4-4F46-83CF-B19AF37BA4A4}"/>
    <cellStyle name="40% - ส่วนที่ถูกเน้น3 4 2" xfId="19678" xr:uid="{EF1BFA49-01F2-43D6-B21D-713AE114517A}"/>
    <cellStyle name="40% - ส่วนที่ถูกเน้น3 5" xfId="7873" xr:uid="{E54F234D-D5B3-4BE9-8F1F-58FD917B706E}"/>
    <cellStyle name="40% - ส่วนที่ถูกเน้น3 6" xfId="7874" xr:uid="{F1A4F666-BB09-42E2-A082-C4EE4B0542B9}"/>
    <cellStyle name="40% - ส่วนที่ถูกเน้น3 7" xfId="18277" xr:uid="{BB8084CA-4F68-4292-8DFB-573A67D8F222}"/>
    <cellStyle name="40% - ส่วนที่ถูกเน้น4" xfId="533" xr:uid="{BE30BD3A-543F-41BE-AB36-F3EAF44FAE98}"/>
    <cellStyle name="40% - ส่วนที่ถูกเน้น4 2" xfId="7875" xr:uid="{02766CDD-971B-46AA-8D1B-8F9A07BD5D7B}"/>
    <cellStyle name="40% - ส่วนที่ถูกเน้น4 2 2" xfId="19679" xr:uid="{876547A1-E30B-45E2-AC2D-2F41C9F08ED6}"/>
    <cellStyle name="40% - ส่วนที่ถูกเน้น4 3" xfId="7876" xr:uid="{9BCDF986-92D3-4B5A-9FA5-44A87EDE4C6F}"/>
    <cellStyle name="40% - ส่วนที่ถูกเน้น4 4" xfId="7877" xr:uid="{24893B00-C08F-4893-A3C3-4095BA1B4FE4}"/>
    <cellStyle name="40% - ส่วนที่ถูกเน้น4 4 2" xfId="19680" xr:uid="{13A98F17-DED4-4341-B3C2-56F319C2AF56}"/>
    <cellStyle name="40% - ส่วนที่ถูกเน้น4 5" xfId="7878" xr:uid="{95ECFC6F-CD5F-4396-8AB5-B396EEDDE029}"/>
    <cellStyle name="40% - ส่วนที่ถูกเน้น4 6" xfId="7879" xr:uid="{875D00A0-AB15-4CD1-A09B-1B41BFE88C1D}"/>
    <cellStyle name="40% - ส่วนที่ถูกเน้น4 7" xfId="18278" xr:uid="{11372BFA-D64F-4486-85B2-D4D555840208}"/>
    <cellStyle name="40% - ส่วนที่ถูกเน้น5" xfId="534" xr:uid="{18FD6C66-781A-4FCF-9014-5C35C1C59A85}"/>
    <cellStyle name="40% - ส่วนที่ถูกเน้น5 2" xfId="7880" xr:uid="{A6C19C77-2020-45E5-8BA2-9511C0A59429}"/>
    <cellStyle name="40% - ส่วนที่ถูกเน้น5 2 2" xfId="19681" xr:uid="{9B411B4C-251C-471B-B128-4D0F29E21D07}"/>
    <cellStyle name="40% - ส่วนที่ถูกเน้น5 3" xfId="7881" xr:uid="{86B5B1DF-1EC4-4D4C-93FA-69A2180AFCD2}"/>
    <cellStyle name="40% - ส่วนที่ถูกเน้น5 4" xfId="7882" xr:uid="{91BFC82E-CC71-43CE-847D-ABE39CEB4A56}"/>
    <cellStyle name="40% - ส่วนที่ถูกเน้น5 4 2" xfId="19682" xr:uid="{A73DE5AA-5504-487C-9983-7FD0CE5C9732}"/>
    <cellStyle name="40% - ส่วนที่ถูกเน้น5 5" xfId="7883" xr:uid="{16265D0F-6B23-4220-B0F0-ACE2E15730EE}"/>
    <cellStyle name="40% - ส่วนที่ถูกเน้น5 6" xfId="7884" xr:uid="{9304D6E7-A33A-4ADD-B6BF-1619AC95D454}"/>
    <cellStyle name="40% - ส่วนที่ถูกเน้น6" xfId="535" xr:uid="{6904EE11-C7E1-4CE8-838F-47827A208532}"/>
    <cellStyle name="40% - ส่วนที่ถูกเน้น6 2" xfId="7885" xr:uid="{2B1A444D-3A3F-48F3-84D6-6DC9631870C1}"/>
    <cellStyle name="40% - ส่วนที่ถูกเน้น6 2 2" xfId="19683" xr:uid="{F0EA4D23-616D-40D3-9821-BDD899AAD7E2}"/>
    <cellStyle name="40% - ส่วนที่ถูกเน้น6 3" xfId="7886" xr:uid="{D39596D1-7519-4CF7-9BA5-BB9BFBE751B5}"/>
    <cellStyle name="40% - ส่วนที่ถูกเน้น6 4" xfId="7887" xr:uid="{5CD7EC60-0AA0-4E79-A3B6-413015C33C45}"/>
    <cellStyle name="40% - ส่วนที่ถูกเน้น6 4 2" xfId="19684" xr:uid="{8464195C-36D6-46B8-A09B-CB9216D1169C}"/>
    <cellStyle name="40% - ส่วนที่ถูกเน้น6 5" xfId="7888" xr:uid="{A5D50B70-6986-49B8-AF07-80782F20D946}"/>
    <cellStyle name="40% - ส่วนที่ถูกเน้น6 6" xfId="7889" xr:uid="{2483DA9D-6081-43A0-ACF8-77DA0DA8BF12}"/>
    <cellStyle name="40% - ส่วนที่ถูกเน้น6 7" xfId="18279" xr:uid="{82557DCB-AB49-4704-AE68-4042E964C605}"/>
    <cellStyle name="40% - 강조색1" xfId="19685" xr:uid="{642C5C9A-0341-4381-A5E2-545D64FFB0E1}"/>
    <cellStyle name="40% - 강조색2" xfId="19686" xr:uid="{BF99F4E4-BCB8-4D29-ABD8-BD1EC82C4427}"/>
    <cellStyle name="40% - 강조색3" xfId="19687" xr:uid="{5457734C-2F1E-4082-82F5-CD2FA6DD4C6B}"/>
    <cellStyle name="40% - 강조색4" xfId="19688" xr:uid="{0FDE6085-1DD6-4201-BC30-FDBFEEBBCCE9}"/>
    <cellStyle name="40% - 강조색5" xfId="19689" xr:uid="{767FFA8D-FEB7-4184-A420-1A560287C27F}"/>
    <cellStyle name="40% - 강조색6" xfId="19690" xr:uid="{49F871A0-1E2C-4B78-8941-862824DFA1D9}"/>
    <cellStyle name="5" xfId="18280" xr:uid="{1AFDCEC7-4187-443A-8EF4-423BB36EC187}"/>
    <cellStyle name="594941.25" xfId="536" xr:uid="{5937D449-1D8D-4EA4-AB0A-A9D95318B38C}"/>
    <cellStyle name="594941.25 2" xfId="18281" xr:uid="{1585880C-63B7-425D-A1FD-FE6469C3E697}"/>
    <cellStyle name="594941.25 2 2" xfId="16292" xr:uid="{B4B348FD-12C0-4AF5-896F-5CE293366A8D}"/>
    <cellStyle name="594941.25 2 3" xfId="23338" xr:uid="{773E4211-E973-490A-856A-5E2EB80FD1B0}"/>
    <cellStyle name="60% - Accent1" xfId="139" builtinId="32" customBuiltin="1"/>
    <cellStyle name="60% - Accent1 1" xfId="18282" xr:uid="{C6C0124F-58BE-4B0F-8647-777CB430A36B}"/>
    <cellStyle name="60% - Accent1 10" xfId="7890" xr:uid="{83009C2F-D909-4704-9609-A9FA1EA7BABD}"/>
    <cellStyle name="60% - Accent1 2" xfId="537" xr:uid="{7099494E-A0D3-40C8-9B3C-F7D38737882C}"/>
    <cellStyle name="60% - Accent1 2 2" xfId="19691" xr:uid="{A5F36994-4496-4B03-BF07-497D6A6BF973}"/>
    <cellStyle name="60% - Accent1 2 3" xfId="19692" xr:uid="{226BC293-B69D-4C16-8BBC-0B16168079EB}"/>
    <cellStyle name="60% - Accent1 2 4" xfId="18283" xr:uid="{05AD99F1-AF87-4236-B3DD-8B4A2A800790}"/>
    <cellStyle name="60% - Accent1 3" xfId="538" xr:uid="{B848AF43-FFB9-47FC-B39D-194F033BBBDE}"/>
    <cellStyle name="60% - Accent1 3 2" xfId="18284" xr:uid="{7CA7C98C-FCEB-407A-AEFE-C867AF54083D}"/>
    <cellStyle name="60% - Accent1 4" xfId="539" xr:uid="{3D04BB2E-F620-4A6F-A12F-BB592C710692}"/>
    <cellStyle name="60% - Accent1 4 2" xfId="18285" xr:uid="{A42B8319-699E-425C-BD78-6394370CDD6B}"/>
    <cellStyle name="60% - Accent1 5" xfId="7891" xr:uid="{026F25CA-F4C2-4530-89F4-C299493FB14D}"/>
    <cellStyle name="60% - Accent1 5 2" xfId="18287" xr:uid="{9AEFEA5A-99F6-4B68-B011-D866251D3DF5}"/>
    <cellStyle name="60% - Accent1 5 3" xfId="18286" xr:uid="{91DAFDF5-6755-4739-B1BC-906AC30FEA67}"/>
    <cellStyle name="60% - Accent1 6" xfId="7892" xr:uid="{F8EFF541-5BAE-4378-B2C5-61F3D79E3269}"/>
    <cellStyle name="60% - Accent1 7" xfId="7893" xr:uid="{00007096-EA90-4653-85BC-1A2BD2A3A753}"/>
    <cellStyle name="60% - Accent1 8" xfId="7894" xr:uid="{C0247491-0D72-44D0-A95F-241144DBB775}"/>
    <cellStyle name="60% - Accent1 9" xfId="7895" xr:uid="{463BCAB8-C70A-4655-860A-A9A62765AC37}"/>
    <cellStyle name="60% - Accent2" xfId="143" builtinId="36" customBuiltin="1"/>
    <cellStyle name="60% - Accent2 1" xfId="18288" xr:uid="{9FCE8A83-C246-4F24-A484-8B0C9D7489EA}"/>
    <cellStyle name="60% - Accent2 10" xfId="7896" xr:uid="{D4AAEC70-8D02-4CA3-BB30-6A7607949577}"/>
    <cellStyle name="60% - Accent2 2" xfId="540" xr:uid="{A436A51D-7927-4803-A070-1DE8E61CFF26}"/>
    <cellStyle name="60% - Accent2 2 2" xfId="19693" xr:uid="{FC948C17-5519-4600-A33A-3727CA27AEB9}"/>
    <cellStyle name="60% - Accent2 2 3" xfId="19694" xr:uid="{55E75B92-E725-4FD8-9AA2-713A7C208B89}"/>
    <cellStyle name="60% - Accent2 2 4" xfId="18289" xr:uid="{DEBCB91D-F52E-4896-B506-1490702F3731}"/>
    <cellStyle name="60% - Accent2 3" xfId="541" xr:uid="{72AF8CED-7ECF-4828-8BE6-9A69F99F8019}"/>
    <cellStyle name="60% - Accent2 3 2" xfId="18290" xr:uid="{47BF1AB2-FE8E-47B9-8EF8-4957A220DE3E}"/>
    <cellStyle name="60% - Accent2 4" xfId="542" xr:uid="{C3474403-C92F-43E1-AE4F-633262EBCF58}"/>
    <cellStyle name="60% - Accent2 4 2" xfId="18291" xr:uid="{6910101B-DA4B-4D6D-8C05-1C35C02D4EB8}"/>
    <cellStyle name="60% - Accent2 5" xfId="7897" xr:uid="{C2D7DF44-E689-4B3C-9A7C-DADD8E773215}"/>
    <cellStyle name="60% - Accent2 5 2" xfId="18293" xr:uid="{AC1DA390-57E4-4136-A506-17B0F6459317}"/>
    <cellStyle name="60% - Accent2 5 3" xfId="18292" xr:uid="{314D7893-00B5-4CE4-8F5A-B6059CE82C5D}"/>
    <cellStyle name="60% - Accent2 6" xfId="7898" xr:uid="{C513B7B3-0BA7-4276-8037-CE333DE73998}"/>
    <cellStyle name="60% - Accent2 7" xfId="7899" xr:uid="{AC9B685C-F80C-4A2E-9429-30F5A5BCF7AA}"/>
    <cellStyle name="60% - Accent2 8" xfId="7900" xr:uid="{5E68A55F-CE36-4FCC-B36A-E948A808FDFE}"/>
    <cellStyle name="60% - Accent2 9" xfId="7901" xr:uid="{EB7CE249-C846-48D5-99C4-2E772643244B}"/>
    <cellStyle name="60% - Accent3" xfId="147" builtinId="40" customBuiltin="1"/>
    <cellStyle name="60% - Accent3 1" xfId="18294" xr:uid="{D0E86E31-F183-44E9-920B-41F5CBF12C2B}"/>
    <cellStyle name="60% - Accent3 10" xfId="7902" xr:uid="{689D43A2-04D1-48D8-8847-C68FDB3B9F85}"/>
    <cellStyle name="60% - Accent3 2" xfId="543" xr:uid="{5CBCDF63-C165-428B-9D0D-D348880E002D}"/>
    <cellStyle name="60% - Accent3 2 2" xfId="19695" xr:uid="{472B1D8C-15EC-4ADA-A8C4-9B5C1E2EC395}"/>
    <cellStyle name="60% - Accent3 2 3" xfId="19696" xr:uid="{F8949D97-A327-4ACE-89BE-D99CDE518CEE}"/>
    <cellStyle name="60% - Accent3 2 4" xfId="18295" xr:uid="{CF204A59-81D3-4570-AF75-238CF63A4C77}"/>
    <cellStyle name="60% - Accent3 3" xfId="544" xr:uid="{132739D4-7CA6-46A9-AE1F-643B66BADC62}"/>
    <cellStyle name="60% - Accent3 3 2" xfId="18296" xr:uid="{4D3DBCBB-9982-4380-87E6-74048B6F4764}"/>
    <cellStyle name="60% - Accent3 4" xfId="545" xr:uid="{7884F07D-89A4-4C7F-99E4-469B616613C1}"/>
    <cellStyle name="60% - Accent3 4 2" xfId="18297" xr:uid="{562C488F-61D8-42B8-BCA4-21571A494BA0}"/>
    <cellStyle name="60% - Accent3 5" xfId="7903" xr:uid="{72DAD9F2-5A2B-4F41-AA38-81D4964BDAA9}"/>
    <cellStyle name="60% - Accent3 5 2" xfId="18299" xr:uid="{DA274A8F-23F6-4A6E-8F50-709C8FB4EEF2}"/>
    <cellStyle name="60% - Accent3 5 3" xfId="18298" xr:uid="{6CF0E7E2-8EE6-4400-B46F-B633A27C9F7C}"/>
    <cellStyle name="60% - Accent3 6" xfId="7904" xr:uid="{8CBC5E64-9CD0-41A3-98DC-387019998E20}"/>
    <cellStyle name="60% - Accent3 7" xfId="7905" xr:uid="{894A1707-9B76-47AF-8AF7-F4B329212212}"/>
    <cellStyle name="60% - Accent3 8" xfId="7906" xr:uid="{A7E4E3A9-FD19-4E5B-92D0-9D945A2F4972}"/>
    <cellStyle name="60% - Accent3 9" xfId="7907" xr:uid="{FB2BC45D-449C-4B1A-8CFE-74814EA39B40}"/>
    <cellStyle name="60% - Accent4" xfId="151" builtinId="44" customBuiltin="1"/>
    <cellStyle name="60% - Accent4 1" xfId="18300" xr:uid="{712C33D8-D514-40D6-A6AA-38B749599A14}"/>
    <cellStyle name="60% - Accent4 10" xfId="7908" xr:uid="{34EB6681-79AE-43AD-A078-9E3F329AFECC}"/>
    <cellStyle name="60% - Accent4 2" xfId="546" xr:uid="{3A4CCB41-F582-45D5-A0C4-63E15F1A0932}"/>
    <cellStyle name="60% - Accent4 2 2" xfId="19697" xr:uid="{83ECA73C-7ED0-4002-8A8A-FC409F05104D}"/>
    <cellStyle name="60% - Accent4 2 3" xfId="19698" xr:uid="{57B0E7AE-6C1B-494D-977E-C89B5A1417B5}"/>
    <cellStyle name="60% - Accent4 2 4" xfId="18301" xr:uid="{BECE6C14-C464-4574-BDA7-8F058A06A841}"/>
    <cellStyle name="60% - Accent4 3" xfId="547" xr:uid="{11DEB121-BFF5-4B85-8FC1-F937839B5A5F}"/>
    <cellStyle name="60% - Accent4 3 2" xfId="18302" xr:uid="{67F15DB6-4E80-4DD8-A9CD-9CBECF74D113}"/>
    <cellStyle name="60% - Accent4 4" xfId="548" xr:uid="{785D5559-7317-4117-A565-0080AB90FB8A}"/>
    <cellStyle name="60% - Accent4 4 2" xfId="18303" xr:uid="{C5413CF8-F662-412F-9174-5D67A703E72A}"/>
    <cellStyle name="60% - Accent4 5" xfId="7909" xr:uid="{3E995BD2-FB37-4DF1-A0D0-5D91C69CFF51}"/>
    <cellStyle name="60% - Accent4 5 2" xfId="18305" xr:uid="{F46BDEEF-562B-41F7-AE1E-8F5A2098988D}"/>
    <cellStyle name="60% - Accent4 5 3" xfId="18304" xr:uid="{390B2E23-EF15-4826-AD4C-46C5726BA645}"/>
    <cellStyle name="60% - Accent4 6" xfId="7910" xr:uid="{9A30FFDD-60BA-45D6-8EA0-0F9B6D4A8EEE}"/>
    <cellStyle name="60% - Accent4 7" xfId="7911" xr:uid="{0AA83D1C-0CAF-4325-8CED-617F43534CF2}"/>
    <cellStyle name="60% - Accent4 8" xfId="7912" xr:uid="{0F63306C-4622-4CAD-9BE3-8AEA458E93C0}"/>
    <cellStyle name="60% - Accent4 9" xfId="7913" xr:uid="{8FE11818-81E4-4E12-AC56-CCA2CB032747}"/>
    <cellStyle name="60% - Accent5" xfId="155" builtinId="48" customBuiltin="1"/>
    <cellStyle name="60% - Accent5 1" xfId="18306" xr:uid="{F7E7E680-1EBB-4B5A-86E0-48FB15C8B463}"/>
    <cellStyle name="60% - Accent5 10" xfId="7914" xr:uid="{1ED88618-2688-465B-A61F-F5FD0A80E7DC}"/>
    <cellStyle name="60% - Accent5 2" xfId="549" xr:uid="{75E68FC9-2C02-4767-950E-52B0A9EC9BB3}"/>
    <cellStyle name="60% - Accent5 2 2" xfId="19699" xr:uid="{AD5D6D79-64E8-4F97-887C-046B322BFF61}"/>
    <cellStyle name="60% - Accent5 2 3" xfId="19700" xr:uid="{3DB93D3D-0E34-4A75-A48F-BAE53A425AB4}"/>
    <cellStyle name="60% - Accent5 2 4" xfId="18307" xr:uid="{F842CB7F-5657-4AA1-A14A-42628F313EFB}"/>
    <cellStyle name="60% - Accent5 3" xfId="550" xr:uid="{B6ACF831-E122-4009-8229-A65284B12515}"/>
    <cellStyle name="60% - Accent5 3 2" xfId="18308" xr:uid="{63FB6B9A-B412-4100-AD13-B1A5596FFF89}"/>
    <cellStyle name="60% - Accent5 4" xfId="551" xr:uid="{CC3BA0B0-8BED-4086-98FB-1067A4E7CB41}"/>
    <cellStyle name="60% - Accent5 4 2" xfId="18309" xr:uid="{8DB46949-02D3-4C9F-AA01-1D31EFA07F61}"/>
    <cellStyle name="60% - Accent5 5" xfId="7915" xr:uid="{AB042C65-B901-476A-9D66-CF1754148443}"/>
    <cellStyle name="60% - Accent5 5 2" xfId="18311" xr:uid="{E14FB7D1-3042-4495-BE40-61847B7AE2EB}"/>
    <cellStyle name="60% - Accent5 5 3" xfId="18310" xr:uid="{DE74F2CB-DBAA-4889-8AC8-CC0C43EA2BF1}"/>
    <cellStyle name="60% - Accent5 6" xfId="7916" xr:uid="{0B4868A2-5965-41BF-8648-838989E55869}"/>
    <cellStyle name="60% - Accent5 7" xfId="7917" xr:uid="{C2CFB281-2C43-4688-AD73-8C9A15ED81E7}"/>
    <cellStyle name="60% - Accent5 8" xfId="7918" xr:uid="{3B01F510-02CD-44F4-AD18-BE0F267F0A0E}"/>
    <cellStyle name="60% - Accent5 9" xfId="7919" xr:uid="{9A89B59D-229F-4777-8769-E49DAF4D6B1D}"/>
    <cellStyle name="60% - Accent6" xfId="159" builtinId="52" customBuiltin="1"/>
    <cellStyle name="60% - Accent6 1" xfId="18312" xr:uid="{CBC82AE3-DD06-451E-AF51-95C4086318C0}"/>
    <cellStyle name="60% - Accent6 10" xfId="7920" xr:uid="{44089BC9-31EC-49A3-9CAD-78A0314F7ADE}"/>
    <cellStyle name="60% - Accent6 2" xfId="552" xr:uid="{96C6E668-47F8-4A20-852A-ABAEBB5CDD51}"/>
    <cellStyle name="60% - Accent6 2 2" xfId="19701" xr:uid="{1BB5DA30-9CFE-4EF2-817B-51DA88DCAA59}"/>
    <cellStyle name="60% - Accent6 2 3" xfId="19702" xr:uid="{F5D45E1D-A7BE-4AC4-BB73-D30EED98F01D}"/>
    <cellStyle name="60% - Accent6 2 4" xfId="18313" xr:uid="{FA8F5B44-2288-4398-99B9-405B8DF53389}"/>
    <cellStyle name="60% - Accent6 3" xfId="553" xr:uid="{11D8A6CE-6C66-4BE1-8954-6FEDB4420FBA}"/>
    <cellStyle name="60% - Accent6 3 2" xfId="18314" xr:uid="{F87890CA-36F2-4E51-B269-067711BCB505}"/>
    <cellStyle name="60% - Accent6 4" xfId="554" xr:uid="{C5DF549F-E256-4FB1-A232-3CF72ECF7A9D}"/>
    <cellStyle name="60% - Accent6 4 2" xfId="18315" xr:uid="{DB4F80C6-8C01-4374-B805-79E76806B584}"/>
    <cellStyle name="60% - Accent6 5" xfId="7921" xr:uid="{611B299F-5BD5-41A4-B889-3628EC0E7805}"/>
    <cellStyle name="60% - Accent6 5 2" xfId="18317" xr:uid="{D466CE0B-FAAD-4A2D-93FC-7CAB03A9A325}"/>
    <cellStyle name="60% - Accent6 5 3" xfId="18316" xr:uid="{C0A22F2E-E5F7-4024-BAB5-FA211146316E}"/>
    <cellStyle name="60% - Accent6 6" xfId="7922" xr:uid="{72704B1E-3588-4940-8CC3-BAD2A99C10A0}"/>
    <cellStyle name="60% - Accent6 7" xfId="7923" xr:uid="{BA5F7388-55E5-46DD-93FA-976A05B54FEA}"/>
    <cellStyle name="60% - Accent6 8" xfId="7924" xr:uid="{AD758048-0BCC-4BB0-AC2A-D20BD7D254D2}"/>
    <cellStyle name="60% - Accent6 9" xfId="7925" xr:uid="{A46AE17B-2490-4FBC-BD8C-A2E96B52D160}"/>
    <cellStyle name="60% - Colore 1" xfId="18318" xr:uid="{6C8B2612-FFAA-4A03-BF8F-029D1A29717E}"/>
    <cellStyle name="60% - Colore 2" xfId="18319" xr:uid="{FED3303F-CE5F-40B7-8EF3-9504A1E6801F}"/>
    <cellStyle name="60% - Colore 3" xfId="18320" xr:uid="{FBA62587-E2A3-4F32-8834-91800C1C0A75}"/>
    <cellStyle name="60% - Colore 4" xfId="18321" xr:uid="{952BF55B-2AA7-423D-81D1-4A86FCD6DC0F}"/>
    <cellStyle name="60% - Colore 5" xfId="18322" xr:uid="{5EAA20A6-3574-4F2A-B848-D19D87FD975B}"/>
    <cellStyle name="60% - Colore 6" xfId="18323" xr:uid="{1116489C-4577-4592-8B69-322D5189D830}"/>
    <cellStyle name="60% - アクセント 1" xfId="555" xr:uid="{BBB2EE70-459C-47FA-907B-5CABF68190FF}"/>
    <cellStyle name="60% - アクセント 2" xfId="556" xr:uid="{8BF6337B-A1C3-40DE-9464-0A7DA027B782}"/>
    <cellStyle name="60% - アクセント 3" xfId="557" xr:uid="{770DE2DE-2368-4A07-861B-4B7D559E166E}"/>
    <cellStyle name="60% - アクセント 4" xfId="558" xr:uid="{A4612A15-AC04-48DB-A8C1-355A777C169A}"/>
    <cellStyle name="60% - アクセント 5" xfId="559" xr:uid="{7647B17C-0C44-4E81-B316-49863FA4B878}"/>
    <cellStyle name="60% - アクセント 6" xfId="560" xr:uid="{45671A91-8183-4081-A974-A836D1B7E056}"/>
    <cellStyle name="60% - ส่วนที่ถูกเน้น1" xfId="561" xr:uid="{F30E1210-964A-4CD9-B30D-3524C01FA4F0}"/>
    <cellStyle name="60% - ส่วนที่ถูกเน้น1 2" xfId="7926" xr:uid="{85927F71-4132-4983-B200-DE1ADBE7BDC3}"/>
    <cellStyle name="60% - ส่วนที่ถูกเน้น1 2 2" xfId="19703" xr:uid="{1F3703ED-0916-4C1A-9661-8EC3874817DF}"/>
    <cellStyle name="60% - ส่วนที่ถูกเน้น1 3" xfId="7927" xr:uid="{0E4173CD-0376-4527-BB5E-1862042F578C}"/>
    <cellStyle name="60% - ส่วนที่ถูกเน้น1 4" xfId="7928" xr:uid="{5B5F18A5-16B6-41F3-880A-5783899C2AC8}"/>
    <cellStyle name="60% - ส่วนที่ถูกเน้น1 4 2" xfId="19704" xr:uid="{F28FCCDA-23B3-4D42-A165-1E96D6EBB88F}"/>
    <cellStyle name="60% - ส่วนที่ถูกเน้น1 5" xfId="7929" xr:uid="{FBD70A29-C513-4600-BD72-EF8691FF9094}"/>
    <cellStyle name="60% - ส่วนที่ถูกเน้น1 6" xfId="7930" xr:uid="{05409451-B499-4A4B-9976-35A93AC47C66}"/>
    <cellStyle name="60% - ส่วนที่ถูกเน้น1 7" xfId="18324" xr:uid="{4E9EB564-DCC2-4E61-90ED-9D1C8C610588}"/>
    <cellStyle name="60% - ส่วนที่ถูกเน้น2" xfId="562" xr:uid="{189E38DC-032F-4181-947F-090F96366A16}"/>
    <cellStyle name="60% - ส่วนที่ถูกเน้น2 2" xfId="7931" xr:uid="{1F923B3F-3D55-4D6A-917C-6F41498205CF}"/>
    <cellStyle name="60% - ส่วนที่ถูกเน้น2 2 2" xfId="19705" xr:uid="{78CE9644-7375-4FCE-A3B2-3C1011FDC408}"/>
    <cellStyle name="60% - ส่วนที่ถูกเน้น2 3" xfId="7932" xr:uid="{EBC63155-4470-4790-99CA-BC817240F6E0}"/>
    <cellStyle name="60% - ส่วนที่ถูกเน้น2 4" xfId="7933" xr:uid="{87A072FE-8857-461E-B88B-28CFB203B999}"/>
    <cellStyle name="60% - ส่วนที่ถูกเน้น2 4 2" xfId="19706" xr:uid="{120BF659-A2D5-44AF-B5D5-859C7C8B3B03}"/>
    <cellStyle name="60% - ส่วนที่ถูกเน้น2 5" xfId="7934" xr:uid="{37568581-69BA-4CEC-A2EA-31BCE050AC21}"/>
    <cellStyle name="60% - ส่วนที่ถูกเน้น2 6" xfId="7935" xr:uid="{1126E099-605D-4AE3-B201-01225F90D688}"/>
    <cellStyle name="60% - ส่วนที่ถูกเน้น3" xfId="563" xr:uid="{DDAC6861-C112-4F77-ACCA-C313382A406F}"/>
    <cellStyle name="60% - ส่วนที่ถูกเน้น3 2" xfId="7936" xr:uid="{65E46077-119B-49E3-85A7-05FAD0AB2088}"/>
    <cellStyle name="60% - ส่วนที่ถูกเน้น3 2 2" xfId="19707" xr:uid="{2A8AC78E-5C38-4EED-B9F1-83F9C488FE0D}"/>
    <cellStyle name="60% - ส่วนที่ถูกเน้น3 3" xfId="7937" xr:uid="{1299C099-979A-4A2A-8DB9-972F7BA0D2B8}"/>
    <cellStyle name="60% - ส่วนที่ถูกเน้น3 4" xfId="7938" xr:uid="{44D4CA79-58B3-41A4-B18F-C732DB3411C1}"/>
    <cellStyle name="60% - ส่วนที่ถูกเน้น3 4 2" xfId="19708" xr:uid="{613D7353-2886-48CD-A981-7BB14AB7ECC1}"/>
    <cellStyle name="60% - ส่วนที่ถูกเน้น3 5" xfId="7939" xr:uid="{56A30FA3-DB85-4E49-8E19-11C95A06463B}"/>
    <cellStyle name="60% - ส่วนที่ถูกเน้น3 6" xfId="7940" xr:uid="{5F55967B-91A9-4F56-984C-083A3FFF7199}"/>
    <cellStyle name="60% - ส่วนที่ถูกเน้น3 7" xfId="18325" xr:uid="{631AB0DA-A752-46FD-B86F-3608F9F1138D}"/>
    <cellStyle name="60% - ส่วนที่ถูกเน้น4" xfId="564" xr:uid="{172BD887-36CA-4B6E-9881-A188B8CE6E5E}"/>
    <cellStyle name="60% - ส่วนที่ถูกเน้น4 2" xfId="7941" xr:uid="{3279FD15-700C-47C1-BA3C-DF021E1C8FEE}"/>
    <cellStyle name="60% - ส่วนที่ถูกเน้น4 2 2" xfId="19709" xr:uid="{AD0D70EC-BA1E-4FDD-B237-82482BCA16DD}"/>
    <cellStyle name="60% - ส่วนที่ถูกเน้น4 3" xfId="7942" xr:uid="{83BE03D5-ED86-492A-8EB8-55218B56BCC7}"/>
    <cellStyle name="60% - ส่วนที่ถูกเน้น4 4" xfId="7943" xr:uid="{F9A74960-6BAB-479C-A88D-F6072F3623F6}"/>
    <cellStyle name="60% - ส่วนที่ถูกเน้น4 4 2" xfId="19710" xr:uid="{4678F605-4093-4AA8-8415-21F8AB4FF0C0}"/>
    <cellStyle name="60% - ส่วนที่ถูกเน้น4 5" xfId="7944" xr:uid="{74778DCA-E658-4ACF-809E-7C48B8F10C76}"/>
    <cellStyle name="60% - ส่วนที่ถูกเน้น4 6" xfId="7945" xr:uid="{F478583E-506D-4E37-9794-E05B77968523}"/>
    <cellStyle name="60% - ส่วนที่ถูกเน้น4 7" xfId="18326" xr:uid="{8B28598F-90B6-4F8C-9617-BBA1A9AAADB3}"/>
    <cellStyle name="60% - ส่วนที่ถูกเน้น5" xfId="565" xr:uid="{99A99598-2A50-43ED-A1BF-AE69A86DCC5A}"/>
    <cellStyle name="60% - ส่วนที่ถูกเน้น5 2" xfId="7946" xr:uid="{D4141D93-063A-4A6C-8FA5-281D6E7671D0}"/>
    <cellStyle name="60% - ส่วนที่ถูกเน้น5 2 2" xfId="19711" xr:uid="{CB2A92CE-24E1-4567-BA00-7BB3A2A18A20}"/>
    <cellStyle name="60% - ส่วนที่ถูกเน้น5 3" xfId="7947" xr:uid="{7B584001-48AA-4247-8F90-D8C474CAE72D}"/>
    <cellStyle name="60% - ส่วนที่ถูกเน้น5 4" xfId="7948" xr:uid="{6A40946E-3D52-4E26-AD7D-F4F1E719D8A1}"/>
    <cellStyle name="60% - ส่วนที่ถูกเน้น5 4 2" xfId="19712" xr:uid="{5DC41863-5708-4223-8ECF-C92CCD2526C6}"/>
    <cellStyle name="60% - ส่วนที่ถูกเน้น5 5" xfId="7949" xr:uid="{FD44E45E-AAD4-4D94-9F75-F43B41B0118C}"/>
    <cellStyle name="60% - ส่วนที่ถูกเน้น5 6" xfId="7950" xr:uid="{D34EAA7B-6FB0-4BED-AADC-119E5E09E99C}"/>
    <cellStyle name="60% - ส่วนที่ถูกเน้น6" xfId="566" xr:uid="{5631B81A-11AD-4BC9-BC45-91BDBD6C8685}"/>
    <cellStyle name="60% - ส่วนที่ถูกเน้น6 2" xfId="7951" xr:uid="{BC5B60B0-B43C-47A6-B4E8-67EF6F7051CD}"/>
    <cellStyle name="60% - ส่วนที่ถูกเน้น6 2 2" xfId="19713" xr:uid="{74DC3719-2BD2-46F8-A1C6-AC298FA99B83}"/>
    <cellStyle name="60% - ส่วนที่ถูกเน้น6 3" xfId="7952" xr:uid="{35ADB519-47C3-40C3-9DC1-DF2C0C078A9D}"/>
    <cellStyle name="60% - ส่วนที่ถูกเน้น6 4" xfId="7953" xr:uid="{54512113-BEDB-482E-897E-B390F451562C}"/>
    <cellStyle name="60% - ส่วนที่ถูกเน้น6 4 2" xfId="19714" xr:uid="{961ABCEA-9A02-47C5-94EF-85087A509047}"/>
    <cellStyle name="60% - ส่วนที่ถูกเน้น6 5" xfId="7954" xr:uid="{168A95CB-5F96-4F12-872D-E7B4AE678B85}"/>
    <cellStyle name="60% - ส่วนที่ถูกเน้น6 6" xfId="7955" xr:uid="{9203A5FF-0812-490B-BC54-2FCE5BC036E3}"/>
    <cellStyle name="60% - ส่วนที่ถูกเน้น6 7" xfId="18327" xr:uid="{0CE58CBF-4573-4AA1-8105-4009AF75C288}"/>
    <cellStyle name="60% - 강조색1" xfId="19715" xr:uid="{17AE0017-D77B-40D0-9BFA-FB539F0C3949}"/>
    <cellStyle name="60% - 강조색2" xfId="19716" xr:uid="{11092DEB-E756-4946-95BA-82CF815A8C79}"/>
    <cellStyle name="60% - 강조색3" xfId="19717" xr:uid="{E04CD221-F60E-40E2-A43E-8F41C44C9FF6}"/>
    <cellStyle name="60% - 강조색4" xfId="19718" xr:uid="{72D766E9-14B3-4B3D-A4BA-197F53D369E2}"/>
    <cellStyle name="60% - 강조색5" xfId="19719" xr:uid="{CDE88B29-B51B-4A4D-ACC4-95A9640FDDC3}"/>
    <cellStyle name="60% - 강조색6" xfId="19720" xr:uid="{E53A391F-23A9-4B88-A822-B3591B41D3A5}"/>
    <cellStyle name="75" xfId="4" xr:uid="{00000000-0005-0000-0000-000007000000}"/>
    <cellStyle name="75 - Style6" xfId="567" xr:uid="{1A3DE025-72B1-4876-AAAC-943D5700FC83}"/>
    <cellStyle name="75 - Style6 2" xfId="7956" xr:uid="{B1A85716-4EF4-4A2B-BA32-7F2450EE2901}"/>
    <cellStyle name="75 - Style7" xfId="568" xr:uid="{F36D3461-E457-4B9E-A4AC-D81C86AE885A}"/>
    <cellStyle name="75 - Style7 2" xfId="7957" xr:uid="{E14FDB87-B3D8-4672-89D1-730DEDAE096E}"/>
    <cellStyle name="75 - Style8" xfId="569" xr:uid="{AA9669FA-D346-434A-9F0B-D48B7F2FD884}"/>
    <cellStyle name="75 - Style8 2" xfId="7958" xr:uid="{2077E056-FED7-451F-960C-1F202683DB6A}"/>
    <cellStyle name="75 2" xfId="11608" xr:uid="{95AB62C3-4F62-4B7D-A1BD-0946759BFAC4}"/>
    <cellStyle name="75 3" xfId="11609" xr:uid="{DB35D8C3-B9A0-496C-8C9D-B6A3DB544D91}"/>
    <cellStyle name="75_Analytic_Maprang" xfId="11610" xr:uid="{88F9FBF1-201E-44B7-A656-ACB723CF6AE0}"/>
    <cellStyle name="a [00]_#6 Temps &amp; Contractors_x0002_" xfId="7959" xr:uid="{E2E2A01E-5731-44C5-9D74-6151EF0DCFE1}"/>
    <cellStyle name="a_QTR94_95_1ฟ๙ศธบ๑ณปฟช (2)" xfId="570" xr:uid="{42A97A15-631A-4A1C-9EC4-4F0248E98EE8}"/>
    <cellStyle name="À¤ã×èí§ëáòâ¨øå" xfId="571" xr:uid="{0F65879F-C9BF-4DD6-A21B-EDFA6178E815}"/>
    <cellStyle name="À¤ã×èí§ëáòâà»í" xfId="572" xr:uid="{64176113-3A18-43D6-9626-1D07A31D6010}"/>
    <cellStyle name="À¤ã×èí§ëáòâê¡ø" xfId="573" xr:uid="{728F1560-322F-451B-B916-6A65277BE5CB}"/>
    <cellStyle name="AA FRAME" xfId="574" xr:uid="{0F547646-7438-49F1-ACE3-85A7E660EC5F}"/>
    <cellStyle name="AA FRAME 2" xfId="1549" xr:uid="{1B759347-BE66-453C-90ED-A6BDE8494256}"/>
    <cellStyle name="AA FRAME 2 10" xfId="24183" xr:uid="{DDE8B277-C702-4FBA-96BC-972811FC840B}"/>
    <cellStyle name="AA FRAME 2 11" xfId="24553" xr:uid="{6154572B-B1A6-4693-8D8E-8A337676AE17}"/>
    <cellStyle name="AA FRAME 2 12" xfId="24415" xr:uid="{558992F9-BE91-436D-A1B3-F9A25C656E83}"/>
    <cellStyle name="AA FRAME 2 2" xfId="1893" xr:uid="{6FE4DD5D-5DF8-4217-80DC-E97700F392DA}"/>
    <cellStyle name="AA FRAME 2 2 10" xfId="34495" xr:uid="{2045442E-4CBE-43F9-9912-930EDBBD51F5}"/>
    <cellStyle name="AA FRAME 2 2 11" xfId="39122" xr:uid="{E120ADD7-096E-48E1-83D0-C4CE6698A22E}"/>
    <cellStyle name="AA FRAME 2 2 2" xfId="2817" xr:uid="{EEA937B1-FE6B-42DE-87B9-9A2DD4FC7AAD}"/>
    <cellStyle name="AA FRAME 2 2 2 2" xfId="4621" xr:uid="{60C0199B-BDF6-49C7-88AD-6006E948B7E2}"/>
    <cellStyle name="AA FRAME 2 2 2 2 2" xfId="27751" xr:uid="{1EB5B9E6-6C0A-43BB-AFCF-6B0827383EFC}"/>
    <cellStyle name="AA FRAME 2 2 2 2 3" xfId="32438" xr:uid="{932C51A8-5F85-410C-8474-6FA931081CBB}"/>
    <cellStyle name="AA FRAME 2 2 2 2 4" xfId="36962" xr:uid="{74B3F592-D90A-447C-8BA4-B74F83AEE78D}"/>
    <cellStyle name="AA FRAME 2 2 2 2 5" xfId="41587" xr:uid="{40996D63-7BE2-4AFF-936E-FA2E8C2E81F7}"/>
    <cellStyle name="AA FRAME 2 2 2 3" xfId="5645" xr:uid="{5DB20962-CF6B-47D0-B50E-F18ED17060E3}"/>
    <cellStyle name="AA FRAME 2 2 2 3 2" xfId="28722" xr:uid="{31A1434F-0F2A-4052-9706-2805A292C49E}"/>
    <cellStyle name="AA FRAME 2 2 2 3 3" xfId="33396" xr:uid="{A0D31026-9736-4B96-B127-B64439F38E40}"/>
    <cellStyle name="AA FRAME 2 2 2 3 4" xfId="37931" xr:uid="{9F1512D5-4B01-4661-BF9C-4313DBAAE07C}"/>
    <cellStyle name="AA FRAME 2 2 2 3 5" xfId="42556" xr:uid="{F187D4FE-E091-45B7-875E-001B2320BEAD}"/>
    <cellStyle name="AA FRAME 2 2 2 4" xfId="6678" xr:uid="{9D624798-D24B-4D83-977E-6EF2FC94C85C}"/>
    <cellStyle name="AA FRAME 2 2 2 4 2" xfId="29701" xr:uid="{96FBCC15-D582-43DA-9557-B0340A3F90D4}"/>
    <cellStyle name="AA FRAME 2 2 2 4 3" xfId="34358" xr:uid="{2ACBC3E9-E574-445A-A787-2D5B80045253}"/>
    <cellStyle name="AA FRAME 2 2 2 4 4" xfId="38905" xr:uid="{B670E2FB-DE28-49C1-BAB1-CC401BE87642}"/>
    <cellStyle name="AA FRAME 2 2 2 4 5" xfId="43530" xr:uid="{D8C71563-556A-45C4-A6B3-02EDF8D251C2}"/>
    <cellStyle name="AA FRAME 2 2 2 5" xfId="26004" xr:uid="{3563844D-6F6B-427A-A713-93837DCD7A7A}"/>
    <cellStyle name="AA FRAME 2 2 2 6" xfId="30730" xr:uid="{7EAD055A-70EF-4A69-942F-C60743AE1A67}"/>
    <cellStyle name="AA FRAME 2 2 2 7" xfId="35234" xr:uid="{A1012076-8643-4F2A-B66E-3F0DC84104C9}"/>
    <cellStyle name="AA FRAME 2 2 2 8" xfId="39859" xr:uid="{69446B9C-F75F-4B5A-B7C7-879A821EA07F}"/>
    <cellStyle name="AA FRAME 2 2 3" xfId="3827" xr:uid="{98AC2EA4-6568-43B6-9C66-9E9817EE9DD1}"/>
    <cellStyle name="AA FRAME 2 2 3 2" xfId="27011" xr:uid="{EF8B115A-EF01-4C09-9552-5C9349ED77C8}"/>
    <cellStyle name="AA FRAME 2 2 3 3" xfId="31711" xr:uid="{20B20893-2BEB-4302-B852-4BC9BFB925E1}"/>
    <cellStyle name="AA FRAME 2 2 3 4" xfId="36222" xr:uid="{6F969D04-303C-492A-91B8-A91EE93022A0}"/>
    <cellStyle name="AA FRAME 2 2 3 5" xfId="40847" xr:uid="{893F0C43-045E-4357-A195-92D6438BAFA7}"/>
    <cellStyle name="AA FRAME 2 2 4" xfId="4928" xr:uid="{7999A74E-3BB8-4174-A3BA-007371741DCE}"/>
    <cellStyle name="AA FRAME 2 2 4 2" xfId="27987" xr:uid="{CABCDA6E-870A-4A19-8A8F-7B1EA66E9249}"/>
    <cellStyle name="AA FRAME 2 2 4 3" xfId="32674" xr:uid="{FBD07576-C5B6-451A-AFD2-55E7466DD654}"/>
    <cellStyle name="AA FRAME 2 2 4 4" xfId="37198" xr:uid="{B702C6E8-C2C3-4CAD-9AB7-8BB6AD86675B}"/>
    <cellStyle name="AA FRAME 2 2 4 5" xfId="41823" xr:uid="{FFCC39F3-9F49-444C-BF9F-4C18FE88BE6E}"/>
    <cellStyle name="AA FRAME 2 2 5" xfId="5963" xr:uid="{6D487459-E87C-4835-88B8-60F6F736DC11}"/>
    <cellStyle name="AA FRAME 2 2 5 2" xfId="28967" xr:uid="{DEE7B622-34BB-483C-B21D-65C4C8BF6A2B}"/>
    <cellStyle name="AA FRAME 2 2 5 3" xfId="33641" xr:uid="{A8DECEB9-B2A3-4DEE-BCBC-F2EFDAF325A6}"/>
    <cellStyle name="AA FRAME 2 2 5 4" xfId="38176" xr:uid="{90FEB6A9-84D6-4DBC-A1EB-724DAB13B006}"/>
    <cellStyle name="AA FRAME 2 2 5 5" xfId="42801" xr:uid="{AEFF0DC0-A1EC-4B0C-BD03-EFC6DCCEB148}"/>
    <cellStyle name="AA FRAME 2 2 6" xfId="16851" xr:uid="{CE67FA46-A14A-46D1-AC07-544BA63DBD28}"/>
    <cellStyle name="AA FRAME 2 2 7" xfId="23646" xr:uid="{E6009EA7-6FD4-4777-83F8-3DB1932118D1}"/>
    <cellStyle name="AA FRAME 2 2 8" xfId="25235" xr:uid="{CAC825FB-4369-4B9A-BC0E-C93B74F8A05F}"/>
    <cellStyle name="AA FRAME 2 2 9" xfId="29990" xr:uid="{C481DA9B-07F0-4426-9748-775068E56647}"/>
    <cellStyle name="AA FRAME 2 3" xfId="1987" xr:uid="{1EA79B85-003A-4C5B-A5BD-D9B25CC6F25F}"/>
    <cellStyle name="AA FRAME 2 3 10" xfId="34581" xr:uid="{A2C5EBD4-59E1-463E-9D00-0B600C9D9352}"/>
    <cellStyle name="AA FRAME 2 3 11" xfId="39208" xr:uid="{ACC5D70F-6594-48B3-AA9C-1680071B8E54}"/>
    <cellStyle name="AA FRAME 2 3 2" xfId="2903" xr:uid="{7CE9C7E5-99B6-4577-9104-D695A49CDE66}"/>
    <cellStyle name="AA FRAME 2 3 2 2" xfId="4707" xr:uid="{F20D4572-7927-4B37-8CCE-E44233D8842B}"/>
    <cellStyle name="AA FRAME 2 3 2 2 2" xfId="27837" xr:uid="{B44370FF-6C8F-4DB3-A468-53CABFB3CF53}"/>
    <cellStyle name="AA FRAME 2 3 2 2 3" xfId="32524" xr:uid="{F82C77AB-54D3-4B98-9DB0-1E3CDDBBBC2F}"/>
    <cellStyle name="AA FRAME 2 3 2 2 4" xfId="37048" xr:uid="{A738CA20-B991-463E-87E3-CB6BFC122E89}"/>
    <cellStyle name="AA FRAME 2 3 2 2 5" xfId="41673" xr:uid="{0C0A7E04-49CB-4F4C-AD38-6D8E2F52FBFC}"/>
    <cellStyle name="AA FRAME 2 3 2 3" xfId="5731" xr:uid="{0493029B-DBF0-4A88-8043-6ECE2998C5CB}"/>
    <cellStyle name="AA FRAME 2 3 2 3 2" xfId="28808" xr:uid="{F83D4DB6-80FE-4DB2-AD86-9F3D0DDD8ACB}"/>
    <cellStyle name="AA FRAME 2 3 2 3 3" xfId="33482" xr:uid="{EFC19D03-D8F8-42C9-8677-62EDE5EC3B42}"/>
    <cellStyle name="AA FRAME 2 3 2 3 4" xfId="38017" xr:uid="{B51426D0-467F-475C-981A-E607C8BD2283}"/>
    <cellStyle name="AA FRAME 2 3 2 3 5" xfId="42642" xr:uid="{B63A2D72-9777-41A4-B086-080B79ACC1FA}"/>
    <cellStyle name="AA FRAME 2 3 2 4" xfId="6764" xr:uid="{59B2F893-7591-4642-9A76-87590520DDE6}"/>
    <cellStyle name="AA FRAME 2 3 2 4 2" xfId="29787" xr:uid="{EA297B6F-B7ED-4A69-9BD4-F98859820644}"/>
    <cellStyle name="AA FRAME 2 3 2 4 3" xfId="34444" xr:uid="{7D896120-F48B-42F8-81D0-7C0F5EEB5FC2}"/>
    <cellStyle name="AA FRAME 2 3 2 4 4" xfId="38991" xr:uid="{5F613D61-3CCC-4CF8-B8E5-6919D3B42F28}"/>
    <cellStyle name="AA FRAME 2 3 2 4 5" xfId="43616" xr:uid="{B18DD3A0-C210-4CE2-9DE6-3A4F4463D509}"/>
    <cellStyle name="AA FRAME 2 3 2 5" xfId="26090" xr:uid="{4415A80F-BDD9-4749-9286-16FD1A9569C4}"/>
    <cellStyle name="AA FRAME 2 3 2 6" xfId="30816" xr:uid="{4AD90B55-258B-41A0-88E8-136F16265ADD}"/>
    <cellStyle name="AA FRAME 2 3 2 7" xfId="35320" xr:uid="{5794A8B1-0C19-42FB-A8DF-FDB16604BE00}"/>
    <cellStyle name="AA FRAME 2 3 2 8" xfId="39945" xr:uid="{A3A90BC3-B43A-44FB-84AB-E825C96A74D9}"/>
    <cellStyle name="AA FRAME 2 3 3" xfId="3913" xr:uid="{866C65DB-49FC-4B21-8979-C5E311988888}"/>
    <cellStyle name="AA FRAME 2 3 3 2" xfId="27097" xr:uid="{D643FC29-B086-427D-B9F3-203A59721C85}"/>
    <cellStyle name="AA FRAME 2 3 3 3" xfId="31797" xr:uid="{02933957-4189-42EC-BAA1-944D12D6CEAA}"/>
    <cellStyle name="AA FRAME 2 3 3 4" xfId="36308" xr:uid="{0031B1A0-5D93-49FC-9939-6A7106F4C388}"/>
    <cellStyle name="AA FRAME 2 3 3 5" xfId="40933" xr:uid="{AFFD407B-0FE8-48F9-8326-860C03B50DC4}"/>
    <cellStyle name="AA FRAME 2 3 4" xfId="5014" xr:uid="{0AD50866-A5F4-41C5-B061-7DE5935A442E}"/>
    <cellStyle name="AA FRAME 2 3 4 2" xfId="28073" xr:uid="{FA629768-CDDD-4997-A15A-A1B72AEA3D32}"/>
    <cellStyle name="AA FRAME 2 3 4 3" xfId="32760" xr:uid="{0DA47EB1-6B31-4268-BCA2-889702FC1CA5}"/>
    <cellStyle name="AA FRAME 2 3 4 4" xfId="37284" xr:uid="{99D0614B-E3A7-407B-8A1F-345A69FCAD4A}"/>
    <cellStyle name="AA FRAME 2 3 4 5" xfId="41909" xr:uid="{5CB6083F-433C-4BAF-B347-61B4EB7C2C24}"/>
    <cellStyle name="AA FRAME 2 3 5" xfId="6049" xr:uid="{10BD4996-3C01-49C3-AD01-4CCB9F98A30A}"/>
    <cellStyle name="AA FRAME 2 3 5 2" xfId="29053" xr:uid="{3887EF35-67AB-4EA6-BEEE-31BE879460CA}"/>
    <cellStyle name="AA FRAME 2 3 5 3" xfId="33727" xr:uid="{3EB052FA-DDCD-413F-B0D8-EC4384E7330F}"/>
    <cellStyle name="AA FRAME 2 3 5 4" xfId="38262" xr:uid="{57521C98-5427-44C9-9C30-D884C70664DB}"/>
    <cellStyle name="AA FRAME 2 3 5 5" xfId="42887" xr:uid="{66DD429A-29A2-43AC-8DE9-0949B265310C}"/>
    <cellStyle name="AA FRAME 2 3 6" xfId="14329" xr:uid="{7FF65AF4-494B-4F02-BB1F-D5FEB487B5FE}"/>
    <cellStyle name="AA FRAME 2 3 7" xfId="23596" xr:uid="{FBF61E5C-7707-4926-8646-34014F5F57AE}"/>
    <cellStyle name="AA FRAME 2 3 8" xfId="25324" xr:uid="{49E110B2-1FFE-497A-B680-F18DCC79E0BB}"/>
    <cellStyle name="AA FRAME 2 3 9" xfId="30076" xr:uid="{320CC528-B67B-4D42-A456-A0C0225C38E6}"/>
    <cellStyle name="AA FRAME 2 4" xfId="2488" xr:uid="{A5F6BD57-A957-4526-A051-A1A5B4EDB1BB}"/>
    <cellStyle name="AA FRAME 2 4 2" xfId="4292" xr:uid="{C7A0B98F-BDC1-4223-BF5C-E72BF06C52D5}"/>
    <cellStyle name="AA FRAME 2 4 2 2" xfId="27422" xr:uid="{45567B35-852A-4F88-933D-8F036AF63FA6}"/>
    <cellStyle name="AA FRAME 2 4 2 3" xfId="32109" xr:uid="{A8A8B8C0-4958-458F-AF4E-6905CDC918B8}"/>
    <cellStyle name="AA FRAME 2 4 2 4" xfId="36633" xr:uid="{663B9E38-53B0-46E3-AC89-565C5CB55036}"/>
    <cellStyle name="AA FRAME 2 4 2 5" xfId="41258" xr:uid="{10F4D9FA-E21A-42CF-824F-7A2545827A19}"/>
    <cellStyle name="AA FRAME 2 4 3" xfId="5316" xr:uid="{223F12C1-0C14-4BB4-987B-3EF468D93A41}"/>
    <cellStyle name="AA FRAME 2 4 3 2" xfId="28393" xr:uid="{811D9ED6-43C9-4F8A-AC1F-2A88B0F8972C}"/>
    <cellStyle name="AA FRAME 2 4 3 3" xfId="33067" xr:uid="{EDD40E34-4B9A-482E-862B-69FC69948ECB}"/>
    <cellStyle name="AA FRAME 2 4 3 4" xfId="37602" xr:uid="{1B266E1F-BFF4-49A0-9B9B-BBB0E584A515}"/>
    <cellStyle name="AA FRAME 2 4 3 5" xfId="42227" xr:uid="{65EC8602-2FA2-4B26-8EAF-F477BC31E482}"/>
    <cellStyle name="AA FRAME 2 4 4" xfId="6349" xr:uid="{B3E78252-4CA5-4310-B0D9-0E804627AE02}"/>
    <cellStyle name="AA FRAME 2 4 4 2" xfId="29372" xr:uid="{A9FB0CC4-2416-4143-B584-39D1068925CD}"/>
    <cellStyle name="AA FRAME 2 4 4 3" xfId="34029" xr:uid="{D5FFB792-64AE-4C3C-AC58-DFAF3D2FD1B3}"/>
    <cellStyle name="AA FRAME 2 4 4 4" xfId="38576" xr:uid="{1E2CDFFB-6419-4417-8122-9E498B0C196D}"/>
    <cellStyle name="AA FRAME 2 4 4 5" xfId="43201" xr:uid="{39335B0E-3CAF-44A7-B3DF-CE2B18A38FF6}"/>
    <cellStyle name="AA FRAME 2 4 5" xfId="21904" xr:uid="{20185F2D-04C4-4547-AC34-E79868A941BD}"/>
    <cellStyle name="AA FRAME 2 4 6" xfId="25675" xr:uid="{5A320116-6D49-4253-8938-BCEEA645BE87}"/>
    <cellStyle name="AA FRAME 2 4 7" xfId="30401" xr:uid="{E12917CF-953A-43C5-A1A0-A27130F60FE2}"/>
    <cellStyle name="AA FRAME 2 4 8" xfId="34905" xr:uid="{F22DD299-566A-44CA-BB56-4C16C0E1DD26}"/>
    <cellStyle name="AA FRAME 2 4 9" xfId="39530" xr:uid="{FD7D2E26-783B-466D-B851-F712C613DAF4}"/>
    <cellStyle name="AA FRAME 2 5" xfId="3499" xr:uid="{024B88CA-8425-4A6E-B58C-3558BA9E5C0C}"/>
    <cellStyle name="AA FRAME 2 5 2" xfId="26280" xr:uid="{5CDD06B5-E161-4AC7-89EC-AA4FF7F3EA14}"/>
    <cellStyle name="AA FRAME 2 5 3" xfId="31001" xr:uid="{9BE37901-B60F-4A3B-B89D-EF5902BF542E}"/>
    <cellStyle name="AA FRAME 2 5 4" xfId="35504" xr:uid="{9C370868-5681-467A-967B-19F09E6732D8}"/>
    <cellStyle name="AA FRAME 2 5 5" xfId="40129" xr:uid="{8B8D0E31-3270-4DA6-ACCD-C6E9391619D2}"/>
    <cellStyle name="AA FRAME 2 6" xfId="3081" xr:uid="{B7BD3652-B683-452F-8B6E-58BE2EC5DE99}"/>
    <cellStyle name="AA FRAME 2 7" xfId="3321" xr:uid="{F6925E3D-903B-4D95-8C58-4FBC2EDB9AF7}"/>
    <cellStyle name="AA FRAME 2 8" xfId="11611" xr:uid="{909CAA57-0CF6-4155-9177-91F007DCA194}"/>
    <cellStyle name="AA FRAME 2 9" xfId="24905" xr:uid="{1C3A5EB1-C9D0-4B51-B5E2-5E7B71D404B9}"/>
    <cellStyle name="AA FRAME 3" xfId="1612" xr:uid="{D54605CC-82C4-4FC8-A493-CCAE3AC9976E}"/>
    <cellStyle name="AA FRAME 3 10" xfId="24612" xr:uid="{D6CC7E1E-8590-48A0-AF1E-C07B79FF66A0}"/>
    <cellStyle name="AA FRAME 3 11" xfId="24375" xr:uid="{DEA8F887-6365-4889-86A0-C4A70F734C08}"/>
    <cellStyle name="AA FRAME 3 2" xfId="2549" xr:uid="{3B4C1EE3-A10B-44CE-A6DA-8E9FE05B5C43}"/>
    <cellStyle name="AA FRAME 3 2 2" xfId="4353" xr:uid="{365BC303-5B15-44C0-AE3E-45806AA5C541}"/>
    <cellStyle name="AA FRAME 3 2 2 2" xfId="27483" xr:uid="{D9563E44-3FA3-4F8C-B42C-E17A27764160}"/>
    <cellStyle name="AA FRAME 3 2 2 3" xfId="32170" xr:uid="{537674F7-594C-4F0B-9735-6EE0D5399EA9}"/>
    <cellStyle name="AA FRAME 3 2 2 4" xfId="36694" xr:uid="{8EEF81B1-2B67-4953-9CE0-471F4661ED8E}"/>
    <cellStyle name="AA FRAME 3 2 2 5" xfId="41319" xr:uid="{900E1B87-08E7-4011-AC19-4FAF243748B5}"/>
    <cellStyle name="AA FRAME 3 2 3" xfId="5377" xr:uid="{644C051E-DB23-485A-BD7C-A29CB5469A4F}"/>
    <cellStyle name="AA FRAME 3 2 3 2" xfId="28454" xr:uid="{579FBD02-8481-4057-8031-B29672DD72BE}"/>
    <cellStyle name="AA FRAME 3 2 3 3" xfId="33128" xr:uid="{BA88BB97-333A-4F6F-A9FA-4B49AB370270}"/>
    <cellStyle name="AA FRAME 3 2 3 4" xfId="37663" xr:uid="{370CE101-4970-491A-89E4-34EFB21F4120}"/>
    <cellStyle name="AA FRAME 3 2 3 5" xfId="42288" xr:uid="{DAD8EA5A-D671-4A57-A045-D0371439AAD1}"/>
    <cellStyle name="AA FRAME 3 2 4" xfId="6410" xr:uid="{2DCD3762-CCAF-4903-A7AF-9229E52F89B1}"/>
    <cellStyle name="AA FRAME 3 2 4 2" xfId="29433" xr:uid="{D34D768E-D5B0-47C5-AE2E-5D0826AAEC47}"/>
    <cellStyle name="AA FRAME 3 2 4 3" xfId="34090" xr:uid="{050EB2D1-8968-46EF-B19B-598F741751FC}"/>
    <cellStyle name="AA FRAME 3 2 4 4" xfId="38637" xr:uid="{104089AB-D2DF-47D3-9D63-EA86D496E095}"/>
    <cellStyle name="AA FRAME 3 2 4 5" xfId="43262" xr:uid="{9C7ABD49-2176-4C09-BD41-0D566FC87C5C}"/>
    <cellStyle name="AA FRAME 3 2 5" xfId="25736" xr:uid="{752AC666-5A68-4F1E-8D8A-E3383ED34CF3}"/>
    <cellStyle name="AA FRAME 3 2 6" xfId="30462" xr:uid="{E0D26C9B-7F37-43D7-827F-703BBB95B7AC}"/>
    <cellStyle name="AA FRAME 3 2 7" xfId="34966" xr:uid="{F3F524B2-8E64-40D3-94C9-C232DEEC402D}"/>
    <cellStyle name="AA FRAME 3 2 8" xfId="39591" xr:uid="{4CCBFF06-631A-4642-9A92-E4B864BBA708}"/>
    <cellStyle name="AA FRAME 3 3" xfId="3560" xr:uid="{B737C23A-0DCA-4A4A-95E3-A0043A17C2C8}"/>
    <cellStyle name="AA FRAME 3 3 2" xfId="26744" xr:uid="{6BEA9AEF-9CC5-4ED8-BDA3-1D2C9A31FAB2}"/>
    <cellStyle name="AA FRAME 3 3 3" xfId="31444" xr:uid="{E8B28F0E-3F2A-4A8E-8F47-4B223C480456}"/>
    <cellStyle name="AA FRAME 3 3 4" xfId="35955" xr:uid="{76CDB22C-5125-4331-8A37-49E1C072AD69}"/>
    <cellStyle name="AA FRAME 3 3 5" xfId="40580" xr:uid="{8243989A-09CC-40F0-8A15-66502D3C4BE5}"/>
    <cellStyle name="AA FRAME 3 4" xfId="3020" xr:uid="{8D786DDC-2DF2-4F52-8AAF-7725993D597D}"/>
    <cellStyle name="AA FRAME 3 4 2" xfId="26223" xr:uid="{5EEDA8FD-E5E1-4605-9A14-7BFA577B4718}"/>
    <cellStyle name="AA FRAME 3 4 3" xfId="30944" xr:uid="{AA4E6FB0-5AFF-4B79-9511-875E113BC752}"/>
    <cellStyle name="AA FRAME 3 4 4" xfId="35447" xr:uid="{9296FEB1-9B98-4F2A-AFA0-EA48F0CA54EC}"/>
    <cellStyle name="AA FRAME 3 4 5" xfId="40072" xr:uid="{6E44DF0B-A021-4817-8CEE-17BB26189447}"/>
    <cellStyle name="AA FRAME 3 5" xfId="3381" xr:uid="{E7E80CBD-68D6-4123-9881-F594AC9FE589}"/>
    <cellStyle name="AA FRAME 3 5 2" xfId="26509" xr:uid="{64654C16-2713-407F-8E0D-968DBBBCF370}"/>
    <cellStyle name="AA FRAME 3 5 3" xfId="31209" xr:uid="{F12C934D-A175-40D2-9604-41E9D29E8EC7}"/>
    <cellStyle name="AA FRAME 3 5 4" xfId="35720" xr:uid="{280FA8BA-80C5-4F04-AC0F-A0C8B4A45F9B}"/>
    <cellStyle name="AA FRAME 3 5 5" xfId="40345" xr:uid="{EBADC843-2BC0-4DAA-91E5-EC2DEC189AC7}"/>
    <cellStyle name="AA FRAME 3 6" xfId="18328" xr:uid="{2B858021-4563-4010-8474-12CBF0666897}"/>
    <cellStyle name="AA FRAME 3 7" xfId="23657" xr:uid="{E78F0F38-C313-4822-AA79-011A95DB4D0D}"/>
    <cellStyle name="AA FRAME 3 8" xfId="24967" xr:uid="{01BB2FD6-F68C-4503-9E8F-5F776CA93CC6}"/>
    <cellStyle name="AA FRAME 3 9" xfId="24122" xr:uid="{E1EA63CD-3D13-4D54-9C46-BB7E8B36A372}"/>
    <cellStyle name="AA FRAME 4" xfId="1607" xr:uid="{5235669D-9C28-4FAA-8C0A-4DBB8A49C91B}"/>
    <cellStyle name="AA FRAME 4 10" xfId="24607" xr:uid="{624979E6-13E9-4BD8-A6CA-54AD9B16DFFC}"/>
    <cellStyle name="AA FRAME 4 11" xfId="24380" xr:uid="{258804ED-CFC8-403E-A9E7-8CA627122A08}"/>
    <cellStyle name="AA FRAME 4 2" xfId="2544" xr:uid="{AB5C2069-BCF1-4BC4-9E15-161F8A05035E}"/>
    <cellStyle name="AA FRAME 4 2 2" xfId="4348" xr:uid="{DF1FF812-6197-4CE1-9DC4-438C7A243AA8}"/>
    <cellStyle name="AA FRAME 4 2 2 2" xfId="27478" xr:uid="{63C85537-D4D4-4602-BB92-54A64CC63BCE}"/>
    <cellStyle name="AA FRAME 4 2 2 3" xfId="32165" xr:uid="{9FC24455-4806-4B08-A8F0-E5500470C479}"/>
    <cellStyle name="AA FRAME 4 2 2 4" xfId="36689" xr:uid="{268D1C03-8301-4F92-AEDC-5D57AC219525}"/>
    <cellStyle name="AA FRAME 4 2 2 5" xfId="41314" xr:uid="{CA95B958-4AF7-4222-B451-F8B9C69D6207}"/>
    <cellStyle name="AA FRAME 4 2 3" xfId="5372" xr:uid="{64ECF112-2788-4005-B74D-FB320547A727}"/>
    <cellStyle name="AA FRAME 4 2 3 2" xfId="28449" xr:uid="{36C1E6F7-C031-4616-A61F-D03FBD7AACDA}"/>
    <cellStyle name="AA FRAME 4 2 3 3" xfId="33123" xr:uid="{CF690C4E-26B4-452B-AB61-73E3AC63BFDE}"/>
    <cellStyle name="AA FRAME 4 2 3 4" xfId="37658" xr:uid="{DA0997B5-0141-4071-BBDF-0BDE3AE95685}"/>
    <cellStyle name="AA FRAME 4 2 3 5" xfId="42283" xr:uid="{EC2BF2F1-85A2-4229-8561-24AE6C8F5750}"/>
    <cellStyle name="AA FRAME 4 2 4" xfId="6405" xr:uid="{5BB54A8D-D148-43A3-91A9-4188DF21A300}"/>
    <cellStyle name="AA FRAME 4 2 4 2" xfId="29428" xr:uid="{66BB93AA-F1E1-48B1-A2E1-1541C5465AAC}"/>
    <cellStyle name="AA FRAME 4 2 4 3" xfId="34085" xr:uid="{F0A4C6AB-DBAA-436C-BBE3-8DB43AAB8EDF}"/>
    <cellStyle name="AA FRAME 4 2 4 4" xfId="38632" xr:uid="{D091A19F-5599-43BF-B9CF-37BED35CE108}"/>
    <cellStyle name="AA FRAME 4 2 4 5" xfId="43257" xr:uid="{BF850268-7056-4F87-B88A-CDDEB9E0CA1E}"/>
    <cellStyle name="AA FRAME 4 2 5" xfId="25731" xr:uid="{CB4800E1-FC03-4E2B-9151-20A815B133F7}"/>
    <cellStyle name="AA FRAME 4 2 6" xfId="30457" xr:uid="{D310AE45-E41E-4B9F-A7D7-3598457646B6}"/>
    <cellStyle name="AA FRAME 4 2 7" xfId="34961" xr:uid="{E5C992B5-5ADB-481B-A9CF-8C292B34F507}"/>
    <cellStyle name="AA FRAME 4 2 8" xfId="39586" xr:uid="{44E044BC-F69E-49D0-BD53-17898C3B840C}"/>
    <cellStyle name="AA FRAME 4 3" xfId="3555" xr:uid="{B5039D0C-D7D8-4932-825A-CD9C1D2AF20C}"/>
    <cellStyle name="AA FRAME 4 3 2" xfId="26739" xr:uid="{0670660C-06B9-489F-9FEA-30C628B61BF9}"/>
    <cellStyle name="AA FRAME 4 3 3" xfId="31439" xr:uid="{EF128356-D755-49B9-8758-12D3EF03BFC6}"/>
    <cellStyle name="AA FRAME 4 3 4" xfId="35950" xr:uid="{32D697B3-BFF8-4896-96FC-74F3798093B8}"/>
    <cellStyle name="AA FRAME 4 3 5" xfId="40575" xr:uid="{15329178-B1FA-4A91-A3E9-1F738D764A10}"/>
    <cellStyle name="AA FRAME 4 4" xfId="3025" xr:uid="{20712A2F-390D-4243-8EFC-937B9AD71CE3}"/>
    <cellStyle name="AA FRAME 4 4 2" xfId="26228" xr:uid="{2C8DBF62-5F0A-493A-B72B-00E2379F8290}"/>
    <cellStyle name="AA FRAME 4 4 3" xfId="30949" xr:uid="{1BC31448-6CF3-4924-8E2E-3A35A0614FAB}"/>
    <cellStyle name="AA FRAME 4 4 4" xfId="35452" xr:uid="{0F39477B-2403-4EEB-BEA2-67DD0C37F46A}"/>
    <cellStyle name="AA FRAME 4 4 5" xfId="40077" xr:uid="{B4572BC4-BE8A-4D1E-80A7-0E85DE177B8D}"/>
    <cellStyle name="AA FRAME 4 5" xfId="3376" xr:uid="{06B87E9A-6026-4539-A2BE-67A36ABD0D31}"/>
    <cellStyle name="AA FRAME 4 5 2" xfId="26503" xr:uid="{7185A094-76A7-4500-8A04-684F303625B8}"/>
    <cellStyle name="AA FRAME 4 5 3" xfId="31203" xr:uid="{ABC3013A-A922-4C15-B56E-9DEAFCEBC115}"/>
    <cellStyle name="AA FRAME 4 5 4" xfId="35714" xr:uid="{A4D492AE-B0B6-485D-81FF-65B83272379D}"/>
    <cellStyle name="AA FRAME 4 5 5" xfId="40339" xr:uid="{6EE5420F-3E72-4595-AAC9-CC68D66E0562}"/>
    <cellStyle name="AA FRAME 4 6" xfId="15664" xr:uid="{C38891E9-84A9-4E06-8704-BDF228267271}"/>
    <cellStyle name="AA FRAME 4 7" xfId="23603" xr:uid="{FA555561-92A3-4CD9-9226-48934803DFF1}"/>
    <cellStyle name="AA FRAME 4 8" xfId="24962" xr:uid="{D7EB53D3-3159-40F3-B10D-788B76B3FBDA}"/>
    <cellStyle name="AA FRAME 4 9" xfId="24127" xr:uid="{F9794E58-5F5B-499A-9C3F-3A83620A682A}"/>
    <cellStyle name="AA FRAME 5" xfId="1675" xr:uid="{4FB4DAD8-8C5B-4F2D-8536-056C5E829817}"/>
    <cellStyle name="AA FRAME 5 10" xfId="24330" xr:uid="{F1B2B406-5432-46C3-8599-5E0FB95C66F5}"/>
    <cellStyle name="AA FRAME 5 2" xfId="2609" xr:uid="{78A59A69-1055-425F-9713-2AD8F77141C0}"/>
    <cellStyle name="AA FRAME 5 2 2" xfId="4413" xr:uid="{EFC4C9BC-8607-4C5E-A31E-083F685C81F5}"/>
    <cellStyle name="AA FRAME 5 2 2 2" xfId="27543" xr:uid="{4165DAE8-BDAA-419C-8E13-B94EF9837121}"/>
    <cellStyle name="AA FRAME 5 2 2 3" xfId="32230" xr:uid="{B98C6BA9-5A5D-4DDA-B0C4-A29B751B1DCA}"/>
    <cellStyle name="AA FRAME 5 2 2 4" xfId="36754" xr:uid="{04A77227-D519-461C-B0CE-DB8B546F0D71}"/>
    <cellStyle name="AA FRAME 5 2 2 5" xfId="41379" xr:uid="{5E0C06E9-B105-4EB4-8184-6132DF7BA443}"/>
    <cellStyle name="AA FRAME 5 2 3" xfId="5437" xr:uid="{0C79A4B6-EC63-4CCA-B7DB-7DABC1F3D6A8}"/>
    <cellStyle name="AA FRAME 5 2 3 2" xfId="28514" xr:uid="{E47054F1-5F38-4907-B47E-CA6DE7488C45}"/>
    <cellStyle name="AA FRAME 5 2 3 3" xfId="33188" xr:uid="{EC192669-15CD-45DA-A6B9-08D293FA84ED}"/>
    <cellStyle name="AA FRAME 5 2 3 4" xfId="37723" xr:uid="{BDE9F61C-32AE-40B7-B238-6CE899A39D77}"/>
    <cellStyle name="AA FRAME 5 2 3 5" xfId="42348" xr:uid="{F02FBD64-A3F6-4857-BE07-6E43960111A7}"/>
    <cellStyle name="AA FRAME 5 2 4" xfId="6470" xr:uid="{6ACA0B78-D985-40B0-8BF2-35EBD75AF48A}"/>
    <cellStyle name="AA FRAME 5 2 4 2" xfId="29493" xr:uid="{A90744D0-A9E6-4DF7-8483-B73D7BB1AD20}"/>
    <cellStyle name="AA FRAME 5 2 4 3" xfId="34150" xr:uid="{F8BD4411-DBAD-4BDF-AFCE-A0AE21486A7B}"/>
    <cellStyle name="AA FRAME 5 2 4 4" xfId="38697" xr:uid="{9DEB66FB-3522-475C-83E1-02A183BA6F11}"/>
    <cellStyle name="AA FRAME 5 2 4 5" xfId="43322" xr:uid="{DC42035E-06EC-4747-B861-D73B5B5D9EB5}"/>
    <cellStyle name="AA FRAME 5 2 5" xfId="25796" xr:uid="{4B946565-1168-44EC-9DB2-EC933081D496}"/>
    <cellStyle name="AA FRAME 5 2 6" xfId="30522" xr:uid="{AD02C247-C830-4C9A-8E9F-7E0C629AA477}"/>
    <cellStyle name="AA FRAME 5 2 7" xfId="35026" xr:uid="{E6A975CD-0CD6-4D05-9615-9140FB6DC729}"/>
    <cellStyle name="AA FRAME 5 2 8" xfId="39651" xr:uid="{CCEB2234-4EBA-48F2-8908-5571ECBC55F4}"/>
    <cellStyle name="AA FRAME 5 3" xfId="3620" xr:uid="{AA8884A1-F528-45AE-A7F6-4C46ACE7265A}"/>
    <cellStyle name="AA FRAME 5 3 2" xfId="26804" xr:uid="{D2F11BBF-BF12-40B6-84C8-9025D9136B3B}"/>
    <cellStyle name="AA FRAME 5 3 3" xfId="31504" xr:uid="{09B02053-4E5E-4B7A-9495-82B4E27128EC}"/>
    <cellStyle name="AA FRAME 5 3 4" xfId="36015" xr:uid="{EA8CE041-C88F-4B80-A994-7A29AB50682D}"/>
    <cellStyle name="AA FRAME 5 3 5" xfId="40640" xr:uid="{91C93849-D97F-4E60-A57B-2AD499602447}"/>
    <cellStyle name="AA FRAME 5 4" xfId="4721" xr:uid="{7A51AF1F-E12D-425F-BC0B-6C8F1DA771D2}"/>
    <cellStyle name="AA FRAME 5 4 2" xfId="26163" xr:uid="{F4A1CCB3-34E4-4106-B188-25021102E30D}"/>
    <cellStyle name="AA FRAME 5 4 3" xfId="30884" xr:uid="{D5B3BD2E-3B59-4A38-BF93-B08D3B8F4639}"/>
    <cellStyle name="AA FRAME 5 4 4" xfId="35387" xr:uid="{BBD5A41D-5580-45AF-BB22-25F6E5C80818}"/>
    <cellStyle name="AA FRAME 5 4 5" xfId="40012" xr:uid="{85D86762-6726-4671-959F-1A5CDE164171}"/>
    <cellStyle name="AA FRAME 5 5" xfId="5756" xr:uid="{30740A9C-ED5A-4256-803F-21F61727C459}"/>
    <cellStyle name="AA FRAME 5 5 2" xfId="26565" xr:uid="{CC6C5FE6-6CF6-4661-9655-D6F607040FED}"/>
    <cellStyle name="AA FRAME 5 5 3" xfId="31265" xr:uid="{AD84B2DC-20C0-412E-BC26-89352F07AAE4}"/>
    <cellStyle name="AA FRAME 5 5 4" xfId="35776" xr:uid="{5110B476-B6A2-4013-91CE-BD89DB8E4339}"/>
    <cellStyle name="AA FRAME 5 5 5" xfId="40401" xr:uid="{D1C4A096-ABAC-4ECE-828B-A6D07945B007}"/>
    <cellStyle name="AA FRAME 5 6" xfId="23567" xr:uid="{5A8E532E-2831-4785-B816-3B23C6123945}"/>
    <cellStyle name="AA FRAME 5 7" xfId="25028" xr:uid="{15289CFA-0E70-4926-8F4F-B85BC306C5B3}"/>
    <cellStyle name="AA FRAME 5 8" xfId="24063" xr:uid="{CF885F70-CC7F-4E35-A460-C066CEF4A14D}"/>
    <cellStyle name="AA FRAME 5 9" xfId="24666" xr:uid="{C595D533-E7C5-4B54-B013-FB41F0E22D54}"/>
    <cellStyle name="AA FRAME 6" xfId="2061" xr:uid="{6C7FCB29-9D53-486D-BE52-1C76041F9BB4}"/>
    <cellStyle name="AA FRAME 6 2" xfId="3966" xr:uid="{6652E1AD-5ADD-4017-A819-8FD88A8916B4}"/>
    <cellStyle name="AA FRAME 6 3" xfId="5047" xr:uid="{837353BF-3EA2-4308-B7B8-0DB7E44450BB}"/>
    <cellStyle name="AA FRAME 6 4" xfId="20735" xr:uid="{E3DCBD0D-4E23-4D91-AA0F-89E76B2EF693}"/>
    <cellStyle name="AA FRAME 6 5" xfId="25367" xr:uid="{F64B473C-B3CC-4AB5-950C-A56F13523465}"/>
    <cellStyle name="AA FRAME 6 6" xfId="30116" xr:uid="{6209C464-BAEB-4823-8BFB-BC3F8C290509}"/>
    <cellStyle name="AA FRAME 6 7" xfId="34618" xr:uid="{4AA574D6-7B6C-4A7B-82EC-6F1C98420180}"/>
    <cellStyle name="AA FRAME 6 8" xfId="39245" xr:uid="{DE2F29C4-213E-4627-9AA0-5CCB4C88582D}"/>
    <cellStyle name="AA FRAME 7" xfId="4161" xr:uid="{86EE6BFC-3BA7-43FA-A611-741C2F7CC9FB}"/>
    <cellStyle name="AA HEADING" xfId="575" xr:uid="{CF4522FA-5B66-4282-88CA-C9AFF860771B}"/>
    <cellStyle name="AA HEADING 2" xfId="11612" xr:uid="{DD595EB5-0C7A-4A15-A1B2-64C5DF2D6A0A}"/>
    <cellStyle name="AA INITIALS" xfId="576" xr:uid="{1396BC43-6BDD-468D-9B02-E14D69A86ED4}"/>
    <cellStyle name="AA INITIALS 2" xfId="2265" xr:uid="{76C7BCBD-4A83-415E-9450-222A17571E9A}"/>
    <cellStyle name="AA INITIALS 2 2" xfId="4144" xr:uid="{FA563891-6E4F-4DF5-94C2-6EA05342EA2D}"/>
    <cellStyle name="AA INITIALS 2 2 2" xfId="20518" xr:uid="{0046DBB6-5AB5-40B6-9960-3A39C0B41CE2}"/>
    <cellStyle name="AA INITIALS 2 3" xfId="14330" xr:uid="{8E451CAC-3680-42C5-903B-E2D3AC6CB8E3}"/>
    <cellStyle name="AA INITIALS 3" xfId="2060" xr:uid="{F45A652A-1578-4E0D-8BD2-9D86E4BADBBF}"/>
    <cellStyle name="AA INITIALS 3 2" xfId="3965" xr:uid="{DAFB14EC-66CE-4ECF-AD47-33336A054F21}"/>
    <cellStyle name="AA INITIALS 3 3" xfId="18822" xr:uid="{A8E75568-7352-492A-8EEB-182ABB1EE93A}"/>
    <cellStyle name="AA INITIALS 4" xfId="2274" xr:uid="{2B145B0D-4E1E-4095-AC39-419D528126A3}"/>
    <cellStyle name="AA INITIALS 4 2" xfId="4153" xr:uid="{3C21E1D3-CAE2-4F4C-BD44-735D316171A0}"/>
    <cellStyle name="AA INITIALS 4 3" xfId="13159" xr:uid="{07525758-088D-47D2-8AC9-DEB1F08F9E13}"/>
    <cellStyle name="AA INITIALS 5" xfId="2073" xr:uid="{BA606551-3788-41B0-B0B1-74A81FB17F0E}"/>
    <cellStyle name="AA INPUT" xfId="577" xr:uid="{51B85AE4-B6B1-47A8-9CCE-C0B41DB15CE6}"/>
    <cellStyle name="AA INPUT 2" xfId="11613" xr:uid="{49BDD7E9-7BEF-4482-BC77-02586B23888D}"/>
    <cellStyle name="AA LOCK" xfId="578" xr:uid="{C4150D92-274C-464D-B1E9-68251DB84AC4}"/>
    <cellStyle name="AA LOCK 2" xfId="7960" xr:uid="{5B7030CB-C2DB-457D-B71E-596527C4DA58}"/>
    <cellStyle name="AA LOCK 3" xfId="7961" xr:uid="{7CDFA1A9-C469-431F-8731-A963C4796A9F}"/>
    <cellStyle name="AA LOCK 4" xfId="7962" xr:uid="{41336199-A3E4-4DCE-B354-79CA817F9433}"/>
    <cellStyle name="AA LOCK 5" xfId="7963" xr:uid="{368C09C0-ABE2-4487-B30A-3BC29A7D5876}"/>
    <cellStyle name="AA LOCK 6" xfId="7964" xr:uid="{0FA66AB6-806B-44AA-92F3-67B6B5581330}"/>
    <cellStyle name="AA MGR NAME" xfId="579" xr:uid="{7679F2D7-1307-457C-BA02-56C296DD61DF}"/>
    <cellStyle name="AA MGR NAME 2" xfId="11614" xr:uid="{4D691E8A-1D96-476A-9B2D-4EE0776678B2}"/>
    <cellStyle name="AA NORMAL" xfId="580" xr:uid="{8636E96E-E650-4388-92C3-FBC12FC1A2A5}"/>
    <cellStyle name="AA NORMAL 2" xfId="11615" xr:uid="{DBD65B47-C123-4D5B-9C6F-B64EC6D06327}"/>
    <cellStyle name="AA NUMBER" xfId="581" xr:uid="{A6B5072B-F5F1-4C45-8197-28B3C2E2FB42}"/>
    <cellStyle name="AA NUMBER 2" xfId="11616" xr:uid="{A82FBD3D-2E2A-4BCE-905B-4D993F560422}"/>
    <cellStyle name="AA NUMBER2" xfId="582" xr:uid="{E3ED669A-2DE3-41B9-9306-A71C4F77DECF}"/>
    <cellStyle name="AA NUMBER2 2" xfId="11617" xr:uid="{F206AA26-646F-4B91-9F05-B6D487211148}"/>
    <cellStyle name="AA QUESTION" xfId="583" xr:uid="{E23D3A35-37E6-439E-BAAE-20C442AA784A}"/>
    <cellStyle name="AA QUESTION 2" xfId="11618" xr:uid="{41108F72-71B4-473C-843E-5B00B9F67C49}"/>
    <cellStyle name="AA SHADE" xfId="584" xr:uid="{0B159622-5A69-4BDA-878D-E71759C18E81}"/>
    <cellStyle name="AA SHADE 2" xfId="11619" xr:uid="{28CAE4B8-30BC-4E1C-BE3F-3EC85BB206BE}"/>
    <cellStyle name="abc" xfId="585" xr:uid="{A155C2F2-FEB2-42E9-94AB-4A501868BA94}"/>
    <cellStyle name="abc 2" xfId="1548" xr:uid="{C43CE2A6-81C9-4267-9DA3-84356FFBF40B}"/>
    <cellStyle name="abc 2 10" xfId="24904" xr:uid="{E5B54798-8EC9-4136-8225-3FFBC1EF8BA7}"/>
    <cellStyle name="abc 2 11" xfId="24184" xr:uid="{3E261C39-73E6-46ED-B0B5-DDECBF77CF5B}"/>
    <cellStyle name="abc 2 12" xfId="26098" xr:uid="{7A608F2A-B223-4289-957B-A082C0718819}"/>
    <cellStyle name="abc 2 13" xfId="24416" xr:uid="{44D280B0-90B1-4257-84AE-529C51BF72FE}"/>
    <cellStyle name="abc 2 2" xfId="1892" xr:uid="{32E6A5CB-DAD4-4636-BB49-45B64DEC7FE8}"/>
    <cellStyle name="abc 2 2 2" xfId="2816" xr:uid="{C623DFE0-7B1C-4487-B2B2-CDF592C587B7}"/>
    <cellStyle name="abc 2 2 2 2" xfId="4620" xr:uid="{A24B366D-76FC-4F0E-ABA2-03321AB2CB3C}"/>
    <cellStyle name="abc 2 2 2 2 2" xfId="27750" xr:uid="{2B46B05A-E64D-40F4-A4BA-B2AF7154FE46}"/>
    <cellStyle name="abc 2 2 2 2 3" xfId="32437" xr:uid="{63C8B97A-8114-4C3A-ADAB-F0134D3D1DA5}"/>
    <cellStyle name="abc 2 2 2 2 4" xfId="36961" xr:uid="{9124E1DF-9FFB-4458-AC80-DEAF98DA4675}"/>
    <cellStyle name="abc 2 2 2 2 5" xfId="41586" xr:uid="{F8262352-295B-43C8-BB8E-631205EF42FF}"/>
    <cellStyle name="abc 2 2 2 3" xfId="5644" xr:uid="{34B28BA2-3820-4F10-A631-80FEB11EC6D5}"/>
    <cellStyle name="abc 2 2 2 3 2" xfId="28721" xr:uid="{5EE7B97F-97F9-4AF7-89A8-3B179538C85B}"/>
    <cellStyle name="abc 2 2 2 3 3" xfId="33395" xr:uid="{D108F3D5-168D-46ED-8E09-1383A328F520}"/>
    <cellStyle name="abc 2 2 2 3 4" xfId="37930" xr:uid="{543D5D80-6379-4779-9FCC-4169CFDBC894}"/>
    <cellStyle name="abc 2 2 2 3 5" xfId="42555" xr:uid="{632BE7CB-F245-4AB9-876A-7BFD17909D50}"/>
    <cellStyle name="abc 2 2 2 4" xfId="6677" xr:uid="{4447B1B5-65D1-4490-BE8D-E876AC48AEEC}"/>
    <cellStyle name="abc 2 2 2 4 2" xfId="29700" xr:uid="{5DE4FB91-8862-4CEE-A037-D9B891996E54}"/>
    <cellStyle name="abc 2 2 2 4 3" xfId="34357" xr:uid="{2796A982-1075-47D2-A567-02B679DDE233}"/>
    <cellStyle name="abc 2 2 2 4 4" xfId="38904" xr:uid="{32B904F3-B656-481A-B836-F16AB8FD9D17}"/>
    <cellStyle name="abc 2 2 2 4 5" xfId="43529" xr:uid="{10103CB7-0F2E-43D0-B526-4FF756736C02}"/>
    <cellStyle name="abc 2 2 2 5" xfId="26003" xr:uid="{05CC33BD-2819-48A9-A2B0-4676DDED8302}"/>
    <cellStyle name="abc 2 2 2 6" xfId="30729" xr:uid="{2A9E6548-8E85-403A-857F-14102C63B9DE}"/>
    <cellStyle name="abc 2 2 2 7" xfId="35233" xr:uid="{236C4399-4BA1-4375-A103-F39825BAD2D0}"/>
    <cellStyle name="abc 2 2 2 8" xfId="39858" xr:uid="{DF210D28-F6D3-4060-BCFB-2837D0297AEF}"/>
    <cellStyle name="abc 2 2 3" xfId="3826" xr:uid="{FE38AAEB-C0CC-480E-88F9-2CF168D9EA60}"/>
    <cellStyle name="abc 2 2 3 2" xfId="27010" xr:uid="{587982E0-92EA-40BB-83F5-22FC614DB2FD}"/>
    <cellStyle name="abc 2 2 3 3" xfId="31710" xr:uid="{847583E9-8938-425D-BBFF-A7F6522F7D15}"/>
    <cellStyle name="abc 2 2 3 4" xfId="36221" xr:uid="{D3C13AC1-C504-4452-B159-3A318F64513A}"/>
    <cellStyle name="abc 2 2 3 5" xfId="40846" xr:uid="{EE0B29E3-90A8-4E25-8407-830296E3FD39}"/>
    <cellStyle name="abc 2 2 4" xfId="4927" xr:uid="{CD2D50C6-97FB-4E92-802D-A4DE353D5D34}"/>
    <cellStyle name="abc 2 2 4 2" xfId="27986" xr:uid="{1101B676-664A-4D2B-8425-06B5DC43C2E9}"/>
    <cellStyle name="abc 2 2 4 3" xfId="32673" xr:uid="{435B5C96-0107-435F-8876-59A5BD624844}"/>
    <cellStyle name="abc 2 2 4 4" xfId="37197" xr:uid="{C4AF16AB-2B7B-4E21-B46F-C899907E02DE}"/>
    <cellStyle name="abc 2 2 4 5" xfId="41822" xr:uid="{77716BA2-9F01-45C7-8B99-C6B3EBEF7498}"/>
    <cellStyle name="abc 2 2 5" xfId="5962" xr:uid="{6B951804-1763-40CC-89FA-C3D0496E4E65}"/>
    <cellStyle name="abc 2 2 5 2" xfId="28966" xr:uid="{07ECA1A1-498F-4852-A771-693E9DCBB2EC}"/>
    <cellStyle name="abc 2 2 5 3" xfId="33640" xr:uid="{1105F9A0-2CFB-4439-99A4-C8AD5D3870EA}"/>
    <cellStyle name="abc 2 2 5 4" xfId="38175" xr:uid="{76B05C70-9755-4FEB-AA37-422FE7243FAF}"/>
    <cellStyle name="abc 2 2 5 5" xfId="42800" xr:uid="{C88632DC-39A6-40BF-9FD8-3180F5D0083A}"/>
    <cellStyle name="abc 2 2 6" xfId="25234" xr:uid="{419B0A2E-18E7-497D-B274-12A3344D6EBC}"/>
    <cellStyle name="abc 2 2 7" xfId="29989" xr:uid="{83F32A0F-442B-4B68-BC8A-3D2451E550FC}"/>
    <cellStyle name="abc 2 2 8" xfId="34494" xr:uid="{5B5FD475-0D44-40EA-AB11-93A3FABAD8E5}"/>
    <cellStyle name="abc 2 2 9" xfId="39121" xr:uid="{91DDA5F1-1899-4927-8729-188D835D34B2}"/>
    <cellStyle name="abc 2 3" xfId="1986" xr:uid="{D3857D3C-01E7-44D7-808C-3AC680459CF9}"/>
    <cellStyle name="abc 2 3 2" xfId="2902" xr:uid="{4B3B995D-F89B-4CFD-8667-F913CEA90960}"/>
    <cellStyle name="abc 2 3 2 2" xfId="4706" xr:uid="{06DD6B98-272B-4FEF-9E99-1E80D815FB0B}"/>
    <cellStyle name="abc 2 3 2 2 2" xfId="27836" xr:uid="{9303D382-530F-4485-AC83-BA384BE9E755}"/>
    <cellStyle name="abc 2 3 2 2 3" xfId="32523" xr:uid="{EF06F5FA-D9E9-4C7D-9199-1B65C07979F1}"/>
    <cellStyle name="abc 2 3 2 2 4" xfId="37047" xr:uid="{11A9C40F-4997-4593-BC17-A906AA104A25}"/>
    <cellStyle name="abc 2 3 2 2 5" xfId="41672" xr:uid="{E15D88F7-C927-4EBF-B2FE-FE16E2086F63}"/>
    <cellStyle name="abc 2 3 2 3" xfId="5730" xr:uid="{38536E6A-E5BF-4A9A-800B-A2AFB79EA19A}"/>
    <cellStyle name="abc 2 3 2 3 2" xfId="28807" xr:uid="{9F886DC6-140D-48E0-A87C-E6DF74FCA086}"/>
    <cellStyle name="abc 2 3 2 3 3" xfId="33481" xr:uid="{6175F9F0-76C9-4518-99F2-1CBF5A7FECE3}"/>
    <cellStyle name="abc 2 3 2 3 4" xfId="38016" xr:uid="{00FA0830-BFBD-41B3-AE5D-C00E1C849C0E}"/>
    <cellStyle name="abc 2 3 2 3 5" xfId="42641" xr:uid="{90FF3C32-89D7-44B5-8D94-BCF16CCB96C1}"/>
    <cellStyle name="abc 2 3 2 4" xfId="6763" xr:uid="{B33DBD4D-B23F-47E1-A3A5-4AEB7E6905E4}"/>
    <cellStyle name="abc 2 3 2 4 2" xfId="29786" xr:uid="{B67B0A78-3DC2-458A-BF31-A2F7D316E311}"/>
    <cellStyle name="abc 2 3 2 4 3" xfId="34443" xr:uid="{AF2CBA06-986F-48C5-A032-E5EE9D828C38}"/>
    <cellStyle name="abc 2 3 2 4 4" xfId="38990" xr:uid="{291EF1EB-76EA-4C29-9826-AB10D576102A}"/>
    <cellStyle name="abc 2 3 2 4 5" xfId="43615" xr:uid="{137D51A5-A16A-4EF5-8AFF-2AFB338C5FC6}"/>
    <cellStyle name="abc 2 3 2 5" xfId="26089" xr:uid="{68475927-1F76-4111-94BC-70D95FB180CF}"/>
    <cellStyle name="abc 2 3 2 6" xfId="30815" xr:uid="{5488A4D4-103A-4B13-8966-1DF95BB3B30D}"/>
    <cellStyle name="abc 2 3 2 7" xfId="35319" xr:uid="{2ECAFBB2-82AB-4297-A255-CBC9E207A6F3}"/>
    <cellStyle name="abc 2 3 2 8" xfId="39944" xr:uid="{19D6FF6B-7BC1-4E18-99DE-73105A024A63}"/>
    <cellStyle name="abc 2 3 3" xfId="3912" xr:uid="{54ED6219-4E38-42EE-97C4-C9F82A7A4C65}"/>
    <cellStyle name="abc 2 3 3 2" xfId="27096" xr:uid="{75FC832F-34B5-4D92-8995-513F419072A3}"/>
    <cellStyle name="abc 2 3 3 3" xfId="31796" xr:uid="{62AEACC5-91A8-4CF3-93B1-8CF70AEB7DF8}"/>
    <cellStyle name="abc 2 3 3 4" xfId="36307" xr:uid="{2DAF3362-C85E-4DC2-AF6A-E91E97D08576}"/>
    <cellStyle name="abc 2 3 3 5" xfId="40932" xr:uid="{F8F2061D-9748-4F18-9772-7E0F51F03003}"/>
    <cellStyle name="abc 2 3 4" xfId="5013" xr:uid="{1F00C914-3305-4CEA-BA10-4EE8142DD0AC}"/>
    <cellStyle name="abc 2 3 4 2" xfId="28072" xr:uid="{C2D0F6F2-BCFD-4DAC-8D9C-2C74F2EC2C68}"/>
    <cellStyle name="abc 2 3 4 3" xfId="32759" xr:uid="{D23B3009-E7B4-4CDA-8945-987942852D4B}"/>
    <cellStyle name="abc 2 3 4 4" xfId="37283" xr:uid="{B62E3998-9462-4CC7-867A-E731A0FED657}"/>
    <cellStyle name="abc 2 3 4 5" xfId="41908" xr:uid="{47A0CF48-0477-483B-83BF-40D5AA8F3AEB}"/>
    <cellStyle name="abc 2 3 5" xfId="6048" xr:uid="{7D8E2250-1741-405D-929B-B6FEB580A4E0}"/>
    <cellStyle name="abc 2 3 5 2" xfId="29052" xr:uid="{FE1B62C7-7D68-4BB6-B376-D663F0A3E231}"/>
    <cellStyle name="abc 2 3 5 3" xfId="33726" xr:uid="{77713B9B-896F-46E8-9C95-0476CE6860BA}"/>
    <cellStyle name="abc 2 3 5 4" xfId="38261" xr:uid="{C2C72CE3-1A8C-498E-88A1-46EB2F396187}"/>
    <cellStyle name="abc 2 3 5 5" xfId="42886" xr:uid="{2B8287CC-F1DD-45CD-9B12-8921BD25A36D}"/>
    <cellStyle name="abc 2 3 6" xfId="25323" xr:uid="{461DCAC5-96D4-4680-9767-D3F3109AA030}"/>
    <cellStyle name="abc 2 3 7" xfId="30075" xr:uid="{70D43556-F954-47DB-8E9E-B0CB27E4DC42}"/>
    <cellStyle name="abc 2 3 8" xfId="34580" xr:uid="{811933E0-D557-4DA6-8890-C118718C05D7}"/>
    <cellStyle name="abc 2 3 9" xfId="39207" xr:uid="{F38284B9-9DD4-42C3-A9A3-11C29EF9E21E}"/>
    <cellStyle name="abc 2 4" xfId="2487" xr:uid="{4C624667-AAD2-4FC2-8594-69CEB341A6CD}"/>
    <cellStyle name="abc 2 4 2" xfId="4291" xr:uid="{4EA0026D-7F7A-4515-9B76-EB30CC6C6F7D}"/>
    <cellStyle name="abc 2 4 2 2" xfId="27421" xr:uid="{0DF3C785-D2F2-4516-93CB-855B926E86B0}"/>
    <cellStyle name="abc 2 4 2 3" xfId="32108" xr:uid="{68EA36FF-35D8-456B-9228-9C09E39B338A}"/>
    <cellStyle name="abc 2 4 2 4" xfId="36632" xr:uid="{894FBA96-C89D-43E7-927F-387E404BCCF2}"/>
    <cellStyle name="abc 2 4 2 5" xfId="41257" xr:uid="{B2E5A9C3-8E37-49F5-AB41-B644E40EC303}"/>
    <cellStyle name="abc 2 4 3" xfId="5315" xr:uid="{C3072EDC-6F91-4EFF-B599-EA50C679733D}"/>
    <cellStyle name="abc 2 4 3 2" xfId="28392" xr:uid="{97646EB4-C49C-4E28-8F2A-BD64D3B224C6}"/>
    <cellStyle name="abc 2 4 3 3" xfId="33066" xr:uid="{15749FC7-4A61-4040-9A66-7D4BC0BAED43}"/>
    <cellStyle name="abc 2 4 3 4" xfId="37601" xr:uid="{2FF4A3D2-6451-4D45-AAD7-B944F7C13889}"/>
    <cellStyle name="abc 2 4 3 5" xfId="42226" xr:uid="{29797B9C-D9B0-4B93-877A-974FFB4D0F92}"/>
    <cellStyle name="abc 2 4 4" xfId="6348" xr:uid="{ACB42C29-3466-4AE5-917A-9018301D9D03}"/>
    <cellStyle name="abc 2 4 4 2" xfId="29371" xr:uid="{94DC3CFC-61AE-4215-A552-9B8A3ABC517D}"/>
    <cellStyle name="abc 2 4 4 3" xfId="34028" xr:uid="{7D663EBD-8103-4606-A245-5DDBF8833BF6}"/>
    <cellStyle name="abc 2 4 4 4" xfId="38575" xr:uid="{6B44E03F-4449-41C5-B93C-64510DCDA5C0}"/>
    <cellStyle name="abc 2 4 4 5" xfId="43200" xr:uid="{64CE2165-839D-4D19-A1AC-396F17942C26}"/>
    <cellStyle name="abc 2 4 5" xfId="25674" xr:uid="{6FC3CB49-50A0-47D3-BBE0-A3BEF18555F7}"/>
    <cellStyle name="abc 2 4 6" xfId="30400" xr:uid="{70FB4BED-0B3A-409A-AFC9-EA1B7C7FA2BA}"/>
    <cellStyle name="abc 2 4 7" xfId="34904" xr:uid="{CA4671A9-E6CC-4C23-BB5B-B14CFE6DEA04}"/>
    <cellStyle name="abc 2 4 8" xfId="39529" xr:uid="{CDA9A610-0967-4E94-BB03-64D9F23089DD}"/>
    <cellStyle name="abc 2 5" xfId="3498" xr:uid="{856D3C76-B388-48F6-A84E-0805530AEBCC}"/>
    <cellStyle name="abc 2 5 2" xfId="26281" xr:uid="{E25F0982-1B6B-4B44-85D8-B58C9A9E5691}"/>
    <cellStyle name="abc 2 5 3" xfId="31002" xr:uid="{5B80FBDF-9A4B-456C-8826-A9C2EFB4B274}"/>
    <cellStyle name="abc 2 5 4" xfId="35505" xr:uid="{DDE369A3-3C6C-4F86-B3DA-BE246166FE8B}"/>
    <cellStyle name="abc 2 5 5" xfId="40130" xr:uid="{BACA55DC-9A74-4549-8BBE-1FD812E7985B}"/>
    <cellStyle name="abc 2 6" xfId="3082" xr:uid="{24715756-EDD8-4B03-BC71-7901FA3F2805}"/>
    <cellStyle name="abc 2 7" xfId="3320" xr:uid="{CB1B75BD-204F-465C-9C25-D8AA18C4F648}"/>
    <cellStyle name="abc 2 8" xfId="19722" xr:uid="{E5D5148D-EED1-45FE-9199-623035956B53}"/>
    <cellStyle name="abc 2 9" xfId="23716" xr:uid="{E87C62E7-AB33-47A0-9F74-C2DEA6DA56E2}"/>
    <cellStyle name="abc 3" xfId="1616" xr:uid="{3A14DBFA-6D39-4670-A788-CCBDCCE93ADF}"/>
    <cellStyle name="abc 3 10" xfId="24616" xr:uid="{6EE4AFBB-E8E8-410B-B726-2D844C878917}"/>
    <cellStyle name="abc 3 11" xfId="24371" xr:uid="{1D337CEF-1B3E-47D8-B79E-C0C915207CBD}"/>
    <cellStyle name="abc 3 2" xfId="2553" xr:uid="{94FFAFA4-1877-4851-9EAB-7DAB993EA7D4}"/>
    <cellStyle name="abc 3 2 2" xfId="4357" xr:uid="{81EEA612-2486-463D-87E4-B5EB9E398609}"/>
    <cellStyle name="abc 3 2 2 2" xfId="27487" xr:uid="{F9E317CA-B8AA-4F25-ADCC-1D76318BA36B}"/>
    <cellStyle name="abc 3 2 2 3" xfId="32174" xr:uid="{AF8F6980-8DEF-49EF-8460-B0BE5C97639C}"/>
    <cellStyle name="abc 3 2 2 4" xfId="36698" xr:uid="{8A63F16C-4A7A-4C94-B0D1-2015A8BFAF05}"/>
    <cellStyle name="abc 3 2 2 5" xfId="41323" xr:uid="{6D7C8AE9-D912-458E-861D-F59540140131}"/>
    <cellStyle name="abc 3 2 3" xfId="5381" xr:uid="{3820CFD4-5AEB-4053-A391-41A46D7217C5}"/>
    <cellStyle name="abc 3 2 3 2" xfId="28458" xr:uid="{B0D2767C-BF36-415B-8460-43C5CF1C25A3}"/>
    <cellStyle name="abc 3 2 3 3" xfId="33132" xr:uid="{9E168C7A-8780-44F4-B330-4BE00F23D741}"/>
    <cellStyle name="abc 3 2 3 4" xfId="37667" xr:uid="{C5D55941-DB7A-44B7-ADEC-D344D3199650}"/>
    <cellStyle name="abc 3 2 3 5" xfId="42292" xr:uid="{13C578ED-DA3E-403E-B0D1-1AAE99364632}"/>
    <cellStyle name="abc 3 2 4" xfId="6414" xr:uid="{2C069B2D-B409-4B0E-986F-5C319E7054AA}"/>
    <cellStyle name="abc 3 2 4 2" xfId="29437" xr:uid="{A16FC1A1-045C-4F42-9E2C-AAC183520F44}"/>
    <cellStyle name="abc 3 2 4 3" xfId="34094" xr:uid="{FF60D488-4D30-4554-99FC-274BB701F817}"/>
    <cellStyle name="abc 3 2 4 4" xfId="38641" xr:uid="{B5B23C25-A93E-40A8-953D-278E842C6EDE}"/>
    <cellStyle name="abc 3 2 4 5" xfId="43266" xr:uid="{892CAE2D-2D2F-4046-9BE1-6EDA674A6FEA}"/>
    <cellStyle name="abc 3 2 5" xfId="25740" xr:uid="{C3427BCA-1E60-435D-AF3B-0D674E117BAD}"/>
    <cellStyle name="abc 3 2 6" xfId="30466" xr:uid="{0E8AF9BF-698A-42BD-87C2-79409EED6178}"/>
    <cellStyle name="abc 3 2 7" xfId="34970" xr:uid="{394DAAF8-1D49-4594-935C-3FAFD0A0BA2A}"/>
    <cellStyle name="abc 3 2 8" xfId="39595" xr:uid="{29E52543-EED8-448F-A14D-BC1E5924051B}"/>
    <cellStyle name="abc 3 3" xfId="3564" xr:uid="{1FF578D0-A185-4FA6-AE5B-43DAA53ADA5B}"/>
    <cellStyle name="abc 3 3 2" xfId="26748" xr:uid="{FE5ADB86-4A34-47EE-80E8-3C101137B3CA}"/>
    <cellStyle name="abc 3 3 3" xfId="31448" xr:uid="{DCD3EC80-D8DF-430B-9B8B-112CD007B38B}"/>
    <cellStyle name="abc 3 3 4" xfId="35959" xr:uid="{4A8EB402-A9EE-4BB7-BB8D-34BC7A0148F7}"/>
    <cellStyle name="abc 3 3 5" xfId="40584" xr:uid="{EE0EE338-08D7-4580-933A-3807FC6102CF}"/>
    <cellStyle name="abc 3 4" xfId="3016" xr:uid="{491CDA1F-E448-4AFB-8B59-214AA44B9D46}"/>
    <cellStyle name="abc 3 4 2" xfId="26219" xr:uid="{586D4D7F-7638-4F5D-8EC1-89078175A09B}"/>
    <cellStyle name="abc 3 4 3" xfId="30940" xr:uid="{6D757452-3CAD-4E8B-9273-A27CB8F65FD6}"/>
    <cellStyle name="abc 3 4 4" xfId="35443" xr:uid="{37F9A711-B0FB-4B33-A7F1-A68C55087AEB}"/>
    <cellStyle name="abc 3 4 5" xfId="40068" xr:uid="{31AE49AD-3CF8-4C49-958F-CABAD1E5B0F6}"/>
    <cellStyle name="abc 3 5" xfId="3385" xr:uid="{98C3E61D-0CAE-4451-9746-E03CAEF39147}"/>
    <cellStyle name="abc 3 5 2" xfId="26513" xr:uid="{B61ECF3A-35D4-4F51-A69B-7EC567600DF5}"/>
    <cellStyle name="abc 3 5 3" xfId="31213" xr:uid="{A6A9AB58-9350-488E-A985-034CC56302E5}"/>
    <cellStyle name="abc 3 5 4" xfId="35724" xr:uid="{E0F7D35C-25AA-4074-8BFA-35CE35624D5A}"/>
    <cellStyle name="abc 3 5 5" xfId="40349" xr:uid="{2FA2E0A2-F27C-4FE5-90AA-E80DCC33AD90}"/>
    <cellStyle name="abc 3 6" xfId="15674" xr:uid="{A560A15A-8A2E-4E3A-BC4F-AB9003CB1254}"/>
    <cellStyle name="abc 3 7" xfId="23608" xr:uid="{DB24970B-2CAB-4821-BA61-B4E9A380A62B}"/>
    <cellStyle name="abc 3 8" xfId="24971" xr:uid="{8EA64186-04EE-488B-8DCC-B2B35EECA8A1}"/>
    <cellStyle name="abc 3 9" xfId="24118" xr:uid="{6965770C-059D-4ACA-BC0A-237FE9B188A2}"/>
    <cellStyle name="abc 4" xfId="1608" xr:uid="{110B6FCD-E374-4A38-8EFC-DBFDDCAD61E9}"/>
    <cellStyle name="abc 4 10" xfId="24608" xr:uid="{5805383E-FA34-4B8B-8CA5-F43C67D888FE}"/>
    <cellStyle name="abc 4 11" xfId="24379" xr:uid="{642613B6-77C2-421E-98DE-25D65E429B8B}"/>
    <cellStyle name="abc 4 2" xfId="2545" xr:uid="{9557D273-05FE-468F-A52E-A5E7555FF68C}"/>
    <cellStyle name="abc 4 2 2" xfId="4349" xr:uid="{106DD4BC-E03D-47BD-A935-360BCC1A1192}"/>
    <cellStyle name="abc 4 2 2 2" xfId="27479" xr:uid="{4BECB618-E8A4-41B1-8AE2-45A082A3B23F}"/>
    <cellStyle name="abc 4 2 2 3" xfId="32166" xr:uid="{DB0896DF-D007-43C0-A405-C7E2E9F5EFD7}"/>
    <cellStyle name="abc 4 2 2 4" xfId="36690" xr:uid="{8EAFAD7F-941E-46DE-A3B8-8F7820457E24}"/>
    <cellStyle name="abc 4 2 2 5" xfId="41315" xr:uid="{806AB158-2C15-465E-8AA2-B96A59A81799}"/>
    <cellStyle name="abc 4 2 3" xfId="5373" xr:uid="{9AA7C8A3-E333-424E-B026-FC8D394E3320}"/>
    <cellStyle name="abc 4 2 3 2" xfId="28450" xr:uid="{E5972CDE-0D5A-4CC3-AB99-7F9246083F36}"/>
    <cellStyle name="abc 4 2 3 3" xfId="33124" xr:uid="{54B80992-2778-4F8C-8C7B-D5BD42F5D342}"/>
    <cellStyle name="abc 4 2 3 4" xfId="37659" xr:uid="{A3039BA9-CCBC-41D2-8F90-8DF9ADCAF262}"/>
    <cellStyle name="abc 4 2 3 5" xfId="42284" xr:uid="{F9707FDD-1E88-45D5-A0EA-33D4FF0F389C}"/>
    <cellStyle name="abc 4 2 4" xfId="6406" xr:uid="{BAC33780-B158-4ACB-A0BF-93E293CFC691}"/>
    <cellStyle name="abc 4 2 4 2" xfId="29429" xr:uid="{4D519CBA-348C-425F-989C-8B7A191B9C5E}"/>
    <cellStyle name="abc 4 2 4 3" xfId="34086" xr:uid="{5414808D-E1CC-4BEE-A0A6-3FA5DBD54930}"/>
    <cellStyle name="abc 4 2 4 4" xfId="38633" xr:uid="{FC704F38-0C31-444A-9F3A-90D5A7E53CAE}"/>
    <cellStyle name="abc 4 2 4 5" xfId="43258" xr:uid="{5D13D32F-4FD2-4FC6-8288-D3DA5FBD7394}"/>
    <cellStyle name="abc 4 2 5" xfId="25732" xr:uid="{31DA5299-7475-4D5F-8BF5-9D858DA057F1}"/>
    <cellStyle name="abc 4 2 6" xfId="30458" xr:uid="{96016AB7-2BC2-41FD-854A-45D3472F870A}"/>
    <cellStyle name="abc 4 2 7" xfId="34962" xr:uid="{F1C2B61E-A6CA-43F2-99DB-8A45CFA151DB}"/>
    <cellStyle name="abc 4 2 8" xfId="39587" xr:uid="{19E480CB-0453-45A1-AFDA-BFCA81D2A6FF}"/>
    <cellStyle name="abc 4 3" xfId="3556" xr:uid="{F50B40BA-B2E6-4A6E-A810-E12E442C5476}"/>
    <cellStyle name="abc 4 3 2" xfId="26740" xr:uid="{E8EF2178-CEF3-467A-8602-EE538120F0B9}"/>
    <cellStyle name="abc 4 3 3" xfId="31440" xr:uid="{7E272C97-628C-4045-975E-95ABE6D3FFE4}"/>
    <cellStyle name="abc 4 3 4" xfId="35951" xr:uid="{0F3056B2-4793-45FB-BE5D-CB9B85BF87BD}"/>
    <cellStyle name="abc 4 3 5" xfId="40576" xr:uid="{DC0252B3-903D-4195-852A-06B9DF407CD1}"/>
    <cellStyle name="abc 4 4" xfId="3024" xr:uid="{E22EE210-56F2-424B-B4D4-09AB8D6A942E}"/>
    <cellStyle name="abc 4 4 2" xfId="26227" xr:uid="{3177AE67-E668-4F7F-B440-E729356A40D7}"/>
    <cellStyle name="abc 4 4 3" xfId="30948" xr:uid="{EC2A0A58-7C21-4FB7-AF92-27E4C1F90D55}"/>
    <cellStyle name="abc 4 4 4" xfId="35451" xr:uid="{282BBA2E-3B11-4D12-A848-77FD09A778FF}"/>
    <cellStyle name="abc 4 4 5" xfId="40076" xr:uid="{40646333-8E8E-4A91-8050-6B697126962B}"/>
    <cellStyle name="abc 4 5" xfId="3377" xr:uid="{CFF7300D-9013-44B8-A170-D2B05EEC0165}"/>
    <cellStyle name="abc 4 5 2" xfId="26505" xr:uid="{F1C48421-3D8F-4157-8C3F-7B8D66E16B48}"/>
    <cellStyle name="abc 4 5 3" xfId="31205" xr:uid="{B8BAFBAB-DEFD-4242-BAF8-8EB68E38DCEC}"/>
    <cellStyle name="abc 4 5 4" xfId="35716" xr:uid="{02D6EB68-3172-4DF5-B12E-D5CA606BFC63}"/>
    <cellStyle name="abc 4 5 5" xfId="40341" xr:uid="{AE699F7E-3EAD-4F76-8A0E-E1DA44E69BE3}"/>
    <cellStyle name="abc 4 6" xfId="13167" xr:uid="{9A2AB756-F300-4C13-BE6E-1DF9D2C39B14}"/>
    <cellStyle name="abc 4 7" xfId="23571" xr:uid="{A5D7B59F-75C5-47B5-B707-A128E0FFD519}"/>
    <cellStyle name="abc 4 8" xfId="24963" xr:uid="{94E7897E-314C-40AA-8EB5-7FF0EB0838BA}"/>
    <cellStyle name="abc 4 9" xfId="24126" xr:uid="{7BECD472-1348-4FE9-BF47-5FC3D640C2CD}"/>
    <cellStyle name="abc 5" xfId="1674" xr:uid="{9ED9879B-AEC6-4A95-9C43-9EF890CF720F}"/>
    <cellStyle name="abc 5 10" xfId="24331" xr:uid="{B64D9117-B0E2-453A-982A-04576067F1D6}"/>
    <cellStyle name="abc 5 2" xfId="2608" xr:uid="{AC4258BF-1FFA-4367-9962-FB85BBA78B10}"/>
    <cellStyle name="abc 5 2 2" xfId="4412" xr:uid="{772D41EA-0521-4296-8E31-1D1D74C4CB24}"/>
    <cellStyle name="abc 5 2 2 2" xfId="27542" xr:uid="{19C5CE3C-5273-4D86-98AA-34322B0E04D2}"/>
    <cellStyle name="abc 5 2 2 3" xfId="32229" xr:uid="{59F7A7DE-93DA-48E2-974F-1A7F24669CDD}"/>
    <cellStyle name="abc 5 2 2 4" xfId="36753" xr:uid="{2934E358-5688-4B66-BE86-60A2EE781DD4}"/>
    <cellStyle name="abc 5 2 2 5" xfId="41378" xr:uid="{7AE1AE53-C68D-4A91-A856-C9DE129E6953}"/>
    <cellStyle name="abc 5 2 3" xfId="5436" xr:uid="{E131F0C8-FCEF-43E8-93F3-7BDB2914F45A}"/>
    <cellStyle name="abc 5 2 3 2" xfId="28513" xr:uid="{51EB14F7-58FF-4807-8156-1E8CC570FFF6}"/>
    <cellStyle name="abc 5 2 3 3" xfId="33187" xr:uid="{B09FD9D8-7787-4A23-8910-C17EEFC4D6B7}"/>
    <cellStyle name="abc 5 2 3 4" xfId="37722" xr:uid="{6B808F6D-AD5C-4A71-9207-15C9139BEE3F}"/>
    <cellStyle name="abc 5 2 3 5" xfId="42347" xr:uid="{6493BF7F-0BE8-4C72-8B14-337ECA161CF3}"/>
    <cellStyle name="abc 5 2 4" xfId="6469" xr:uid="{92DB3BBB-2A99-4CA9-9EC3-23A46252B56D}"/>
    <cellStyle name="abc 5 2 4 2" xfId="29492" xr:uid="{4FFCA9C3-A7EF-48B6-8E74-EDFD680D41F3}"/>
    <cellStyle name="abc 5 2 4 3" xfId="34149" xr:uid="{8AF02D22-E856-49B6-B676-025FCACB4FB3}"/>
    <cellStyle name="abc 5 2 4 4" xfId="38696" xr:uid="{DB81C671-7502-42EE-A812-468FBBF18AC1}"/>
    <cellStyle name="abc 5 2 4 5" xfId="43321" xr:uid="{5B1B112E-1C22-4D63-B7F7-B7DE9D16B6B3}"/>
    <cellStyle name="abc 5 2 5" xfId="25795" xr:uid="{76DA6641-904E-48FB-85C6-7F2A2D02611D}"/>
    <cellStyle name="abc 5 2 6" xfId="30521" xr:uid="{F68A4A7D-FB82-449A-9FE5-64D8AA32264A}"/>
    <cellStyle name="abc 5 2 7" xfId="35025" xr:uid="{E7D6BCAC-D74E-4D4C-AD91-469DD46C5540}"/>
    <cellStyle name="abc 5 2 8" xfId="39650" xr:uid="{99D9C936-F5E4-44E3-A854-75D50EDFB93F}"/>
    <cellStyle name="abc 5 3" xfId="3619" xr:uid="{8DFBE628-5A20-40EC-BD47-4A2758CD9EBE}"/>
    <cellStyle name="abc 5 3 2" xfId="26803" xr:uid="{485A3195-69FB-4B34-8FF7-B34506BB71EC}"/>
    <cellStyle name="abc 5 3 3" xfId="31503" xr:uid="{E94ADBF4-0462-4538-879E-C63B7F1956D3}"/>
    <cellStyle name="abc 5 3 4" xfId="36014" xr:uid="{01AB934D-CEA7-4A0A-9A09-12E734AFBF61}"/>
    <cellStyle name="abc 5 3 5" xfId="40639" xr:uid="{5B51297A-F662-4C39-8BFD-23F03BB4AE8F}"/>
    <cellStyle name="abc 5 4" xfId="4720" xr:uid="{6F928CBE-7E7E-45CE-8309-851B20A5A9F6}"/>
    <cellStyle name="abc 5 4 2" xfId="26164" xr:uid="{2A6651AF-E41A-4E6E-B9D5-A07D02990417}"/>
    <cellStyle name="abc 5 4 3" xfId="30885" xr:uid="{515A5729-D542-4C6E-8E24-1BF2CB3E4AB5}"/>
    <cellStyle name="abc 5 4 4" xfId="35388" xr:uid="{CB607ED6-D625-45F9-870B-12B9D6728C93}"/>
    <cellStyle name="abc 5 4 5" xfId="40013" xr:uid="{12AD87DE-7238-4BC0-BBA4-CB5D09266804}"/>
    <cellStyle name="abc 5 5" xfId="5755" xr:uid="{B532C544-7056-403C-B327-5F1B4365749C}"/>
    <cellStyle name="abc 5 5 2" xfId="26564" xr:uid="{F38B1156-725D-4F10-B336-704392D59CD3}"/>
    <cellStyle name="abc 5 5 3" xfId="31264" xr:uid="{A7BEF650-67D2-421A-86F9-89548EE3ABB9}"/>
    <cellStyle name="abc 5 5 4" xfId="35775" xr:uid="{23115B91-4CED-4B87-AA18-D9A0A213C5E8}"/>
    <cellStyle name="abc 5 5 5" xfId="40400" xr:uid="{BB6B3640-7920-4B3D-86EC-EB92A8A49789}"/>
    <cellStyle name="abc 5 6" xfId="21151" xr:uid="{D2457AFE-9C9A-4BA7-A440-D6C7F9446197}"/>
    <cellStyle name="abc 5 7" xfId="25027" xr:uid="{479A3FE0-DCB3-4D90-B24F-10409F539DCA}"/>
    <cellStyle name="abc 5 8" xfId="24064" xr:uid="{F07F0398-6BAD-46FE-88C7-3A80AAB8A292}"/>
    <cellStyle name="abc 5 9" xfId="24665" xr:uid="{3AD70155-6080-4810-AE3D-02867DD51468}"/>
    <cellStyle name="abc 6" xfId="2138" xr:uid="{E33A54CB-5EB5-4994-ACEA-797F4EE6BF08}"/>
    <cellStyle name="abc 6 2" xfId="4030" xr:uid="{C9CD7460-4F3B-4178-B48E-9E2DB7938375}"/>
    <cellStyle name="abc 6 3" xfId="5096" xr:uid="{1B413263-5EF8-4841-98C0-A7AB8B07733D}"/>
    <cellStyle name="abc 6 4" xfId="6132" xr:uid="{322725E9-3BDB-4274-9A69-B9F358ABD547}"/>
    <cellStyle name="abc 6 5" xfId="25433" xr:uid="{AC0136FD-3E00-49BF-9F19-CD9D19A2520A}"/>
    <cellStyle name="abc 6 6" xfId="30170" xr:uid="{B68F83FB-2D3E-4AE4-ACF9-19C8D6A6881C}"/>
    <cellStyle name="abc 6 7" xfId="34670" xr:uid="{EC1B9D87-1174-44D8-B5EF-A8BA65342D5C}"/>
    <cellStyle name="abc 6 8" xfId="39300" xr:uid="{0839B5F0-A2E1-460A-9443-8C12704B7C39}"/>
    <cellStyle name="abc 7" xfId="3245" xr:uid="{3D953C13-E0C2-46C3-9395-BE1E1AD1C174}"/>
    <cellStyle name="Accent1" xfId="136" builtinId="29" customBuiltin="1"/>
    <cellStyle name="Accent1 - 20%" xfId="19723" xr:uid="{72F39E2E-3128-4A70-B556-5F3C2B78193C}"/>
    <cellStyle name="Accent1 - 40%" xfId="19724" xr:uid="{633D92F6-6C11-4916-B28D-77C88B36A364}"/>
    <cellStyle name="Accent1 - 60%" xfId="19725" xr:uid="{15F4F672-5E0A-45FD-B0AB-A3291C3951C0}"/>
    <cellStyle name="Accent1 1" xfId="18329" xr:uid="{6EA9C5FB-7A37-45E3-B3A5-5BA4DEAF3144}"/>
    <cellStyle name="Accent1 10" xfId="7965" xr:uid="{50F63CA1-FF78-4538-AC19-99E0DE2798BF}"/>
    <cellStyle name="Accent1 11" xfId="20440" xr:uid="{4D20227F-4560-49D4-B666-2B871C7E85B2}"/>
    <cellStyle name="Accent1 12" xfId="20094" xr:uid="{6144B6F6-51C6-490D-823A-D75FD1F52AA1}"/>
    <cellStyle name="Accent1 2" xfId="586" xr:uid="{EEB2529C-EB22-4E8D-B18C-7EB1C802E1A6}"/>
    <cellStyle name="Accent1 2 2" xfId="19726" xr:uid="{1E339B96-3464-4C94-9FBE-A7D1C035E110}"/>
    <cellStyle name="Accent1 2 3" xfId="19727" xr:uid="{9E2223B8-F1F1-45F9-AB67-39F7E1AF1ACE}"/>
    <cellStyle name="Accent1 2 4" xfId="18330" xr:uid="{D39295E4-1FFE-4A94-A9CF-52F89C5F3B0A}"/>
    <cellStyle name="Accent1 3" xfId="587" xr:uid="{78464055-E3DC-45E5-B619-2A97E7B45088}"/>
    <cellStyle name="Accent1 3 2" xfId="19728" xr:uid="{273B8774-2E65-4707-8827-D44D57D41B97}"/>
    <cellStyle name="Accent1 3 3" xfId="19729" xr:uid="{7E5DE766-4A10-4C5C-B738-7752D98285AC}"/>
    <cellStyle name="Accent1 3 4" xfId="18331" xr:uid="{F3CEA542-E883-497C-90A3-41D98F8B557C}"/>
    <cellStyle name="Accent1 4" xfId="588" xr:uid="{7982D0A8-232A-43A9-B7C7-9D2976843AA0}"/>
    <cellStyle name="Accent1 4 2" xfId="18332" xr:uid="{8FEB97A0-B640-4BB5-9302-96C4DF6554EE}"/>
    <cellStyle name="Accent1 5" xfId="7966" xr:uid="{AB695CE4-C935-43DF-A735-3BD1048BB451}"/>
    <cellStyle name="Accent1 5 2" xfId="18334" xr:uid="{C7516A95-2FB2-4745-8DBA-8DAB1292606A}"/>
    <cellStyle name="Accent1 5 3" xfId="18333" xr:uid="{FB8CDB7E-E295-4995-B7F2-9A1D845FBC8F}"/>
    <cellStyle name="Accent1 6" xfId="7967" xr:uid="{0D2E6EDB-72D0-4FC5-96DE-C1F2E93D0502}"/>
    <cellStyle name="Accent1 7" xfId="7968" xr:uid="{7A032163-54D4-470C-89D7-942F7E803610}"/>
    <cellStyle name="Accent1 8" xfId="7969" xr:uid="{06995B97-E0B9-4EFF-BF51-589F28D812E0}"/>
    <cellStyle name="Accent1 9" xfId="7970" xr:uid="{A93488A3-1D61-433C-B287-96A27E26754C}"/>
    <cellStyle name="Accent2" xfId="140" builtinId="33" customBuiltin="1"/>
    <cellStyle name="Accent2 - 20%" xfId="19730" xr:uid="{A7C77545-6C86-448D-9A05-2B558F02F8A9}"/>
    <cellStyle name="Accent2 - 40%" xfId="19731" xr:uid="{9B43615B-2304-4D64-B904-42EA339C0D72}"/>
    <cellStyle name="Accent2 - 60%" xfId="19732" xr:uid="{06D96619-FDCB-4348-8F36-E2458BC77678}"/>
    <cellStyle name="Accent2 1" xfId="18335" xr:uid="{BAE05E23-7307-45F4-8EC6-971D63C5B920}"/>
    <cellStyle name="Accent2 10" xfId="7971" xr:uid="{A712B933-9EB0-400C-BC6F-3FCD69EC997C}"/>
    <cellStyle name="Accent2 11" xfId="20435" xr:uid="{5A4905E9-52C8-469F-976C-3F587ECE89A6}"/>
    <cellStyle name="Accent2 12" xfId="18819" xr:uid="{BC2E65E6-A916-44FD-9429-6CDD700D0499}"/>
    <cellStyle name="Accent2 2" xfId="589" xr:uid="{5A0F293D-ECD9-4183-B506-D0005875B14C}"/>
    <cellStyle name="Accent2 2 2" xfId="19733" xr:uid="{C64BCDE1-0C88-411E-AF1F-72B367A2D634}"/>
    <cellStyle name="Accent2 2 3" xfId="19734" xr:uid="{FA2A1241-AB9B-4D98-ABE4-33399ADE8B3D}"/>
    <cellStyle name="Accent2 2 4" xfId="18336" xr:uid="{EE1D3ED9-327B-464A-BD0B-FDB0DF39FD46}"/>
    <cellStyle name="Accent2 3" xfId="590" xr:uid="{10B6234F-1342-479E-B14F-9B19BC9E0FB7}"/>
    <cellStyle name="Accent2 3 2" xfId="19735" xr:uid="{A70E2220-DFBE-4694-A18E-0A504D135616}"/>
    <cellStyle name="Accent2 3 3" xfId="19736" xr:uid="{1D32229E-E125-4CF3-B5BC-C6E6ACF904AC}"/>
    <cellStyle name="Accent2 3 4" xfId="18337" xr:uid="{19AEEC39-3D7E-4BB1-A3A2-02DCAA46E18F}"/>
    <cellStyle name="Accent2 4" xfId="591" xr:uid="{0DB3EB11-B92C-4321-ADC9-A012886D3049}"/>
    <cellStyle name="Accent2 4 2" xfId="18338" xr:uid="{D651486E-44F1-4DAB-A823-69EF5E77B423}"/>
    <cellStyle name="Accent2 5" xfId="7972" xr:uid="{4C311467-E6F0-4E8D-86D6-A4E787C0524F}"/>
    <cellStyle name="Accent2 5 2" xfId="18340" xr:uid="{1A8A69E1-2ED4-4C6A-B52E-6ED4BE64190A}"/>
    <cellStyle name="Accent2 5 3" xfId="18339" xr:uid="{21850B7A-5FA9-45F8-A186-AC5675A8B315}"/>
    <cellStyle name="Accent2 6" xfId="7973" xr:uid="{26130DAF-2E22-4CAE-B088-A7E4B144CC8E}"/>
    <cellStyle name="Accent2 7" xfId="7974" xr:uid="{08C3596D-A532-4DDB-AF0E-B8675375D054}"/>
    <cellStyle name="Accent2 8" xfId="7975" xr:uid="{3B7B5F20-E59C-493D-A3B1-F7F3837CF485}"/>
    <cellStyle name="Accent2 9" xfId="7976" xr:uid="{7BE87C8E-99C6-4715-A256-EB59A5240A1E}"/>
    <cellStyle name="Accent3" xfId="144" builtinId="37" customBuiltin="1"/>
    <cellStyle name="Accent3 - 20%" xfId="18341" xr:uid="{790E13BE-913E-4F54-877C-923E1E592103}"/>
    <cellStyle name="Accent3 - 20% 2" xfId="19737" xr:uid="{D1ED4FFC-C61B-46B1-BCB5-0FF75FA394D6}"/>
    <cellStyle name="Accent3 - 20% 3" xfId="19738" xr:uid="{36E5CA8B-39C5-4D20-B092-830FA5B91105}"/>
    <cellStyle name="Accent3 - 40%" xfId="19739" xr:uid="{90336E53-904A-49FD-81EB-79313F3AE77D}"/>
    <cellStyle name="Accent3 - 60%" xfId="19740" xr:uid="{F8DC49AB-3327-42E5-AEA3-35F4D075674F}"/>
    <cellStyle name="Accent3 1" xfId="18342" xr:uid="{3E8B9AD1-8850-410B-9D2A-5CE6822B34D1}"/>
    <cellStyle name="Accent3 10" xfId="7977" xr:uid="{8F56637D-0B5B-49CF-BC42-C89AE6EA7BAA}"/>
    <cellStyle name="Accent3 10 2" xfId="18343" xr:uid="{1245963E-36C2-4A6C-B988-0A68D8FC1266}"/>
    <cellStyle name="Accent3 11" xfId="18344" xr:uid="{3B2C6A07-6FC5-4BA8-84D6-91DC471597E9}"/>
    <cellStyle name="Accent3 12" xfId="18345" xr:uid="{C69412A4-A8C7-4D0D-884B-75F133F43C29}"/>
    <cellStyle name="Accent3 13" xfId="20386" xr:uid="{183CC6DB-455A-4152-858E-550BF0838586}"/>
    <cellStyle name="Accent3 14" xfId="20425" xr:uid="{B6F286E5-B3E1-4F4C-89A9-A36802D49B14}"/>
    <cellStyle name="Accent3 15" xfId="20385" xr:uid="{B2C68AC9-EEF1-442B-B15A-E64FE8A4B13B}"/>
    <cellStyle name="Accent3 16" xfId="20428" xr:uid="{71262899-6C85-45D3-AD57-189AEBD2EE8D}"/>
    <cellStyle name="Accent3 17" xfId="20384" xr:uid="{6C0A9CA6-48BB-4FB4-909F-BE2FBE37B86C}"/>
    <cellStyle name="Accent3 18" xfId="20434" xr:uid="{F445E09B-FD61-4245-850F-125A5495F688}"/>
    <cellStyle name="Accent3 19" xfId="20480" xr:uid="{C3682C3F-312F-4311-8A7B-00544FDE866E}"/>
    <cellStyle name="Accent3 2" xfId="592" xr:uid="{B04D7309-2616-424E-A2FF-39BCCE7DC768}"/>
    <cellStyle name="Accent3 2 2" xfId="19741" xr:uid="{8B98A173-4201-4D03-8F9A-1476F12E4F9E}"/>
    <cellStyle name="Accent3 2 3" xfId="19742" xr:uid="{0AF62673-79C0-4DC4-BC72-3D13C681B5CC}"/>
    <cellStyle name="Accent3 2 4" xfId="18346" xr:uid="{FB22B440-C8F2-43BE-9BFD-0A5ED64EA382}"/>
    <cellStyle name="Accent3 3" xfId="593" xr:uid="{11066B25-AE56-468D-816A-55E857ABB9F9}"/>
    <cellStyle name="Accent3 3 2" xfId="19743" xr:uid="{7727F3F9-6DB0-4C25-AC42-85A42F7CF660}"/>
    <cellStyle name="Accent3 3 3" xfId="19744" xr:uid="{B97659A8-6D36-46D6-9287-B49FD014E22E}"/>
    <cellStyle name="Accent3 3 4" xfId="18347" xr:uid="{55348F1F-B79C-4180-9A1A-A29FDE76D2BE}"/>
    <cellStyle name="Accent3 4" xfId="594" xr:uid="{F9B48981-ADA2-4016-8BDE-30B076278A86}"/>
    <cellStyle name="Accent3 4 2" xfId="18348" xr:uid="{8B1FA778-AA0C-4D2F-B9DD-74C717F28E8D}"/>
    <cellStyle name="Accent3 5" xfId="7978" xr:uid="{42EED9EB-9DA7-4DD2-8BD8-355A53CEC9CD}"/>
    <cellStyle name="Accent3 5 2" xfId="18350" xr:uid="{CD95E2E6-5FBE-4FCF-A639-8911ACC5A569}"/>
    <cellStyle name="Accent3 5 3" xfId="18349" xr:uid="{9A894521-C6D4-4106-9A8F-0CB319E91689}"/>
    <cellStyle name="Accent3 6" xfId="7979" xr:uid="{98DB0B80-1D5F-48AE-A126-82D28EE0FA74}"/>
    <cellStyle name="Accent3 6 2" xfId="18352" xr:uid="{AFFD5249-A15C-4AED-828A-FE18092F54E6}"/>
    <cellStyle name="Accent3 6 3" xfId="18351" xr:uid="{F4A568BA-BB17-4A9F-AE1A-BE6BFE276CBE}"/>
    <cellStyle name="Accent3 7" xfId="7980" xr:uid="{D688F2D6-9C45-4557-8D38-C01C77C08CA8}"/>
    <cellStyle name="Accent3 7 2" xfId="18353" xr:uid="{A2CE9BF9-60CB-4FBA-8E8B-2E6A487EC348}"/>
    <cellStyle name="Accent3 8" xfId="7981" xr:uid="{4CEAAFF2-A50F-40DA-ADAA-39304C46B9A8}"/>
    <cellStyle name="Accent3 8 2" xfId="18354" xr:uid="{9402451D-B988-47DC-A9BB-039EDC6AE9FC}"/>
    <cellStyle name="Accent3 9" xfId="7982" xr:uid="{8F926B09-30B7-46D4-ACD2-DE8B2A1E5123}"/>
    <cellStyle name="Accent3 9 2" xfId="18355" xr:uid="{3E0A5EAF-4CC3-43FF-BA40-9EEF70601B38}"/>
    <cellStyle name="Accent4" xfId="148" builtinId="41" customBuiltin="1"/>
    <cellStyle name="Accent4 - 20%" xfId="19745" xr:uid="{685A0F82-1804-4A99-BE23-E35197C6E304}"/>
    <cellStyle name="Accent4 - 40%" xfId="19746" xr:uid="{36CF5A97-14A7-44C2-AA80-2562E29D2014}"/>
    <cellStyle name="Accent4 - 60%" xfId="19747" xr:uid="{0D1B8E2C-848E-477C-8B56-0FF03EA3D945}"/>
    <cellStyle name="Accent4 1" xfId="18356" xr:uid="{02C1B2AA-DDF1-4625-B83C-6C70AC581163}"/>
    <cellStyle name="Accent4 10" xfId="7983" xr:uid="{7735CC25-84B6-43E9-A5B2-2809265119BB}"/>
    <cellStyle name="Accent4 11" xfId="20426" xr:uid="{2FF892FD-298A-411D-AC06-77F360B824B1}"/>
    <cellStyle name="Accent4 12" xfId="18732" xr:uid="{0AE2A226-8148-498C-9EE1-CEFF5FBB78A0}"/>
    <cellStyle name="Accent4 2" xfId="595" xr:uid="{F7A9562C-8D40-4252-A46A-110249083D3E}"/>
    <cellStyle name="Accent4 2 2" xfId="19748" xr:uid="{61839838-8089-4EDC-A897-2361DBE070A6}"/>
    <cellStyle name="Accent4 2 3" xfId="19749" xr:uid="{57840F34-C4A2-4271-8C47-0B856E38573A}"/>
    <cellStyle name="Accent4 2 4" xfId="18357" xr:uid="{9E6EDF2F-A9F2-49FC-AB47-6F065478E5AA}"/>
    <cellStyle name="Accent4 3" xfId="596" xr:uid="{08E1C441-4F4B-4CCA-B456-757944A64017}"/>
    <cellStyle name="Accent4 3 2" xfId="19750" xr:uid="{D999DC11-F63E-47D4-872D-267FC193CC10}"/>
    <cellStyle name="Accent4 3 3" xfId="19751" xr:uid="{569776A9-8C71-4B71-AE36-1C120558334C}"/>
    <cellStyle name="Accent4 3 4" xfId="18358" xr:uid="{FA40F2C5-0FFA-4DF9-844C-8DAA13485203}"/>
    <cellStyle name="Accent4 4" xfId="597" xr:uid="{D19CD0C9-A6D1-4C2E-8144-85494A655457}"/>
    <cellStyle name="Accent4 4 2" xfId="18359" xr:uid="{1AAC6D67-046C-415A-96C3-6C4AE51886DB}"/>
    <cellStyle name="Accent4 5" xfId="7984" xr:uid="{274F4742-D40E-46B8-9F3A-2DC19B2FC709}"/>
    <cellStyle name="Accent4 5 2" xfId="18361" xr:uid="{F2CC8B9C-0BB3-473A-B8BC-3FFA9B470276}"/>
    <cellStyle name="Accent4 5 3" xfId="18360" xr:uid="{848D3FB4-EE64-4E19-9C27-1EE534DBEA0B}"/>
    <cellStyle name="Accent4 6" xfId="7985" xr:uid="{13E42E15-0B3D-4EE2-855B-D7FE4F5B9195}"/>
    <cellStyle name="Accent4 7" xfId="7986" xr:uid="{6049413A-E81B-4BB9-BB35-D8FC72A09164}"/>
    <cellStyle name="Accent4 8" xfId="7987" xr:uid="{09FCE342-8538-4D1E-93B4-F12319ACB3C6}"/>
    <cellStyle name="Accent4 9" xfId="7988" xr:uid="{176FE1BD-EA36-49D1-AF9C-52A2F0259893}"/>
    <cellStyle name="Accent5" xfId="152" builtinId="45" customBuiltin="1"/>
    <cellStyle name="Accent5 - 20%" xfId="19752" xr:uid="{32F4D00F-6B4F-4A52-AA59-C417261FDD7C}"/>
    <cellStyle name="Accent5 - 40%" xfId="19753" xr:uid="{47E9F0DB-DDB3-4B88-9057-A3B4D79E2BEE}"/>
    <cellStyle name="Accent5 - 60%" xfId="19754" xr:uid="{FBEE767B-6936-4D3A-936E-68EB5B26DAA3}"/>
    <cellStyle name="Accent5 1" xfId="18362" xr:uid="{1FAB35B0-17A1-46A5-B823-51C5C6350CBB}"/>
    <cellStyle name="Accent5 10" xfId="7989" xr:uid="{D5209B03-81C9-488E-8BA2-F67A4540E691}"/>
    <cellStyle name="Accent5 11" xfId="20421" xr:uid="{023962E3-718A-431D-83E3-796C7560C011}"/>
    <cellStyle name="Accent5 12" xfId="18729" xr:uid="{34DFC688-9E86-4E5E-90D6-9560CC95F2BC}"/>
    <cellStyle name="Accent5 2" xfId="598" xr:uid="{8E25F53E-1D74-49F7-BC4D-3B08C96922CC}"/>
    <cellStyle name="Accent5 2 2" xfId="19755" xr:uid="{795E3734-16D0-443D-B5D6-8CA8D905B637}"/>
    <cellStyle name="Accent5 2 3" xfId="19756" xr:uid="{95E69CDC-4872-4080-A08A-45AA15B443DB}"/>
    <cellStyle name="Accent5 2 4" xfId="18363" xr:uid="{D82FA6CB-A364-4952-B65A-83EBDCB08062}"/>
    <cellStyle name="Accent5 3" xfId="599" xr:uid="{1E14B337-F172-470D-ADFD-D6DF9ED6EAD5}"/>
    <cellStyle name="Accent5 3 2" xfId="19757" xr:uid="{BD490023-D3DD-4309-BD67-072EBE16CEC5}"/>
    <cellStyle name="Accent5 3 3" xfId="19758" xr:uid="{B259BCC6-F39F-4848-8528-A7381CA9E096}"/>
    <cellStyle name="Accent5 3 4" xfId="18364" xr:uid="{4A3FFC30-68E0-4261-AE38-8B51EC860DAA}"/>
    <cellStyle name="Accent5 4" xfId="600" xr:uid="{D8FA9DC5-5D83-4646-A995-D197995A078E}"/>
    <cellStyle name="Accent5 4 2" xfId="18365" xr:uid="{4CA0D6B8-8C31-4721-88AE-0422E9B493F6}"/>
    <cellStyle name="Accent5 5" xfId="7990" xr:uid="{FABACE15-61D1-4C6E-B8DA-395CD04A0674}"/>
    <cellStyle name="Accent5 5 2" xfId="18367" xr:uid="{2C507BBC-F535-44FE-ACCA-6D3E464738B5}"/>
    <cellStyle name="Accent5 5 3" xfId="18366" xr:uid="{F2A0EF99-F326-4BF3-87D6-C8422ACE9EFD}"/>
    <cellStyle name="Accent5 6" xfId="7991" xr:uid="{2BD48E06-F6F5-4E61-B91E-C8A8896DD2E4}"/>
    <cellStyle name="Accent5 7" xfId="7992" xr:uid="{FB30AE15-CFCE-4AE9-9913-229C4E5BA1D9}"/>
    <cellStyle name="Accent5 8" xfId="7993" xr:uid="{32F7C1E2-6BEF-4BCA-84D3-93B760B9A474}"/>
    <cellStyle name="Accent5 9" xfId="7994" xr:uid="{62045C98-B3E4-4B9A-A2D8-310ABC626F87}"/>
    <cellStyle name="Accent6" xfId="156" builtinId="49" customBuiltin="1"/>
    <cellStyle name="Accent6 - 20%" xfId="19759" xr:uid="{B644EF5D-AAFC-4A26-B062-C972FEEE66EA}"/>
    <cellStyle name="Accent6 - 40%" xfId="19760" xr:uid="{25EB30F2-6CAF-49C7-8078-8B1C9874D22B}"/>
    <cellStyle name="Accent6 - 60%" xfId="19761" xr:uid="{5B2B9E76-3E53-4CC3-BB9C-3B7DC0D498DD}"/>
    <cellStyle name="Accent6 1" xfId="18368" xr:uid="{2DAD742A-E0F9-4467-BFEE-A0CEBEA0E211}"/>
    <cellStyle name="Accent6 10" xfId="7995" xr:uid="{756ACD9C-077E-44D1-884F-C417B0292777}"/>
    <cellStyle name="Accent6 11" xfId="20420" xr:uid="{9F7C514E-9DB8-43C6-BE23-01B087989DC7}"/>
    <cellStyle name="Accent6 12" xfId="18719" xr:uid="{82D39401-9000-4A13-9FD9-8A1F12499A52}"/>
    <cellStyle name="Accent6 2" xfId="601" xr:uid="{B483371A-C877-436E-8A55-E76102F9C843}"/>
    <cellStyle name="Accent6 2 2" xfId="19762" xr:uid="{164E1CCF-39FE-436A-8C77-452B7CEE08DD}"/>
    <cellStyle name="Accent6 2 3" xfId="19763" xr:uid="{0FA62ACA-4118-4F27-8740-4E31C63B9F39}"/>
    <cellStyle name="Accent6 2 4" xfId="18369" xr:uid="{585D4D75-1C10-49B6-B7BD-E0362B815878}"/>
    <cellStyle name="Accent6 3" xfId="602" xr:uid="{29358DA9-2AB2-4113-A090-518C9AB7AE5E}"/>
    <cellStyle name="Accent6 3 2" xfId="19764" xr:uid="{B93B7BB8-D691-490B-B7EA-D44D390232E4}"/>
    <cellStyle name="Accent6 3 3" xfId="19765" xr:uid="{A5500413-0EAA-4FA6-9A72-4CC37F992E30}"/>
    <cellStyle name="Accent6 3 4" xfId="18370" xr:uid="{89E883D6-45C4-48EA-A31B-8DAB6864B7D5}"/>
    <cellStyle name="Accent6 4" xfId="603" xr:uid="{D3ECE824-9A2F-4753-B15D-70ADC72463F5}"/>
    <cellStyle name="Accent6 4 2" xfId="18371" xr:uid="{22D3AF8A-A5DB-4E4F-A159-19ADE94B1A3E}"/>
    <cellStyle name="Accent6 5" xfId="604" xr:uid="{37E5C93F-FD7E-4BAD-AC9F-5549477E0041}"/>
    <cellStyle name="Accent6 5 2" xfId="18373" xr:uid="{F6A761F0-3D5C-425B-8D23-E2C95E05C874}"/>
    <cellStyle name="Accent6 5 3" xfId="18372" xr:uid="{D46BF098-073E-4572-8538-01738D97918F}"/>
    <cellStyle name="Accent6 5 4" xfId="7996" xr:uid="{022ACB13-F8FA-4911-8BED-BA1C2609C565}"/>
    <cellStyle name="Accent6 6" xfId="7997" xr:uid="{B949D603-4FA7-4F93-BCC0-127A564C3657}"/>
    <cellStyle name="Accent6 7" xfId="7998" xr:uid="{112B26AF-7F67-4537-8F7C-DB7E9C9E82C2}"/>
    <cellStyle name="Accent6 8" xfId="7999" xr:uid="{E5EFE877-2251-4817-AB8B-DF40C41DB09E}"/>
    <cellStyle name="Accent6 9" xfId="8000" xr:uid="{D8BD3B8B-D5A0-48F8-B135-13620B1CF0A0}"/>
    <cellStyle name="Account" xfId="605" xr:uid="{E01F1634-846A-4777-AB7A-0F12518D5600}"/>
    <cellStyle name="Account 2" xfId="11714" xr:uid="{069AAAB7-DBB4-4746-9D7F-6F4765C32729}"/>
    <cellStyle name="Account 2 2" xfId="11715" xr:uid="{FF5858EC-0CC8-44DF-8B23-14343B19887B}"/>
    <cellStyle name="Account 2 2 2" xfId="16868" xr:uid="{625E01D3-67F9-49C5-AE0A-811A093BCEBE}"/>
    <cellStyle name="Account 2 2 3" xfId="20520" xr:uid="{D94D0FB8-840E-4889-B1F6-362B2FD243FC}"/>
    <cellStyle name="Account 2 2 4" xfId="14346" xr:uid="{41F7680E-91C2-4168-A8ED-DA3C0005E5C4}"/>
    <cellStyle name="Account 2 2 5" xfId="21938" xr:uid="{B46C67A6-FF84-455E-B000-67F1E8EE186C}"/>
    <cellStyle name="ACCOUNT 2 3" xfId="19766" xr:uid="{B74E652D-2308-4D5B-8452-3355BBF7FC02}"/>
    <cellStyle name="ACCOUNT 2 4" xfId="20491" xr:uid="{20861A70-3C19-4D9F-8A9A-A2D2B2A37819}"/>
    <cellStyle name="Account 2 5" xfId="16867" xr:uid="{F9D6F873-5F8F-46D5-A0C0-5F11ECD1C4B9}"/>
    <cellStyle name="Account 2 6" xfId="20519" xr:uid="{13445B4A-56AA-4A5C-84F8-D46851A1B005}"/>
    <cellStyle name="Account 2 7" xfId="14345" xr:uid="{BD2520E1-F090-474A-95B4-36399E1D8C0C}"/>
    <cellStyle name="Account 2 8" xfId="21937" xr:uid="{FD39E851-7203-496F-AE5C-6F0525BF5921}"/>
    <cellStyle name="Account 3" xfId="19767" xr:uid="{5C432FDF-0C48-466C-B739-0CA466A1594E}"/>
    <cellStyle name="Account 3 2" xfId="20647" xr:uid="{549FD253-587B-4FE2-A10B-94DE918C8105}"/>
    <cellStyle name="Account 3 3" xfId="23416" xr:uid="{E1094F12-3577-44C8-93B3-48FA0B6B2CB2}"/>
    <cellStyle name="ACCOUNT 4" xfId="18374" xr:uid="{E5B9E3F8-AF9F-419C-ACB2-C54DEBF72BEB}"/>
    <cellStyle name="ACCOUNT 5" xfId="19998" xr:uid="{0BB48E91-3B92-499E-9904-8C3E7B7F41E7}"/>
    <cellStyle name="Account 6" xfId="15665" xr:uid="{63968877-6B87-46A9-9535-3CED18296545}"/>
    <cellStyle name="Account 7" xfId="15696" xr:uid="{61A9AB95-8928-44A1-B1E6-0F0B8F75B78D}"/>
    <cellStyle name="Account 8" xfId="13160" xr:uid="{68CC0C6D-FB43-4391-890F-599BFCAB563E}"/>
    <cellStyle name="Account 9" xfId="20685" xr:uid="{33E1C6B6-FA6B-4F68-ABC1-8E5E2E33A0B2}"/>
    <cellStyle name="Accounting" xfId="19768" xr:uid="{54DD5FEA-06A5-4847-8AF9-F504AD5CBB74}"/>
    <cellStyle name="active" xfId="19769" xr:uid="{880D2486-8650-467E-AE22-AB2E4613531E}"/>
    <cellStyle name="AeE­ [0]_INQUIRY ¿μ¾÷AßAø " xfId="11620" xr:uid="{17F52662-1E4F-45E5-8951-D802232F656E}"/>
    <cellStyle name="AeE­_INQUIRY ¿μ¾÷AßAø " xfId="11621" xr:uid="{B9820A19-5E19-4564-8E3F-A78084126756}"/>
    <cellStyle name="AG" xfId="11339" xr:uid="{8B1973B7-F35D-4C5A-81FA-4A1094656E32}"/>
    <cellStyle name="al_group" xfId="18375" xr:uid="{DE516368-E433-4DCF-9AAF-72B2A14BF511}"/>
    <cellStyle name="ALIGNMENT" xfId="606" xr:uid="{DA36346F-AB70-438A-AD21-284C5A427029}"/>
    <cellStyle name="amount" xfId="607" xr:uid="{72017D25-D4F7-4BF7-BAAE-4A8AA8EB2F79}"/>
    <cellStyle name="amount 2" xfId="1547" xr:uid="{F8314224-931D-4548-8FF5-5449EE1AC6D0}"/>
    <cellStyle name="amount 2 10" xfId="26096" xr:uid="{8AF61E23-5268-4DBB-ACC0-B7F42E2921D5}"/>
    <cellStyle name="amount 2 11" xfId="24417" xr:uid="{3FB663AF-D118-4402-8567-F11F25B83AB1}"/>
    <cellStyle name="amount 2 2" xfId="1891" xr:uid="{4D71CC30-9A97-44E6-AA1C-8D907AEF2ADD}"/>
    <cellStyle name="amount 2 2 2" xfId="2815" xr:uid="{B329DC9F-7C75-40DE-95FA-1781FBBA0515}"/>
    <cellStyle name="amount 2 2 2 2" xfId="4619" xr:uid="{1E4DC2D1-8FA7-4D49-973B-374330177A3D}"/>
    <cellStyle name="amount 2 2 2 2 2" xfId="27749" xr:uid="{8A5DBCAE-48F0-4C25-BB4C-E32678C76F48}"/>
    <cellStyle name="amount 2 2 2 2 3" xfId="32436" xr:uid="{C4E23FCA-1A1A-4CF0-8B9E-B7F5A5425BCB}"/>
    <cellStyle name="amount 2 2 2 2 4" xfId="36960" xr:uid="{750F1904-EB75-4B4E-B25F-96E84ADA0A42}"/>
    <cellStyle name="amount 2 2 2 2 5" xfId="41585" xr:uid="{316D1A8A-EC89-4FC6-8FFD-9DBFAB8D60FC}"/>
    <cellStyle name="amount 2 2 2 3" xfId="5643" xr:uid="{4B76384A-D284-4487-8571-B46332B7289B}"/>
    <cellStyle name="amount 2 2 2 3 2" xfId="28720" xr:uid="{8D5014BC-5ADE-444E-BE6D-A3235D853B4F}"/>
    <cellStyle name="amount 2 2 2 3 3" xfId="33394" xr:uid="{DC43C76F-80BB-4922-A6B7-418D965A8AA2}"/>
    <cellStyle name="amount 2 2 2 3 4" xfId="37929" xr:uid="{F1E206B2-6B55-4DFE-921D-1655494DB0E2}"/>
    <cellStyle name="amount 2 2 2 3 5" xfId="42554" xr:uid="{B7D46D2C-2472-4A6F-A986-4980252E69DB}"/>
    <cellStyle name="amount 2 2 2 4" xfId="6676" xr:uid="{469674FE-CB87-4F30-9A2F-80D15613677D}"/>
    <cellStyle name="amount 2 2 2 4 2" xfId="29699" xr:uid="{BE691E29-6520-4DD5-93CD-243AAAD7858A}"/>
    <cellStyle name="amount 2 2 2 4 3" xfId="34356" xr:uid="{76C9016C-5401-435C-A68C-0EF981B0E9FC}"/>
    <cellStyle name="amount 2 2 2 4 4" xfId="38903" xr:uid="{F89C81AA-4F82-426D-9AE5-F0717B8D470A}"/>
    <cellStyle name="amount 2 2 2 4 5" xfId="43528" xr:uid="{81E38DE1-368F-4EDE-B789-7AC17CD0FDDD}"/>
    <cellStyle name="amount 2 2 2 5" xfId="26002" xr:uid="{7381313B-1403-4269-8AAE-9E29A479BB8D}"/>
    <cellStyle name="amount 2 2 2 6" xfId="30728" xr:uid="{5DDAD4D9-318B-4C76-891F-40D7C2502A4A}"/>
    <cellStyle name="amount 2 2 2 7" xfId="35232" xr:uid="{19F325C1-FFFA-49A1-B5F1-76A525ECC06C}"/>
    <cellStyle name="amount 2 2 2 8" xfId="39857" xr:uid="{3C1399E9-F2BB-4BC3-B2C9-FF6D18264E4D}"/>
    <cellStyle name="amount 2 2 3" xfId="3825" xr:uid="{732B90D7-5BD3-4984-B3BD-0D1637A4AA7E}"/>
    <cellStyle name="amount 2 2 3 2" xfId="27009" xr:uid="{4D896B60-7F8C-4C76-8C31-52833E71A2E2}"/>
    <cellStyle name="amount 2 2 3 3" xfId="31709" xr:uid="{1D8A5FA3-D308-452A-BE7A-478B464B2453}"/>
    <cellStyle name="amount 2 2 3 4" xfId="36220" xr:uid="{E257EB80-CF9F-4E98-9BE4-161FE3031701}"/>
    <cellStyle name="amount 2 2 3 5" xfId="40845" xr:uid="{49B60A21-39F6-42AC-81B1-4A7159C57CB6}"/>
    <cellStyle name="amount 2 2 4" xfId="4926" xr:uid="{45B38EE9-5E20-437E-8F3D-3BA9206A0B94}"/>
    <cellStyle name="amount 2 2 4 2" xfId="27985" xr:uid="{E02A5BA8-7356-4931-A8AB-8D4EAA0DB3AE}"/>
    <cellStyle name="amount 2 2 4 3" xfId="32672" xr:uid="{91E822CC-C0E0-4198-AA1D-879CE99AE9D5}"/>
    <cellStyle name="amount 2 2 4 4" xfId="37196" xr:uid="{27A6C22B-EE19-4AB0-B29C-6ED9C9CC95C8}"/>
    <cellStyle name="amount 2 2 4 5" xfId="41821" xr:uid="{30010F8C-4F1C-4040-AE8D-D26FC52C827D}"/>
    <cellStyle name="amount 2 2 5" xfId="5961" xr:uid="{BDBD71EE-ED39-4335-96DC-33CCEAA82E79}"/>
    <cellStyle name="amount 2 2 5 2" xfId="28965" xr:uid="{A3B46CAF-5D4A-4CA5-96D8-ACB2196C7BF3}"/>
    <cellStyle name="amount 2 2 5 3" xfId="33639" xr:uid="{3594EC09-8B57-49A6-8383-C1C12DC12A0E}"/>
    <cellStyle name="amount 2 2 5 4" xfId="38174" xr:uid="{0C1903FA-BC12-4C34-9195-5038E90EE77B}"/>
    <cellStyle name="amount 2 2 5 5" xfId="42799" xr:uid="{9C156632-8A30-43D5-BA8D-6CD3CD002687}"/>
    <cellStyle name="amount 2 2 6" xfId="25233" xr:uid="{7C380FF6-6DD8-4F15-BB06-35FE090586CF}"/>
    <cellStyle name="amount 2 2 7" xfId="29988" xr:uid="{13B7E755-3BAC-4D64-AB04-2F60469BF384}"/>
    <cellStyle name="amount 2 2 8" xfId="34493" xr:uid="{B0460673-AF40-47AF-83E1-ECA529D2C4F3}"/>
    <cellStyle name="amount 2 2 9" xfId="39120" xr:uid="{E617C6AA-78F9-4F9A-9D62-CFB3FCD27961}"/>
    <cellStyle name="amount 2 3" xfId="1985" xr:uid="{C8EA6E40-DA38-4D67-A7F3-D662A5C81F42}"/>
    <cellStyle name="amount 2 3 2" xfId="2901" xr:uid="{44896C98-0EC7-4D0E-914D-BC3B68EA8002}"/>
    <cellStyle name="amount 2 3 2 2" xfId="4705" xr:uid="{8FC6CA40-FF83-4CF1-A6EB-D889A672C1E5}"/>
    <cellStyle name="amount 2 3 2 2 2" xfId="27835" xr:uid="{A4B031C3-D5CF-49A6-B9F1-844EA3EBDCC7}"/>
    <cellStyle name="amount 2 3 2 2 3" xfId="32522" xr:uid="{D8750193-2317-4B28-935C-93654A5734F8}"/>
    <cellStyle name="amount 2 3 2 2 4" xfId="37046" xr:uid="{5F7049DF-28BD-4060-95B4-430A49D824CC}"/>
    <cellStyle name="amount 2 3 2 2 5" xfId="41671" xr:uid="{DB6A6517-F876-454C-81D4-881BB0BEFB8A}"/>
    <cellStyle name="amount 2 3 2 3" xfId="5729" xr:uid="{5511936C-8769-4A97-9F9E-0F35D70B5B76}"/>
    <cellStyle name="amount 2 3 2 3 2" xfId="28806" xr:uid="{7CF64AFF-6E29-4144-AA52-9D40172A0A81}"/>
    <cellStyle name="amount 2 3 2 3 3" xfId="33480" xr:uid="{737D9138-2B72-49E3-B2C9-9145CF7E859B}"/>
    <cellStyle name="amount 2 3 2 3 4" xfId="38015" xr:uid="{894F68CE-A781-4CE7-A34A-427BB88F8FAC}"/>
    <cellStyle name="amount 2 3 2 3 5" xfId="42640" xr:uid="{C357E942-69BD-448E-AADB-5873C29E2C6D}"/>
    <cellStyle name="amount 2 3 2 4" xfId="6762" xr:uid="{2D85F1AC-D1ED-4DC9-8621-0B8F40E74128}"/>
    <cellStyle name="amount 2 3 2 4 2" xfId="29785" xr:uid="{624E836A-1873-4106-8897-216F6DCE0736}"/>
    <cellStyle name="amount 2 3 2 4 3" xfId="34442" xr:uid="{B83E1D5A-98CE-430A-A267-4D4140384AEF}"/>
    <cellStyle name="amount 2 3 2 4 4" xfId="38989" xr:uid="{04EA6114-3B35-4692-A874-4D3BBE0791D8}"/>
    <cellStyle name="amount 2 3 2 4 5" xfId="43614" xr:uid="{A392FC46-BE3A-438E-B3B4-EA132BCA0AE0}"/>
    <cellStyle name="amount 2 3 2 5" xfId="26088" xr:uid="{CC5431E1-81E7-483A-8C7A-ABEE580B34AF}"/>
    <cellStyle name="amount 2 3 2 6" xfId="30814" xr:uid="{14D79FD7-7C97-4086-A5B4-AF0D7AD12A8C}"/>
    <cellStyle name="amount 2 3 2 7" xfId="35318" xr:uid="{99087CD5-614F-4FFD-80F7-5EB7378CFF4E}"/>
    <cellStyle name="amount 2 3 2 8" xfId="39943" xr:uid="{1686CA6C-F13D-4EE4-AFB5-1483225EB52F}"/>
    <cellStyle name="amount 2 3 3" xfId="3911" xr:uid="{85320B99-25AC-4183-B4DD-A5C0EE5C7773}"/>
    <cellStyle name="amount 2 3 3 2" xfId="27095" xr:uid="{73F09A76-A14F-4756-9C64-49D388716061}"/>
    <cellStyle name="amount 2 3 3 3" xfId="31795" xr:uid="{3AB1DFE3-120A-49DD-B33B-83EB15FB6813}"/>
    <cellStyle name="amount 2 3 3 4" xfId="36306" xr:uid="{3EE77685-CE09-44FD-BBF1-84D1CED68932}"/>
    <cellStyle name="amount 2 3 3 5" xfId="40931" xr:uid="{A7A9E510-8634-4A11-905D-9EF46CF5EBAE}"/>
    <cellStyle name="amount 2 3 4" xfId="5012" xr:uid="{F77B5273-C317-4B8B-AB95-7AD1BB7AE3FE}"/>
    <cellStyle name="amount 2 3 4 2" xfId="28071" xr:uid="{1A5E9310-E5E0-461A-B3FB-700A3CCA20F0}"/>
    <cellStyle name="amount 2 3 4 3" xfId="32758" xr:uid="{B0092FE4-072C-4F0E-B7CD-80A96EC6A13E}"/>
    <cellStyle name="amount 2 3 4 4" xfId="37282" xr:uid="{F6039A51-4744-4624-BF93-DDFD7F99C4B8}"/>
    <cellStyle name="amount 2 3 4 5" xfId="41907" xr:uid="{A0FF1576-C34F-4F86-AAB8-0E8B88581481}"/>
    <cellStyle name="amount 2 3 5" xfId="6047" xr:uid="{4C5BD6B3-BA29-40FF-8C36-1397496FF7B0}"/>
    <cellStyle name="amount 2 3 5 2" xfId="29051" xr:uid="{D49EA5C5-3DA7-41E7-9756-C6B9975DA135}"/>
    <cellStyle name="amount 2 3 5 3" xfId="33725" xr:uid="{CF6C0E85-73AE-4C10-9755-57CC380E4861}"/>
    <cellStyle name="amount 2 3 5 4" xfId="38260" xr:uid="{48FC2CE5-3079-4DA6-A461-B149F814EB16}"/>
    <cellStyle name="amount 2 3 5 5" xfId="42885" xr:uid="{9C903BFE-8F80-4A26-B99D-D036C1FDEF39}"/>
    <cellStyle name="amount 2 3 6" xfId="25322" xr:uid="{811A6592-043B-4E5C-89A6-6858FACB3FB1}"/>
    <cellStyle name="amount 2 3 7" xfId="30074" xr:uid="{E8509929-00C6-44D3-BBF1-CC0491A506CD}"/>
    <cellStyle name="amount 2 3 8" xfId="34579" xr:uid="{E5E7F669-6FF8-4060-B76F-AA1A788C48D3}"/>
    <cellStyle name="amount 2 3 9" xfId="39206" xr:uid="{CB55D75A-F8DD-4C7F-9887-1E9219DE0BD4}"/>
    <cellStyle name="amount 2 4" xfId="2486" xr:uid="{F1AC6E4F-88BD-4BD9-873C-7852510889E0}"/>
    <cellStyle name="amount 2 4 2" xfId="4290" xr:uid="{6932094D-5E3D-4492-9123-2AA43776AE7A}"/>
    <cellStyle name="amount 2 4 2 2" xfId="27420" xr:uid="{B0DBB271-6FDD-4355-BEDD-E449B28AEBD2}"/>
    <cellStyle name="amount 2 4 2 3" xfId="32107" xr:uid="{376DDDB7-74BF-4531-BF33-0F42FCE025E1}"/>
    <cellStyle name="amount 2 4 2 4" xfId="36631" xr:uid="{5310ED1E-0DE5-4A7B-8409-CFAE89F2C6CE}"/>
    <cellStyle name="amount 2 4 2 5" xfId="41256" xr:uid="{6B2A5581-CE0D-4BDC-86B4-659C2F12D470}"/>
    <cellStyle name="amount 2 4 3" xfId="5314" xr:uid="{0AAD534D-6BC6-45F7-A934-D55885B67B8E}"/>
    <cellStyle name="amount 2 4 3 2" xfId="28391" xr:uid="{AC251582-5474-4720-B90B-E2FAA1C9DAD0}"/>
    <cellStyle name="amount 2 4 3 3" xfId="33065" xr:uid="{3512A63B-FA88-4B54-A457-02882C219EDA}"/>
    <cellStyle name="amount 2 4 3 4" xfId="37600" xr:uid="{B4AEE176-1CD2-42A2-8131-F1408D18E9F0}"/>
    <cellStyle name="amount 2 4 3 5" xfId="42225" xr:uid="{B2282432-E90B-40E4-B056-6EDC0764BD48}"/>
    <cellStyle name="amount 2 4 4" xfId="6347" xr:uid="{1B5F2AA7-7EE4-4A0F-AFC2-4A4D2D117E40}"/>
    <cellStyle name="amount 2 4 4 2" xfId="29370" xr:uid="{8D8450BE-93C1-45EB-8F8E-43DF2D1BB26A}"/>
    <cellStyle name="amount 2 4 4 3" xfId="34027" xr:uid="{AA75EB6E-1B55-4B65-99DD-2374B991934E}"/>
    <cellStyle name="amount 2 4 4 4" xfId="38574" xr:uid="{DB5A0E13-0E77-4EE5-AE8C-3C10997CB5AB}"/>
    <cellStyle name="amount 2 4 4 5" xfId="43199" xr:uid="{44F43C2E-8363-4BBE-A1DA-E9F3A29E21FA}"/>
    <cellStyle name="amount 2 4 5" xfId="25673" xr:uid="{2844F355-95D3-476C-A307-75E1ED840E3F}"/>
    <cellStyle name="amount 2 4 6" xfId="30399" xr:uid="{F0707A04-CE24-45F9-B407-6A2321F4849B}"/>
    <cellStyle name="amount 2 4 7" xfId="34903" xr:uid="{AE79D99F-CDF6-4598-8069-A1B7F0D88F20}"/>
    <cellStyle name="amount 2 4 8" xfId="39528" xr:uid="{13C94F66-2A45-48C9-9FEB-733132108291}"/>
    <cellStyle name="amount 2 5" xfId="3497" xr:uid="{624196F0-CD85-4339-A322-9EABDCEAF11D}"/>
    <cellStyle name="amount 2 5 2" xfId="26282" xr:uid="{8785DA03-4A1F-4A6D-8C3B-112D878BEA2A}"/>
    <cellStyle name="amount 2 5 3" xfId="31003" xr:uid="{A90FB2A4-59A1-4F88-A5AF-0A520B96ADCF}"/>
    <cellStyle name="amount 2 5 4" xfId="35506" xr:uid="{851D051C-247E-438A-A07F-4B1494F03305}"/>
    <cellStyle name="amount 2 5 5" xfId="40131" xr:uid="{4FD7E6B5-193D-4BC6-83F7-8BE62303EB57}"/>
    <cellStyle name="amount 2 6" xfId="3083" xr:uid="{4F394732-4BF3-4C6C-BE84-75D0F63FF4CB}"/>
    <cellStyle name="amount 2 7" xfId="3319" xr:uid="{9D7BC50B-9145-4FD3-BF8F-D440B7B549FA}"/>
    <cellStyle name="amount 2 8" xfId="24903" xr:uid="{B48D6458-61E4-4AFC-8E21-58C3C95CC9E4}"/>
    <cellStyle name="amount 2 9" xfId="24185" xr:uid="{54A360EA-C41A-4394-9693-2D0F17E3FFE1}"/>
    <cellStyle name="amount 3" xfId="1622" xr:uid="{E9C16590-EB5D-414B-B837-1942ACEEAF16}"/>
    <cellStyle name="amount 3 2" xfId="2559" xr:uid="{80330FE9-DAA8-4DD7-9433-EC98E6A4AF69}"/>
    <cellStyle name="amount 3 2 2" xfId="4363" xr:uid="{DFB13ADE-ED6C-42B6-948C-4B141B13FC9D}"/>
    <cellStyle name="amount 3 2 2 2" xfId="27493" xr:uid="{C2C26CE3-13C9-4578-8DAD-D9658CAC8632}"/>
    <cellStyle name="amount 3 2 2 3" xfId="32180" xr:uid="{4563E507-219C-4927-815A-60E041D7789C}"/>
    <cellStyle name="amount 3 2 2 4" xfId="36704" xr:uid="{A95ECC32-9038-4EFF-BDB9-07049C4A5D55}"/>
    <cellStyle name="amount 3 2 2 5" xfId="41329" xr:uid="{F32FCD5B-5598-4698-81BC-4D4A933A99BC}"/>
    <cellStyle name="amount 3 2 3" xfId="5387" xr:uid="{885EB9AF-4D7F-45D6-BB2C-9183FD22F715}"/>
    <cellStyle name="amount 3 2 3 2" xfId="28464" xr:uid="{46E1FA3F-7D5A-49BC-AD0D-410838DDA0BD}"/>
    <cellStyle name="amount 3 2 3 3" xfId="33138" xr:uid="{9504FD59-02AB-4CF2-AF2F-3EB99B2BF426}"/>
    <cellStyle name="amount 3 2 3 4" xfId="37673" xr:uid="{865CA14A-CBB8-4BB5-88B8-6FF77656C2B8}"/>
    <cellStyle name="amount 3 2 3 5" xfId="42298" xr:uid="{3D3C086C-369D-4FC6-B15C-E52FE04CA73A}"/>
    <cellStyle name="amount 3 2 4" xfId="6420" xr:uid="{E75A42E5-95AA-4BA9-883E-C8E5C8AD03B9}"/>
    <cellStyle name="amount 3 2 4 2" xfId="29443" xr:uid="{63BAF737-B9F9-439A-9328-BFBCDD83D663}"/>
    <cellStyle name="amount 3 2 4 3" xfId="34100" xr:uid="{289356D5-E26D-4BC1-A6CD-B44890D2EB2B}"/>
    <cellStyle name="amount 3 2 4 4" xfId="38647" xr:uid="{7DB0CE4A-1120-4031-8111-6E45EC14E72A}"/>
    <cellStyle name="amount 3 2 4 5" xfId="43272" xr:uid="{A294C278-74B3-4344-BB4D-1E7CEB604100}"/>
    <cellStyle name="amount 3 2 5" xfId="25746" xr:uid="{54215F8A-61E2-47B4-9BD1-892E8F14C71A}"/>
    <cellStyle name="amount 3 2 6" xfId="30472" xr:uid="{36F47DA3-AD4F-4755-B4A3-712A776DA11B}"/>
    <cellStyle name="amount 3 2 7" xfId="34976" xr:uid="{40CA44D4-55CB-456A-9315-D3B77F52A127}"/>
    <cellStyle name="amount 3 2 8" xfId="39601" xr:uid="{B7B482C1-E9D5-4E2B-8AF2-295F97914FBA}"/>
    <cellStyle name="amount 3 3" xfId="3570" xr:uid="{73C5A5C5-E22E-4C22-8107-90722F72D384}"/>
    <cellStyle name="amount 3 3 2" xfId="26754" xr:uid="{F6EE8A36-465B-46B5-B75D-C3D511331D9D}"/>
    <cellStyle name="amount 3 3 3" xfId="31454" xr:uid="{B2A02334-7E39-4D0D-9E0B-FB1746EC3493}"/>
    <cellStyle name="amount 3 3 4" xfId="35965" xr:uid="{BEB4D25F-E422-4B0C-A808-8CD9CF24380A}"/>
    <cellStyle name="amount 3 3 5" xfId="40590" xr:uid="{97BC69FA-D066-4C3C-85EF-04239BC53D72}"/>
    <cellStyle name="amount 3 4" xfId="3010" xr:uid="{E00ECA25-1989-4496-8280-E0DFECC75CA1}"/>
    <cellStyle name="amount 3 4 2" xfId="26213" xr:uid="{A2C8937B-7CC3-43EB-AD59-3E6B43976D5F}"/>
    <cellStyle name="amount 3 4 3" xfId="30934" xr:uid="{01B20CA8-E757-4807-B40A-B1F09F108F24}"/>
    <cellStyle name="amount 3 4 4" xfId="35437" xr:uid="{52ED9527-EE00-47A9-B2B3-8715D03FA856}"/>
    <cellStyle name="amount 3 4 5" xfId="40062" xr:uid="{6FF78071-872E-412E-BE42-1887F7BA0A4D}"/>
    <cellStyle name="amount 3 5" xfId="3391" xr:uid="{680E1C9D-D534-4778-BD3E-26108CF6E77F}"/>
    <cellStyle name="amount 3 5 2" xfId="26519" xr:uid="{66F04BE2-FB7C-4CD4-8572-116663196382}"/>
    <cellStyle name="amount 3 5 3" xfId="31219" xr:uid="{F84EBC78-A3C7-436E-ADD3-F2E5C32F975D}"/>
    <cellStyle name="amount 3 5 4" xfId="35730" xr:uid="{06C6DF01-FFE1-4765-BFE0-223DE5DE615A}"/>
    <cellStyle name="amount 3 5 5" xfId="40355" xr:uid="{350672C9-A9F7-4A9F-BECD-262E8D1B4BFE}"/>
    <cellStyle name="amount 3 6" xfId="24977" xr:uid="{2A92267C-68A0-44A8-849C-CD2E1854BCEB}"/>
    <cellStyle name="amount 3 7" xfId="24112" xr:uid="{1FF3DED8-D582-43E9-913E-5DCA9FD1CE11}"/>
    <cellStyle name="amount 3 8" xfId="24622" xr:uid="{BC99CA84-0DF4-4A25-B6C9-79A3D33883FE}"/>
    <cellStyle name="amount 3 9" xfId="30158" xr:uid="{89EBC3D2-ED96-4BFF-9EE9-4D10D4F1F9D2}"/>
    <cellStyle name="amount 4" xfId="1609" xr:uid="{E1CFDA86-1F49-46BF-98C4-32F346993B8C}"/>
    <cellStyle name="amount 4 2" xfId="2546" xr:uid="{E9E41A79-D169-411B-B421-277B908E9BEF}"/>
    <cellStyle name="amount 4 2 2" xfId="4350" xr:uid="{E5283222-87F5-4C4A-B501-7E39BE505D1E}"/>
    <cellStyle name="amount 4 2 2 2" xfId="27480" xr:uid="{6E9EB815-044C-4128-8CD9-52C2A44688C2}"/>
    <cellStyle name="amount 4 2 2 3" xfId="32167" xr:uid="{603BC7F5-FE05-41E2-BBB3-92759BEC9E66}"/>
    <cellStyle name="amount 4 2 2 4" xfId="36691" xr:uid="{D805D1EF-A99C-447D-BEDF-A4941FB332C6}"/>
    <cellStyle name="amount 4 2 2 5" xfId="41316" xr:uid="{209FA64D-C403-4E55-B340-A7FBE9409B5C}"/>
    <cellStyle name="amount 4 2 3" xfId="5374" xr:uid="{70AF18A1-4754-40A7-9658-A082250D8898}"/>
    <cellStyle name="amount 4 2 3 2" xfId="28451" xr:uid="{67A2D91D-70D0-4EE7-ADA0-846B38744762}"/>
    <cellStyle name="amount 4 2 3 3" xfId="33125" xr:uid="{D63A9CEE-0644-4E11-95CE-49E65F3D0390}"/>
    <cellStyle name="amount 4 2 3 4" xfId="37660" xr:uid="{0F097D6F-A583-40F4-875A-BDE95C4042C7}"/>
    <cellStyle name="amount 4 2 3 5" xfId="42285" xr:uid="{6CE83779-E35D-43BA-B6F8-BDC5ADC4DE00}"/>
    <cellStyle name="amount 4 2 4" xfId="6407" xr:uid="{FA437226-3392-4A12-9F07-2E2AD8356E32}"/>
    <cellStyle name="amount 4 2 4 2" xfId="29430" xr:uid="{FDB22218-8017-47AB-B432-0B6AC14EB0F7}"/>
    <cellStyle name="amount 4 2 4 3" xfId="34087" xr:uid="{EA4565F5-583B-4898-8509-6D0FF84A49AF}"/>
    <cellStyle name="amount 4 2 4 4" xfId="38634" xr:uid="{F1738CE6-44EA-42A1-8A66-F1D91DE71A50}"/>
    <cellStyle name="amount 4 2 4 5" xfId="43259" xr:uid="{34F9223A-9559-4B05-93BE-5FD4721DA32F}"/>
    <cellStyle name="amount 4 2 5" xfId="25733" xr:uid="{0FF8E6D7-BE20-48F1-8419-DE694B491773}"/>
    <cellStyle name="amount 4 2 6" xfId="30459" xr:uid="{6DA482D1-961D-4081-AC11-321929FE679F}"/>
    <cellStyle name="amount 4 2 7" xfId="34963" xr:uid="{B254E692-7591-4463-82DF-8263E3D337ED}"/>
    <cellStyle name="amount 4 2 8" xfId="39588" xr:uid="{CF82AE29-908C-43A9-85C2-FA183297D0C0}"/>
    <cellStyle name="amount 4 3" xfId="3557" xr:uid="{CC6AE75C-817B-4C54-BC58-C83A537304EF}"/>
    <cellStyle name="amount 4 3 2" xfId="26741" xr:uid="{1644616E-700D-4E0F-9395-8E50687E4101}"/>
    <cellStyle name="amount 4 3 3" xfId="31441" xr:uid="{9355ABEB-219F-42AE-9969-40DC6A8B04D6}"/>
    <cellStyle name="amount 4 3 4" xfId="35952" xr:uid="{3B832083-C216-4DE8-B522-9098C4D57BDB}"/>
    <cellStyle name="amount 4 3 5" xfId="40577" xr:uid="{81AAF3C9-7402-4D04-BF15-AB3DC5A50CB4}"/>
    <cellStyle name="amount 4 4" xfId="3023" xr:uid="{61079E78-6E6A-4FDA-A19A-A101B8CB8E70}"/>
    <cellStyle name="amount 4 4 2" xfId="26226" xr:uid="{60778278-832A-41E8-BAD1-946C185D8F30}"/>
    <cellStyle name="amount 4 4 3" xfId="30947" xr:uid="{1D5D1F24-B7E3-48FF-B260-AEBBF2F31DD6}"/>
    <cellStyle name="amount 4 4 4" xfId="35450" xr:uid="{D0122971-145A-4218-8FBE-06939491344D}"/>
    <cellStyle name="amount 4 4 5" xfId="40075" xr:uid="{8C19772E-9580-47EC-8B43-7C57A423D75E}"/>
    <cellStyle name="amount 4 5" xfId="3378" xr:uid="{8299FC69-E012-48FB-B09E-B8866E95D49D}"/>
    <cellStyle name="amount 4 5 2" xfId="26506" xr:uid="{7483AC22-5F4E-4764-916E-8E391F62F1DA}"/>
    <cellStyle name="amount 4 5 3" xfId="31206" xr:uid="{98341501-569D-46FD-8D96-DE9BD4079CD9}"/>
    <cellStyle name="amount 4 5 4" xfId="35717" xr:uid="{ADA77AA7-1D67-4C07-9910-48F077024DF7}"/>
    <cellStyle name="amount 4 5 5" xfId="40342" xr:uid="{741E22AC-0522-4623-B2EC-2CBCB4BBD810}"/>
    <cellStyle name="amount 4 6" xfId="24964" xr:uid="{3FE01BCB-F7DC-4EFB-8937-5874C8636055}"/>
    <cellStyle name="amount 4 7" xfId="24125" xr:uid="{669A007C-2E8F-4A5C-8226-051D60A41092}"/>
    <cellStyle name="amount 4 8" xfId="24609" xr:uid="{CD133904-ED01-454D-8BDC-8296B99E2F6E}"/>
    <cellStyle name="amount 4 9" xfId="24378" xr:uid="{A4F8FD86-3E2C-4BE7-8B04-458A3C557627}"/>
    <cellStyle name="amount 5" xfId="1673" xr:uid="{528A0C06-FA59-42AA-B798-010C4545EF9C}"/>
    <cellStyle name="amount 5 2" xfId="2607" xr:uid="{88B6A1A5-0AF3-4D4B-B362-B7C70D2728FE}"/>
    <cellStyle name="amount 5 2 2" xfId="4411" xr:uid="{3887CA6E-F26F-47C0-A12E-6ABFA96FD8D5}"/>
    <cellStyle name="amount 5 2 2 2" xfId="27541" xr:uid="{77BB1240-D4BD-4FF7-A522-AC9CBE2BD6CC}"/>
    <cellStyle name="amount 5 2 2 3" xfId="32228" xr:uid="{EF87E813-2EA2-430B-B947-3A30574CA782}"/>
    <cellStyle name="amount 5 2 2 4" xfId="36752" xr:uid="{363EF50A-11F6-42E9-83A7-A59AEBDFF31A}"/>
    <cellStyle name="amount 5 2 2 5" xfId="41377" xr:uid="{2E2C38EA-8453-4407-86CC-D1A3F6824C03}"/>
    <cellStyle name="amount 5 2 3" xfId="5435" xr:uid="{1384B15B-F1C5-418D-9066-EB5A58A3EF7B}"/>
    <cellStyle name="amount 5 2 3 2" xfId="28512" xr:uid="{FF12C892-1A8B-4A67-9C02-9C2ED7F74F77}"/>
    <cellStyle name="amount 5 2 3 3" xfId="33186" xr:uid="{D4D5A972-B816-49A5-90D5-043494A58530}"/>
    <cellStyle name="amount 5 2 3 4" xfId="37721" xr:uid="{2EABCC5C-5406-4413-B992-9F28C3B67788}"/>
    <cellStyle name="amount 5 2 3 5" xfId="42346" xr:uid="{20967F84-992F-4AE0-8256-88D9EEF13382}"/>
    <cellStyle name="amount 5 2 4" xfId="6468" xr:uid="{E32014AB-525B-4CD1-843A-960B469474FE}"/>
    <cellStyle name="amount 5 2 4 2" xfId="29491" xr:uid="{50D5985F-BDB9-4BAC-8060-3225CF6CF4BB}"/>
    <cellStyle name="amount 5 2 4 3" xfId="34148" xr:uid="{78310898-5C8F-4D8F-92EE-AB2454BB5CCF}"/>
    <cellStyle name="amount 5 2 4 4" xfId="38695" xr:uid="{9AF68FAA-99AE-4D08-B9E8-DE845D83A33E}"/>
    <cellStyle name="amount 5 2 4 5" xfId="43320" xr:uid="{C7485B47-9C22-4D07-BD21-EEF380E62173}"/>
    <cellStyle name="amount 5 2 5" xfId="25794" xr:uid="{AD274801-82D3-4585-9742-21F8A17BB94E}"/>
    <cellStyle name="amount 5 2 6" xfId="30520" xr:uid="{046A0FBB-CE6C-4B09-B024-C3789010AD0C}"/>
    <cellStyle name="amount 5 2 7" xfId="35024" xr:uid="{58D59649-56FD-4403-B747-615C53B06327}"/>
    <cellStyle name="amount 5 2 8" xfId="39649" xr:uid="{AB3A7109-BAD1-453C-92F4-2F9940FB3B9F}"/>
    <cellStyle name="amount 5 3" xfId="3618" xr:uid="{14AA56B6-07ED-47B1-B652-8DC50754C293}"/>
    <cellStyle name="amount 5 3 2" xfId="26802" xr:uid="{95085813-329B-42FC-A41C-598764991E90}"/>
    <cellStyle name="amount 5 3 3" xfId="31502" xr:uid="{89F0736D-78B2-4254-94AD-97D5070B1F13}"/>
    <cellStyle name="amount 5 3 4" xfId="36013" xr:uid="{A1B2449B-6A6D-46AC-80BD-F4DF4F79EAC4}"/>
    <cellStyle name="amount 5 3 5" xfId="40638" xr:uid="{F6D1A56B-B393-4082-8ABC-89754A165FB0}"/>
    <cellStyle name="amount 5 4" xfId="4719" xr:uid="{CFE9D8F7-A7BF-4F1B-AF38-CD0AE1CE3C41}"/>
    <cellStyle name="amount 5 4 2" xfId="26165" xr:uid="{197EC8C9-51DD-4AD3-8FF7-CF606F362AB9}"/>
    <cellStyle name="amount 5 4 3" xfId="30886" xr:uid="{4D86D308-03BC-4847-B975-6CBDA3654A95}"/>
    <cellStyle name="amount 5 4 4" xfId="35389" xr:uid="{F57BFC32-3983-4DE3-B6A3-9FF0D6D60490}"/>
    <cellStyle name="amount 5 4 5" xfId="40014" xr:uid="{E0D1A077-DB85-4FE0-B791-1E880A315ED6}"/>
    <cellStyle name="amount 5 5" xfId="5754" xr:uid="{08D733BA-4049-4B35-A02F-EB002496649B}"/>
    <cellStyle name="amount 5 5 2" xfId="26563" xr:uid="{2782A0EE-BDD9-42D6-9923-C6A4D07A85E2}"/>
    <cellStyle name="amount 5 5 3" xfId="31263" xr:uid="{3BAD163E-ECD5-4A7E-B9FB-F821F12B5FDA}"/>
    <cellStyle name="amount 5 5 4" xfId="35774" xr:uid="{1D29476B-231A-48A6-A386-006092EAFB23}"/>
    <cellStyle name="amount 5 5 5" xfId="40399" xr:uid="{974B3FED-8783-4669-AFAD-C57AA2001BCD}"/>
    <cellStyle name="amount 5 6" xfId="25026" xr:uid="{23F6CD29-FAF4-4258-8738-E3D4AE50CE8E}"/>
    <cellStyle name="amount 5 7" xfId="24065" xr:uid="{469CC28F-5002-4CEB-89D5-EA63859F91FE}"/>
    <cellStyle name="amount 5 8" xfId="24664" xr:uid="{E946CE5F-0276-4633-9049-6124040E76EC}"/>
    <cellStyle name="amount 5 9" xfId="24332" xr:uid="{B068B57A-3AF7-4D6D-BAFB-DABA75F7BB97}"/>
    <cellStyle name="amount 6" xfId="2132" xr:uid="{E23455D3-19F6-4C38-B1A6-D19A4D29182D}"/>
    <cellStyle name="amount 6 2" xfId="4025" xr:uid="{C306871F-5326-4958-AECD-774A55167C08}"/>
    <cellStyle name="amount 6 3" xfId="5091" xr:uid="{D59D2C89-CED1-44D8-99BE-8CD55482560A}"/>
    <cellStyle name="amount 6 4" xfId="6127" xr:uid="{7E6151F5-4C11-41C7-B394-BBB456F220A8}"/>
    <cellStyle name="amount 6 5" xfId="25427" xr:uid="{260A1B8C-059D-45D6-87E6-03F1EC8ABBA5}"/>
    <cellStyle name="amount 6 6" xfId="30165" xr:uid="{2B84B5B9-34CD-4A42-8B30-20F8ADE0A17E}"/>
    <cellStyle name="amount 6 7" xfId="34665" xr:uid="{3C9BB7BB-FE89-4F1F-BB9D-33D07CB4B528}"/>
    <cellStyle name="amount 6 8" xfId="39295" xr:uid="{026F05F7-23AF-49F4-BD42-7D931392621D}"/>
    <cellStyle name="amount 7" xfId="3244" xr:uid="{8B8C600D-309D-49DB-846C-91EDECB350BA}"/>
    <cellStyle name="amount 8" xfId="23717" xr:uid="{9E607036-B68A-41D9-AFCF-11C911AC4E7F}"/>
    <cellStyle name="args.style" xfId="5" xr:uid="{00000000-0005-0000-0000-000008000000}"/>
    <cellStyle name="args.style 2" xfId="8001" xr:uid="{DE03EDB9-4B0A-4D0D-B575-FD31B5D58C8B}"/>
    <cellStyle name="args.style 3" xfId="18376" xr:uid="{475645A6-2EBC-4A7E-B119-FAAA92ABD6B1}"/>
    <cellStyle name="AS" xfId="18377" xr:uid="{F6476040-EA46-4043-A7FA-85F026C7ECD5}"/>
    <cellStyle name="AÞ¸¶ [0]_INQUIRY ¿?¾÷AßAø " xfId="11622" xr:uid="{7BF3B893-0A50-4AD8-8947-1D040C3CF56D}"/>
    <cellStyle name="AÞ¸¶_INQUIRY ¿?¾÷AßAø " xfId="11623" xr:uid="{D267E201-ADC4-4644-9100-864F83EFC4FA}"/>
    <cellStyle name="Background" xfId="11624" xr:uid="{4B22919F-D752-43FD-AD98-CE69FB1095EE}"/>
    <cellStyle name="Bad" xfId="126" builtinId="27" customBuiltin="1"/>
    <cellStyle name="Bad 1" xfId="18378" xr:uid="{12D1A289-A4AE-4D86-B930-172B3C732227}"/>
    <cellStyle name="Bad 10" xfId="8002" xr:uid="{978F1566-9E9B-4255-AC47-898F145210A2}"/>
    <cellStyle name="Bad 2" xfId="608" xr:uid="{1CDF7CBE-7E8E-4272-9D33-9436E6FFD882}"/>
    <cellStyle name="Bad 2 2" xfId="19770" xr:uid="{D5EB69FC-533F-41EF-851E-0193A35B9E4C}"/>
    <cellStyle name="Bad 2 3" xfId="19771" xr:uid="{94466662-040E-4162-8234-CB5254E816C8}"/>
    <cellStyle name="Bad 2 4" xfId="18379" xr:uid="{B2722261-BABC-4B6A-BD03-9C08F910CA2A}"/>
    <cellStyle name="Bad 3" xfId="609" xr:uid="{07E2CB34-948C-4FE0-A81C-BB6A00A1EAD5}"/>
    <cellStyle name="Bad 3 2" xfId="18380" xr:uid="{574EF819-D5AD-4403-BB70-FBF8447D294E}"/>
    <cellStyle name="Bad 4" xfId="610" xr:uid="{192CBDDD-147D-4CCF-A4A4-CD8490D1E7F5}"/>
    <cellStyle name="Bad 4 2" xfId="18381" xr:uid="{647A47A5-001A-4AD4-84BE-4B2A554BC4E2}"/>
    <cellStyle name="Bad 5" xfId="8003" xr:uid="{23CC2D22-361E-444F-9582-022ED9678BB3}"/>
    <cellStyle name="Bad 5 2" xfId="18383" xr:uid="{95DADEE9-250D-456A-A7B7-FEFE4A3E1F45}"/>
    <cellStyle name="Bad 5 3" xfId="18382" xr:uid="{081580F7-C0A9-4C77-93B1-F700ADE207AF}"/>
    <cellStyle name="Bad 6" xfId="8004" xr:uid="{A6086F63-34C2-45E8-BFC4-4DE588589FD1}"/>
    <cellStyle name="Bad 7" xfId="8005" xr:uid="{25EE2FB4-9439-4E60-A7A4-35751097B709}"/>
    <cellStyle name="Bad 8" xfId="8006" xr:uid="{A444F1BE-5619-40A4-92C1-8013C57A5374}"/>
    <cellStyle name="Bad 9" xfId="8007" xr:uid="{BC7667E6-C5DE-49B6-BEA0-27CD49C59D06}"/>
    <cellStyle name="ber of montd" xfId="611" xr:uid="{A316353D-661E-473B-A705-92D860D782EF}"/>
    <cellStyle name="Berekening" xfId="18384" xr:uid="{5844968A-4AE9-4B90-8A0C-BA1B6B31E4E0}"/>
    <cellStyle name="Berekening 2" xfId="20387" xr:uid="{3919F55A-27DC-40B3-BA9F-43BC7FFFE1CF}"/>
    <cellStyle name="Berekening 2 2" xfId="23790" xr:uid="{036709FE-FE47-45D6-AED0-1CFD055625AF}"/>
    <cellStyle name="Berekening 3" xfId="23658" xr:uid="{52727CCC-54ED-4E8A-9D72-75BC01239C20}"/>
    <cellStyle name="Bianco Grass Corsivo" xfId="19772" xr:uid="{995C73C5-30CD-40E7-B57F-9059571A96CE}"/>
    <cellStyle name="BiancoNero" xfId="19773" xr:uid="{F9A3A7FE-55BC-4E49-A88E-2E13FBA67B4B}"/>
    <cellStyle name="BiancoNero 2" xfId="23718" xr:uid="{754BE9AB-2AF9-4844-A9DF-E1825B8ECBD5}"/>
    <cellStyle name="BL - Style2" xfId="612" xr:uid="{8980C4AD-715D-42C3-AED7-563C94376C8B}"/>
    <cellStyle name="Blank" xfId="613" xr:uid="{C2961BB4-AC36-441A-83F1-B2B744208BD0}"/>
    <cellStyle name="Blank 2" xfId="20648" xr:uid="{8E752709-803C-4E4F-949A-BBC44432BE2D}"/>
    <cellStyle name="Blank 3" xfId="23417" xr:uid="{1283C08B-D693-4843-8022-3D7E140376D9}"/>
    <cellStyle name="Blank 4" xfId="19774" xr:uid="{42E78223-CC7F-4092-9F3C-A0C77287FAB3}"/>
    <cellStyle name="Body" xfId="6" xr:uid="{00000000-0005-0000-0000-000009000000}"/>
    <cellStyle name="Body text" xfId="614" xr:uid="{9F39BF23-0674-4843-A924-60F809B16CE9}"/>
    <cellStyle name="Bold/Border" xfId="19775" xr:uid="{DF2A81C7-B464-4694-BC80-2EB5797FB07A}"/>
    <cellStyle name="BOLD10 - Style1" xfId="615" xr:uid="{49E1EA1E-8497-4151-9DD7-426CB176C563}"/>
    <cellStyle name="BOLD12 - Style3" xfId="616" xr:uid="{8339AA12-1DE8-4DCC-B1F8-DBD7E36B0985}"/>
    <cellStyle name="Border" xfId="7" xr:uid="{00000000-0005-0000-0000-00000A000000}"/>
    <cellStyle name="Border 1" xfId="18385" xr:uid="{FDBCDDEB-B724-4FD9-8EA3-4E0DDD0CFE91}"/>
    <cellStyle name="Border 1 2" xfId="20388" xr:uid="{3BC8C66A-4D3A-4797-A683-A4598116A78D}"/>
    <cellStyle name="Border 10" xfId="8008" xr:uid="{843A9816-C012-466F-ADB8-926E34784272}"/>
    <cellStyle name="Border 10 2" xfId="11897" xr:uid="{064D181A-E2E0-491F-82C9-6CD5A68C9756}"/>
    <cellStyle name="Border 10 2 2" xfId="23549" xr:uid="{CDA8CC05-D979-414C-871A-6996253B7F61}"/>
    <cellStyle name="Border 10 3" xfId="20788" xr:uid="{E18525A0-E961-4987-8B02-0FBB85F979D9}"/>
    <cellStyle name="Border 10 3 2" xfId="23968" xr:uid="{2A801E7C-C3C1-4063-8BAE-88BA8374AA25}"/>
    <cellStyle name="Border 11" xfId="8009" xr:uid="{F0637ADD-DBF9-485B-A495-E89FA251003F}"/>
    <cellStyle name="Border 11 2" xfId="11898" xr:uid="{8D610B9B-3586-4350-B77D-44C2AA108408}"/>
    <cellStyle name="Border 11 2 2" xfId="23550" xr:uid="{D4B06909-EF8D-4CAB-AC63-FBE6BC2A0BF9}"/>
    <cellStyle name="Border 11 3" xfId="20787" xr:uid="{AF3ED9BC-66D0-4F1E-81AA-46756EE9C722}"/>
    <cellStyle name="Border 11 3 2" xfId="23967" xr:uid="{B212BF87-3959-45B7-A5D0-990E4800D558}"/>
    <cellStyle name="Border 12" xfId="8010" xr:uid="{7B2AE50D-2EB9-456E-BC7B-A43582E7508A}"/>
    <cellStyle name="Border 12 2" xfId="11899" xr:uid="{89D28AF4-02A4-4235-84E4-9570BD4BE086}"/>
    <cellStyle name="Border 12 2 2" xfId="23551" xr:uid="{DC983EAB-CDED-4785-9BBA-1F6078575FC1}"/>
    <cellStyle name="Border 12 3" xfId="20692" xr:uid="{D4FE8414-0406-4082-9551-321D9A288818}"/>
    <cellStyle name="Border 12 3 2" xfId="23889" xr:uid="{59FCCE6F-6116-4795-BC46-5805E23DAC50}"/>
    <cellStyle name="Border 13" xfId="8011" xr:uid="{B7DE31F0-4B76-4F4B-8E79-463EFCD3670F}"/>
    <cellStyle name="Border 13 2" xfId="11900" xr:uid="{600CB560-13A4-4010-A88B-35A4B8FC8AB0}"/>
    <cellStyle name="Border 13 2 2" xfId="23552" xr:uid="{B89E57E1-E936-4F1C-B1AB-AA81E84F081D}"/>
    <cellStyle name="Border 13 3" xfId="20786" xr:uid="{36CA1EDD-9D49-4700-888D-62EFAC7A29C8}"/>
    <cellStyle name="Border 13 3 2" xfId="23966" xr:uid="{45AE8146-14CE-446A-A07C-126105934C83}"/>
    <cellStyle name="Border 14" xfId="11887" xr:uid="{4116CED4-C771-42A2-833C-ADBCB72AE38F}"/>
    <cellStyle name="Border 14 2" xfId="23548" xr:uid="{A11B1340-D868-43CD-95B9-C7C2909EB576}"/>
    <cellStyle name="Border 15" xfId="21109" xr:uid="{46F5D117-ED54-41ED-B49E-C6EBC92DBBB5}"/>
    <cellStyle name="Border 15 2" xfId="23985" xr:uid="{8824F4EA-4EE6-45D6-8E00-7BCEE01ED7DF}"/>
    <cellStyle name="Border 16" xfId="617" xr:uid="{D92C0C4C-5AF0-40D9-8167-D1F9B2FA1A65}"/>
    <cellStyle name="Border 2" xfId="1678" xr:uid="{F4B546CB-C1EA-4612-AE77-143884F4F33E}"/>
    <cellStyle name="Border 2 10" xfId="24060" xr:uid="{2AAC737A-67A0-4590-92E1-40CD9AA57A8A}"/>
    <cellStyle name="Border 2 11" xfId="24669" xr:uid="{A8F2A426-5B7A-41CE-8408-F1DA725BDAFC}"/>
    <cellStyle name="Border 2 12" xfId="24327" xr:uid="{EB9D3F37-666C-4527-898A-EE1214F07AE4}"/>
    <cellStyle name="Border 2 2" xfId="2612" xr:uid="{4976ABAA-1D28-4369-A6C7-033D5E0157F9}"/>
    <cellStyle name="Border 2 2 2" xfId="4416" xr:uid="{90DA5507-0B8A-42F7-8DF3-280C53681611}"/>
    <cellStyle name="Border 2 2 2 2" xfId="11902" xr:uid="{2506074B-E3FC-4332-AE1E-BBAFAE10AF88}"/>
    <cellStyle name="Border 2 2 2 3" xfId="23554" xr:uid="{8712625A-4C0F-48FF-8CBF-11A778B3DEA2}"/>
    <cellStyle name="Border 2 2 2 4" xfId="27546" xr:uid="{04CEBC85-7B2B-4516-AAE5-A0F4267AB72D}"/>
    <cellStyle name="Border 2 2 2 5" xfId="32233" xr:uid="{1B5E6D05-A725-4891-B5CD-AC2455916E71}"/>
    <cellStyle name="Border 2 2 2 6" xfId="36757" xr:uid="{7BCC4E04-38A9-4173-81FD-69CBABA616E2}"/>
    <cellStyle name="Border 2 2 2 7" xfId="41382" xr:uid="{1556FC32-977D-4911-935D-F8FBFF323EBB}"/>
    <cellStyle name="Border 2 2 3" xfId="5440" xr:uid="{E17A8698-6DBE-40AF-9AAE-5DC901FCC964}"/>
    <cellStyle name="Border 2 2 3 2" xfId="20784" xr:uid="{167EB95E-F5D0-4608-8588-76F9450F41F9}"/>
    <cellStyle name="Border 2 2 3 3" xfId="23964" xr:uid="{88F6A8A9-5BDB-4973-BA8E-9C711B5C0524}"/>
    <cellStyle name="Border 2 2 3 4" xfId="28517" xr:uid="{D50935DD-A243-4473-9627-882F71E59359}"/>
    <cellStyle name="Border 2 2 3 5" xfId="33191" xr:uid="{49BD0E04-3413-4563-BD2E-79767AE70449}"/>
    <cellStyle name="Border 2 2 3 6" xfId="37726" xr:uid="{4543A0A1-718D-4B26-B410-68A71C8367AC}"/>
    <cellStyle name="Border 2 2 3 7" xfId="42351" xr:uid="{62E207AA-0753-4604-90AF-03EB55080846}"/>
    <cellStyle name="Border 2 2 4" xfId="6473" xr:uid="{EEF33334-909B-4973-9BF3-2CBCC45279CB}"/>
    <cellStyle name="Border 2 2 4 2" xfId="29496" xr:uid="{DE049743-518A-4791-B25A-0D9B55151D54}"/>
    <cellStyle name="Border 2 2 4 3" xfId="34153" xr:uid="{1ECFF7AC-B35E-460F-8365-A7626A2D66C1}"/>
    <cellStyle name="Border 2 2 4 4" xfId="38700" xr:uid="{47F4B5A5-747D-4B1C-B84B-546095D35853}"/>
    <cellStyle name="Border 2 2 4 5" xfId="43325" xr:uid="{FE06963F-77D4-4D5B-BDF4-7F100E631658}"/>
    <cellStyle name="Border 2 2 5" xfId="25799" xr:uid="{C1D2AB00-CE68-4C96-8EF6-449C5FE77C96}"/>
    <cellStyle name="Border 2 2 6" xfId="30525" xr:uid="{B9D5DCCA-B52E-45CB-8AFA-BCB5F30CF825}"/>
    <cellStyle name="Border 2 2 7" xfId="35029" xr:uid="{0CFCA09E-53CE-42D2-B8B1-23A389872B9E}"/>
    <cellStyle name="Border 2 2 8" xfId="39654" xr:uid="{6DA24DF7-2DAF-448F-8E1C-FB7E806E4E72}"/>
    <cellStyle name="Border 2 3" xfId="3623" xr:uid="{2C820380-F171-4D4D-BC5D-AAA2F5D568A3}"/>
    <cellStyle name="Border 2 3 2" xfId="11903" xr:uid="{86784190-DD57-40E6-A457-C6F62C9E4501}"/>
    <cellStyle name="Border 2 3 2 2" xfId="23555" xr:uid="{A14736E4-A3D8-4354-AB58-335D38CDB1EF}"/>
    <cellStyle name="Border 2 3 3" xfId="20783" xr:uid="{8927E518-5C90-454C-83A3-6EA477CECFE8}"/>
    <cellStyle name="Border 2 3 3 2" xfId="23963" xr:uid="{0D7F8250-7D5F-4DF5-B407-04FAA2540546}"/>
    <cellStyle name="Border 2 3 4" xfId="8012" xr:uid="{97424FFF-FF9F-4BAC-8B07-1EBBDED157C2}"/>
    <cellStyle name="Border 2 3 5" xfId="26807" xr:uid="{AB6FB23F-A709-420C-BEFE-D01C08E90879}"/>
    <cellStyle name="Border 2 3 6" xfId="31507" xr:uid="{7B791046-11D6-43DD-8F9A-A29AF6812D77}"/>
    <cellStyle name="Border 2 3 7" xfId="36018" xr:uid="{763A411F-544C-41BB-9910-53FB9362232B}"/>
    <cellStyle name="Border 2 3 8" xfId="40643" xr:uid="{3643CF12-12EA-496C-A3E8-7CBDF277E3D3}"/>
    <cellStyle name="Border 2 4" xfId="4724" xr:uid="{E3C76DBC-73AE-48D6-AD1F-214748C76285}"/>
    <cellStyle name="Border 2 4 2" xfId="11904" xr:uid="{D765E1F3-AEC4-4B6C-9293-49AB0FF1B98E}"/>
    <cellStyle name="Border 2 4 2 2" xfId="23556" xr:uid="{80EC9E21-FC43-4806-B0B5-C56497DE2261}"/>
    <cellStyle name="Border 2 4 3" xfId="20782" xr:uid="{64F4D5A4-810A-4ED3-8140-2A83552E4541}"/>
    <cellStyle name="Border 2 4 3 2" xfId="23962" xr:uid="{80C63FC1-0328-4983-A0C1-F58C1673A4D5}"/>
    <cellStyle name="Border 2 4 4" xfId="8013" xr:uid="{19CBF4C8-1CFE-41CB-9BA6-7866420690C1}"/>
    <cellStyle name="Border 2 4 5" xfId="26160" xr:uid="{2E8A2CB3-67F4-429E-9E46-C4FCCE80F8C4}"/>
    <cellStyle name="Border 2 4 6" xfId="30881" xr:uid="{42273A43-32CC-4650-BA8A-418BC3A85011}"/>
    <cellStyle name="Border 2 4 7" xfId="35384" xr:uid="{B2D00971-BBB7-4CCC-804B-48B522EE766D}"/>
    <cellStyle name="Border 2 4 8" xfId="40009" xr:uid="{9ACF4D70-A8AE-4246-B282-50EE9E88EE5E}"/>
    <cellStyle name="Border 2 5" xfId="5759" xr:uid="{37F3986F-0654-41C4-9DE6-A82306164BFF}"/>
    <cellStyle name="Border 2 5 2" xfId="11905" xr:uid="{1812AAAF-649D-4B71-8204-E6BE06FED640}"/>
    <cellStyle name="Border 2 5 2 2" xfId="23557" xr:uid="{6FDA0F6E-9548-43EC-8264-54A4525CFF2B}"/>
    <cellStyle name="Border 2 5 3" xfId="23521" xr:uid="{A4AD4115-38F3-40A7-B855-85AF8B763956}"/>
    <cellStyle name="Border 2 5 3 2" xfId="24035" xr:uid="{FAC58DAA-5CA0-4DF4-8BBA-972B07563615}"/>
    <cellStyle name="Border 2 5 4" xfId="8014" xr:uid="{E69D2CA5-451B-40DC-8D80-B11298F62281}"/>
    <cellStyle name="Border 2 5 5" xfId="26568" xr:uid="{29A65784-CA44-4255-8C3D-8A56545FE259}"/>
    <cellStyle name="Border 2 5 6" xfId="31268" xr:uid="{1A1E01D0-CE82-4739-B101-D3FA29ADB5F6}"/>
    <cellStyle name="Border 2 5 7" xfId="35779" xr:uid="{D410B47B-75AD-4670-9416-429E549DAAB1}"/>
    <cellStyle name="Border 2 5 8" xfId="40404" xr:uid="{849661B9-AC1D-4361-8E4C-0ECA271E8C73}"/>
    <cellStyle name="Border 2 6" xfId="8015" xr:uid="{D07CBB0C-CE26-4987-809B-B06E1E28AC56}"/>
    <cellStyle name="Border 2 6 2" xfId="11906" xr:uid="{E2E45F06-6577-4A1E-979A-6AEE275A26CA}"/>
    <cellStyle name="Border 2 6 2 2" xfId="23558" xr:uid="{572083CC-6C23-4F44-BFC8-55429A75B0B0}"/>
    <cellStyle name="Border 2 6 3" xfId="20711" xr:uid="{D25BB1AF-54B7-4E8D-87F6-4C4AFEECCD71}"/>
    <cellStyle name="Border 2 6 3 2" xfId="23904" xr:uid="{4F6937BC-3581-4821-AE2E-5D7353C0C3F7}"/>
    <cellStyle name="Border 2 7" xfId="11901" xr:uid="{E8EB0444-3293-4A47-8C82-29488EA5FA7D}"/>
    <cellStyle name="Border 2 7 2" xfId="23553" xr:uid="{B3F66C84-95E8-4B7A-A14D-256DF18E154E}"/>
    <cellStyle name="Border 2 8" xfId="20785" xr:uid="{9C3CAC02-3CB3-41B5-A369-2530F00A656A}"/>
    <cellStyle name="Border 2 8 2" xfId="23965" xr:uid="{01C22E8B-EC69-4782-BB88-B88D9D34A286}"/>
    <cellStyle name="Border 2 9" xfId="25031" xr:uid="{6562DEAF-972A-4530-A2A6-0E44BDC4FFBF}"/>
    <cellStyle name="Border 3" xfId="2146" xr:uid="{5AD760A5-5FC0-407B-BBF6-95D4F51A2396}"/>
    <cellStyle name="Border 3 2" xfId="4037" xr:uid="{2D43B193-C4D2-41CA-9279-6EE3045FD2BA}"/>
    <cellStyle name="Border 3 2 2" xfId="11907" xr:uid="{435E3740-48E5-4926-80F9-C214F0CB7FB1}"/>
    <cellStyle name="Border 3 2 3" xfId="23559" xr:uid="{EB4A93E7-5D41-4B2B-8CD5-9FEC61B0C0ED}"/>
    <cellStyle name="Border 3 2 4" xfId="27193" xr:uid="{2229C5AB-2460-440D-991A-23233E25DF6A}"/>
    <cellStyle name="Border 3 2 5" xfId="31888" xr:uid="{F27EF79F-6DD0-4015-9757-A30C230008AC}"/>
    <cellStyle name="Border 3 2 6" xfId="36404" xr:uid="{224719D4-9B51-4E75-B3CB-BE12E6529000}"/>
    <cellStyle name="Border 3 2 7" xfId="41029" xr:uid="{C15619F5-6055-4A9C-882B-B79C75ED9395}"/>
    <cellStyle name="Border 3 3" xfId="5101" xr:uid="{A5F783D7-55EA-4DA6-8DA3-3F197D049D34}"/>
    <cellStyle name="Border 3 3 2" xfId="23322" xr:uid="{6F924640-5601-49DE-80C7-BE9EECD43991}"/>
    <cellStyle name="Border 3 3 3" xfId="23994" xr:uid="{24B727B4-EA99-4B93-89B2-941DA6284996}"/>
    <cellStyle name="Border 3 3 4" xfId="28166" xr:uid="{5A65046B-BBCC-4357-BE38-DC13BAA7C582}"/>
    <cellStyle name="Border 3 3 5" xfId="32849" xr:uid="{52EAE112-8ACE-4345-8DFF-2721FBA19D72}"/>
    <cellStyle name="Border 3 3 6" xfId="37377" xr:uid="{F2900F43-A5EB-4233-A7E8-3B18C5886B4A}"/>
    <cellStyle name="Border 3 3 7" xfId="42002" xr:uid="{A4B260DB-873D-4FA2-9796-6F81EFCFDC13}"/>
    <cellStyle name="Border 3 4" xfId="6137" xr:uid="{4B4E7AD4-D483-4F66-B3C1-8E9BEFACE892}"/>
    <cellStyle name="Border 3 4 2" xfId="29147" xr:uid="{971F2DD1-6BBB-4618-8BC9-5E7698716BA2}"/>
    <cellStyle name="Border 3 4 3" xfId="33814" xr:uid="{81C8BADC-41B0-48BE-A0C0-DCC7A5B9B659}"/>
    <cellStyle name="Border 3 4 4" xfId="38353" xr:uid="{D935B178-A977-4AA2-A3EE-109147F61B84}"/>
    <cellStyle name="Border 3 4 5" xfId="42978" xr:uid="{F50420C5-9C03-4481-8660-95DF12FD08BB}"/>
    <cellStyle name="Border 3 5" xfId="8016" xr:uid="{B2D26059-F939-499B-86E6-11C25BA3F5C2}"/>
    <cellStyle name="Border 3 6" xfId="25438" xr:uid="{7DBA9F3A-109B-43C9-B530-A561F36D6877}"/>
    <cellStyle name="Border 3 7" xfId="30175" xr:uid="{EE144A08-D33D-422D-B1EF-67A516440A7B}"/>
    <cellStyle name="Border 3 8" xfId="34675" xr:uid="{0174E814-C076-45CB-83E0-5841DD818538}"/>
    <cellStyle name="Border 3 9" xfId="39305" xr:uid="{C806B1B2-1BDE-4BD9-AA10-ACFAA63E8A2C}"/>
    <cellStyle name="Border 4" xfId="2382" xr:uid="{154D2648-FCF0-498A-95FE-CAB9E5E71BD6}"/>
    <cellStyle name="Border 4 2" xfId="4191" xr:uid="{3EC6B358-92F9-4628-AF3D-92D18A1F068E}"/>
    <cellStyle name="Border 4 2 2" xfId="11908" xr:uid="{4F025749-7864-4C8E-954F-AB7C0BFC065F}"/>
    <cellStyle name="Border 4 2 3" xfId="23560" xr:uid="{1F0E3046-41C7-4838-96C1-DDC60B6FF246}"/>
    <cellStyle name="Border 4 2 4" xfId="27325" xr:uid="{55D7C917-CECF-459C-A8BB-4BA76AD1256C}"/>
    <cellStyle name="Border 4 2 5" xfId="32012" xr:uid="{3A50514C-CF1C-4941-A63F-8D98B5B9DEE1}"/>
    <cellStyle name="Border 4 2 6" xfId="36536" xr:uid="{7F57A057-827B-428A-B4BC-C0C550C592D7}"/>
    <cellStyle name="Border 4 2 7" xfId="41161" xr:uid="{6F7FA7C0-0B10-43DB-AEE4-E56E2CDEDDF3}"/>
    <cellStyle name="Border 4 3" xfId="5219" xr:uid="{A35C88BB-68F5-470D-BD8A-78BD9B9F3D5E}"/>
    <cellStyle name="Border 4 3 2" xfId="20710" xr:uid="{12288C93-DFCB-4289-91F1-42B00E4310D0}"/>
    <cellStyle name="Border 4 3 3" xfId="23903" xr:uid="{24119E4E-983B-4D71-A0AB-61DAF7AC2064}"/>
    <cellStyle name="Border 4 3 4" xfId="28296" xr:uid="{E0DDE0FA-B7D8-4C3E-84EB-F70DE9B70036}"/>
    <cellStyle name="Border 4 3 5" xfId="32970" xr:uid="{3E3B9BCC-578C-4F64-94EB-3789D54FC6A2}"/>
    <cellStyle name="Border 4 3 6" xfId="37505" xr:uid="{FE62E010-2739-4482-B427-186F339EE7CA}"/>
    <cellStyle name="Border 4 3 7" xfId="42130" xr:uid="{8A526022-0655-414F-BFBB-CE797784CE5C}"/>
    <cellStyle name="Border 4 4" xfId="6253" xr:uid="{BB7A9396-19EA-40E8-83DB-C719FB93332A}"/>
    <cellStyle name="Border 4 4 2" xfId="29274" xr:uid="{C6E8BE2D-5177-416F-8B49-5C25BCE5B0B4}"/>
    <cellStyle name="Border 4 4 3" xfId="33932" xr:uid="{AD0E03B2-DB7E-425F-9654-71895894A024}"/>
    <cellStyle name="Border 4 4 4" xfId="38479" xr:uid="{E03915B3-2194-42F5-B4BA-FA13AA4F90F5}"/>
    <cellStyle name="Border 4 4 5" xfId="43104" xr:uid="{CCA41CF0-345B-4956-80F9-2A1ABC4A9A19}"/>
    <cellStyle name="Border 4 5" xfId="8017" xr:uid="{5B6B2DB9-AE10-47A3-975D-4CBD01243BF1}"/>
    <cellStyle name="Border 4 6" xfId="25577" xr:uid="{62D8969C-8EF8-4771-8B41-3BBB01120B02}"/>
    <cellStyle name="Border 4 7" xfId="30304" xr:uid="{C6E9F1E9-F939-41ED-AF96-C02F4D27FE35}"/>
    <cellStyle name="Border 4 8" xfId="34808" xr:uid="{F50BE581-8AB3-40B2-96EC-2DAE343D8208}"/>
    <cellStyle name="Border 4 9" xfId="39433" xr:uid="{E7F484A4-619C-4E43-AF18-4DF38922F07A}"/>
    <cellStyle name="Border 5" xfId="2281" xr:uid="{147AC6D8-9063-4743-94CD-02A800188683}"/>
    <cellStyle name="Border 5 2" xfId="4157" xr:uid="{535A27E6-ECEA-4E63-9026-1C0AAC173A05}"/>
    <cellStyle name="Border 5 2 2" xfId="11909" xr:uid="{A2915482-7D4D-4013-B821-F3487E7DBF5E}"/>
    <cellStyle name="Border 5 2 3" xfId="23561" xr:uid="{7D8AC76D-5AD8-4B64-8968-301567D5AC12}"/>
    <cellStyle name="Border 5 2 4" xfId="27304" xr:uid="{C7029C3A-C03E-4B76-9E70-D229853A7812}"/>
    <cellStyle name="Border 5 2 5" xfId="31994" xr:uid="{43E8D863-38DD-4D85-8FA3-29B8B68932B6}"/>
    <cellStyle name="Border 5 2 6" xfId="36515" xr:uid="{EDA85145-435A-44E6-B0B9-B4A7D4264701}"/>
    <cellStyle name="Border 5 2 7" xfId="41140" xr:uid="{7898B306-842E-4936-B2AB-8CA3719B3080}"/>
    <cellStyle name="Border 5 3" xfId="5202" xr:uid="{FA08A658-CC2A-4D75-AD1C-1D1F5F335DF5}"/>
    <cellStyle name="Border 5 3 2" xfId="23323" xr:uid="{AD8404D3-A47D-410E-BECF-A4BD92F6D15C}"/>
    <cellStyle name="Border 5 3 3" xfId="23995" xr:uid="{5F0A171C-4B3A-4514-8171-71330F2ABBE1}"/>
    <cellStyle name="Border 5 3 4" xfId="28274" xr:uid="{2BDD89F4-5D01-465A-BD17-48CC9D8999DA}"/>
    <cellStyle name="Border 5 3 5" xfId="32952" xr:uid="{83925A0D-58AF-4F44-AC0B-0CA6A54D09EB}"/>
    <cellStyle name="Border 5 3 6" xfId="37485" xr:uid="{A8FD6EF4-2FF6-4E37-BB60-F879CCA9F24C}"/>
    <cellStyle name="Border 5 3 7" xfId="42110" xr:uid="{6960F652-7FB7-4546-B50F-549F310D4205}"/>
    <cellStyle name="Border 5 4" xfId="6237" xr:uid="{98B16F02-0595-4EC0-B6D3-9F8C7F8A33E4}"/>
    <cellStyle name="Border 5 4 2" xfId="29253" xr:uid="{54E1E911-95D9-4A1B-BE75-7922D51A8223}"/>
    <cellStyle name="Border 5 4 3" xfId="33915" xr:uid="{3602AE0B-A46F-4D64-BA5A-195B39659ECD}"/>
    <cellStyle name="Border 5 4 4" xfId="38459" xr:uid="{C61B3E62-472A-48F5-A28F-029E294AC8E3}"/>
    <cellStyle name="Border 5 4 5" xfId="43084" xr:uid="{F0BF4CBF-BEB6-4CBD-BDE1-90BA501AEF3A}"/>
    <cellStyle name="Border 5 5" xfId="8018" xr:uid="{A05CFEA2-021A-4B45-A17D-437798E4E702}"/>
    <cellStyle name="Border 5 6" xfId="25556" xr:uid="{F7100FF0-A66F-4864-A954-07DA54B6D1DF}"/>
    <cellStyle name="Border 5 7" xfId="30285" xr:uid="{81C34084-DC7A-4B32-9B8F-6DABBBA43C3F}"/>
    <cellStyle name="Border 5 8" xfId="34787" xr:uid="{B0FBC445-C929-4555-A072-75B692E16470}"/>
    <cellStyle name="Border 5 9" xfId="39412" xr:uid="{0B29DD35-0C95-4B8A-A5CA-16BB0163157F}"/>
    <cellStyle name="Border 6" xfId="8019" xr:uid="{85768982-403C-4C27-813C-724C53DD6F34}"/>
    <cellStyle name="Border 6 2" xfId="11910" xr:uid="{26E6DBD3-14B1-4DCE-A97F-8EADCDC2EED3}"/>
    <cellStyle name="Border 6 2 2" xfId="23562" xr:uid="{BA519C1E-309D-4ADD-817D-28750E2C913C}"/>
    <cellStyle name="Border 6 3" xfId="20781" xr:uid="{9F25BE15-E5DF-4C3A-A5FD-38F005D6A044}"/>
    <cellStyle name="Border 6 3 2" xfId="23961" xr:uid="{C401225D-47BF-4350-B323-879425C731F5}"/>
    <cellStyle name="Border 7" xfId="8020" xr:uid="{5210EEF1-2950-4416-93B4-B215CA22BF1A}"/>
    <cellStyle name="Border 7 2" xfId="11911" xr:uid="{478B6049-6B0F-4096-ACC1-3EC1886977F9}"/>
    <cellStyle name="Border 7 2 2" xfId="23563" xr:uid="{C003058B-0BF3-4EF0-8FB4-419DA7A91BC9}"/>
    <cellStyle name="Border 7 3" xfId="20780" xr:uid="{21242E7F-C69E-495F-A8E2-9329A4C648D7}"/>
    <cellStyle name="Border 7 3 2" xfId="23960" xr:uid="{51F5DCA8-85C7-457B-BC84-7FC1159B3B6A}"/>
    <cellStyle name="Border 8" xfId="8021" xr:uid="{FD80EE15-B884-4C59-990D-0B1DC56D5807}"/>
    <cellStyle name="Border 8 2" xfId="11912" xr:uid="{F69DD313-E77D-4FB9-B5A4-88C20BB43C4F}"/>
    <cellStyle name="Border 8 2 2" xfId="23564" xr:uid="{D77EE9B9-E328-4F8C-86E1-A23F706063D2}"/>
    <cellStyle name="Border 8 3" xfId="20779" xr:uid="{769380BE-E839-4295-BB73-667320791EAA}"/>
    <cellStyle name="Border 8 3 2" xfId="23959" xr:uid="{55522338-32A8-45B5-8D0F-555BFF19AE18}"/>
    <cellStyle name="Border 9" xfId="8022" xr:uid="{EF3D0FC3-CFAC-4784-8229-7210E4EE994A}"/>
    <cellStyle name="Border 9 2" xfId="11913" xr:uid="{5E94E63B-44E9-41E5-A42E-3A1FB9327183}"/>
    <cellStyle name="Border 9 2 2" xfId="23565" xr:uid="{72BD3ACA-5F46-42B0-986F-4E7DF1412C5A}"/>
    <cellStyle name="Border 9 3" xfId="20778" xr:uid="{62EE4E03-A69B-4127-8A38-D3DE2E0CC0CC}"/>
    <cellStyle name="Border 9 3 2" xfId="23958" xr:uid="{59F4AB9D-5015-4175-913C-8CF4058621D2}"/>
    <cellStyle name="Border_Bench Mark Poly &amp; Pet 2009" xfId="18386" xr:uid="{BC837712-D169-4C90-93C3-90E1AFFA8A43}"/>
    <cellStyle name="Bullet" xfId="19776" xr:uid="{8E1D9E61-CCCE-4B20-943A-B9F4932C3EE9}"/>
    <cellStyle name="C￥AØ_¿μ¾÷CoE² " xfId="11625" xr:uid="{76555074-D441-4E55-A658-B2E64437E5F3}"/>
    <cellStyle name="C01_Page_head" xfId="18387" xr:uid="{AFE40784-6F43-4144-B8FE-C58B0F1218A4}"/>
    <cellStyle name="C02_Date line" xfId="18388" xr:uid="{C7CD56C0-3F3A-412A-A82D-E54D6FF5CF78}"/>
    <cellStyle name="C03_Col head general" xfId="18389" xr:uid="{7E34426E-4DD4-47E1-86C5-41AE3A67740D}"/>
    <cellStyle name="C05_Current yr col head" xfId="18390" xr:uid="{2206B9E0-9823-483C-9451-46C1F5C653B9}"/>
    <cellStyle name="C06_Previous yr col head" xfId="18391" xr:uid="{872D18CA-E6E6-427D-AF93-B037CDDF8D27}"/>
    <cellStyle name="C08_Table text" xfId="18392" xr:uid="{5191E1B3-134F-4948-85A7-1444DDEC87EA}"/>
    <cellStyle name="C09_Text" xfId="18393" xr:uid="{8FDFF178-C1A6-40AA-9F53-A590F13296EF}"/>
    <cellStyle name="C10_Text subhead" xfId="18394" xr:uid="{85BB40E9-B803-45CE-88DA-098E152CD46B}"/>
    <cellStyle name="C11_Note head" xfId="18395" xr:uid="{0E4A5F21-C22B-4163-B841-9E84CC7E615D}"/>
    <cellStyle name="C12_Annotation" xfId="18396" xr:uid="{F832D3FA-FC5A-48A9-B687-109BBDE8D243}"/>
    <cellStyle name="C13_Annotation Superiors" xfId="18397" xr:uid="{455DA7F9-99F4-4122-9BD6-83D954602D3E}"/>
    <cellStyle name="C14_Current year figs" xfId="18398" xr:uid="{E1ED153C-34E7-441F-9FBF-CE384562C114}"/>
    <cellStyle name="C14a_Current Year Figs 2 dec" xfId="18399" xr:uid="{10A42621-BA9D-40A8-A149-CAFC29434A31}"/>
    <cellStyle name="C15_Previous year figs" xfId="18400" xr:uid="{FDA6AE91-4457-4AD5-90C0-67B3CEA3DC7D}"/>
    <cellStyle name="C23_Folios" xfId="18401" xr:uid="{7F6117E4-1E5F-4EAA-89A7-92A14321C5F0}"/>
    <cellStyle name="Calc Currency (0)" xfId="8" xr:uid="{00000000-0005-0000-0000-00000B000000}"/>
    <cellStyle name="Calc Currency (0) 2" xfId="619" xr:uid="{D2EB2381-C418-4416-AD09-F7825ADDDF66}"/>
    <cellStyle name="Calc Currency (0) 2 2" xfId="19777" xr:uid="{D523FA5C-0A11-4F9A-A71F-3BDA63FC47F9}"/>
    <cellStyle name="Calc Currency (0) 2 3" xfId="19778" xr:uid="{B785DD33-3C49-45CC-AA6B-1936A1A99AAF}"/>
    <cellStyle name="Calc Currency (0) 2 4" xfId="18402" xr:uid="{E7789B23-53AE-430D-A516-DEE3EA0FF95F}"/>
    <cellStyle name="Calc Currency (0) 3" xfId="620" xr:uid="{B6CB8E88-47F5-4868-B78F-C11968F40FDD}"/>
    <cellStyle name="Calc Currency (0) 3 2" xfId="18403" xr:uid="{3A74D4E0-52FE-47BB-83D3-4FAAE6E79745}"/>
    <cellStyle name="Calc Currency (0) 4" xfId="621" xr:uid="{C8C603F0-FA9D-4E77-8B37-15F6E480C67A}"/>
    <cellStyle name="Calc Currency (0) 4 2" xfId="19779" xr:uid="{1B01ED6B-53AB-48D5-B609-9160F4530FCE}"/>
    <cellStyle name="Calc Currency (0) 5" xfId="8023" xr:uid="{1F42A7A2-ED62-4903-AF7F-F976FDA7A5EF}"/>
    <cellStyle name="Calc Currency (0) 6" xfId="8024" xr:uid="{A8B68246-A54D-4635-9A43-AD1185056D9E}"/>
    <cellStyle name="Calc Currency (0) 7" xfId="8025" xr:uid="{10DEEDF1-04EA-4CBD-94B7-D3B30349748F}"/>
    <cellStyle name="Calc Currency (0) 8" xfId="618" xr:uid="{A4D3A8DB-1F77-4F99-95D6-F2D54C273507}"/>
    <cellStyle name="Calc Currency (0)_Aging AR" xfId="622" xr:uid="{126E71AD-5794-4D6D-88E6-9FA0BD74C1F1}"/>
    <cellStyle name="Calc Currency (2)" xfId="9" xr:uid="{00000000-0005-0000-0000-00000C000000}"/>
    <cellStyle name="Calc Currency (2) 2" xfId="624" xr:uid="{9EC22C2A-E4EB-4B46-ADAF-DB875632BB29}"/>
    <cellStyle name="Calc Currency (2) 3" xfId="625" xr:uid="{56496174-957D-460F-B9E9-584C24D7E06E}"/>
    <cellStyle name="Calc Currency (2) 3 2" xfId="19780" xr:uid="{0FA67DE7-4580-4A3A-9226-208D7FC2B9C3}"/>
    <cellStyle name="Calc Currency (2) 4" xfId="626" xr:uid="{B92A758A-55D3-4056-9692-E70D13EBFA78}"/>
    <cellStyle name="Calc Currency (2) 5" xfId="623" xr:uid="{89914878-EC7E-46B8-9DE8-FA93185B0BA4}"/>
    <cellStyle name="Calc Percent (0)" xfId="10" xr:uid="{00000000-0005-0000-0000-00000D000000}"/>
    <cellStyle name="Calc Percent (0) 2" xfId="628" xr:uid="{38305D92-28CD-4D1E-8CCE-BD1BD9655DE9}"/>
    <cellStyle name="Calc Percent (0) 3" xfId="629" xr:uid="{C7AC8992-AC6F-4720-9B17-D1AADDFE78BE}"/>
    <cellStyle name="Calc Percent (0) 3 2" xfId="19781" xr:uid="{E269F407-1524-46E1-981A-2EC1FE7862F2}"/>
    <cellStyle name="Calc Percent (0) 4" xfId="630" xr:uid="{050F9973-FF24-4432-A973-BD7663FAD8F8}"/>
    <cellStyle name="Calc Percent (0) 5" xfId="627" xr:uid="{BC100389-EE74-436B-B60A-334AF2A8D782}"/>
    <cellStyle name="Calc Percent (1)" xfId="11" xr:uid="{00000000-0005-0000-0000-00000E000000}"/>
    <cellStyle name="Calc Percent (1) 2" xfId="632" xr:uid="{929420FE-A947-43C5-9D0F-C46CF71ACAFD}"/>
    <cellStyle name="Calc Percent (1) 3" xfId="633" xr:uid="{B1875B26-6D66-440B-A85E-5756C2999B21}"/>
    <cellStyle name="Calc Percent (1) 4" xfId="634" xr:uid="{231D87BE-CDCD-427C-87D4-6A3B0682F653}"/>
    <cellStyle name="Calc Percent (1) 4 2" xfId="19782" xr:uid="{883F41DB-5C68-41D8-A5F0-BE7DDC57365A}"/>
    <cellStyle name="Calc Percent (1) 5" xfId="631" xr:uid="{D7B1A397-1ED6-4FBC-AE2E-A35F18B39243}"/>
    <cellStyle name="Calc Percent (1)_Aging AR" xfId="635" xr:uid="{1B5642B0-4BFE-4C2D-9A1D-484C139C85C0}"/>
    <cellStyle name="Calc Percent (2)" xfId="12" xr:uid="{00000000-0005-0000-0000-00000F000000}"/>
    <cellStyle name="Calc Percent (2) 2" xfId="637" xr:uid="{BA429807-42CE-4EB3-8263-AA418433444F}"/>
    <cellStyle name="Calc Percent (2) 3" xfId="638" xr:uid="{37529CA2-3241-4665-8FED-ACBFDB6A5658}"/>
    <cellStyle name="Calc Percent (2) 4" xfId="639" xr:uid="{B02080C4-B1C7-42C8-A48A-0C919A7D54AC}"/>
    <cellStyle name="Calc Percent (2) 4 2" xfId="19783" xr:uid="{8211D5B7-04F6-44F2-AC44-E05B79A7F9F8}"/>
    <cellStyle name="Calc Percent (2) 5" xfId="636" xr:uid="{928DCF22-5C8C-4BDB-8A5A-4DA7E3E7E72F}"/>
    <cellStyle name="Calc Percent (2)_Aging AR" xfId="640" xr:uid="{9FA41FA2-8F50-4E74-AD45-45FC35586A0F}"/>
    <cellStyle name="Calc Units (0)" xfId="13" xr:uid="{00000000-0005-0000-0000-000010000000}"/>
    <cellStyle name="Calc Units (0) 2" xfId="642" xr:uid="{11B79D5E-A4B2-4D31-9662-329FF64E0CD4}"/>
    <cellStyle name="Calc Units (0) 3" xfId="643" xr:uid="{60E81ECD-E1C6-4180-9B97-9ED8D4E35E09}"/>
    <cellStyle name="Calc Units (0) 3 2" xfId="19784" xr:uid="{08367039-70A1-4D19-B707-9FFECDCE7EB1}"/>
    <cellStyle name="Calc Units (0) 4" xfId="644" xr:uid="{5B61DFA0-1F12-483B-97B2-536BA01CDAFF}"/>
    <cellStyle name="Calc Units (0) 5" xfId="641" xr:uid="{2507EEA9-ED3F-441E-8971-010FF24230FC}"/>
    <cellStyle name="Calc Units (0)_Aging AR" xfId="645" xr:uid="{14022F53-052B-452C-8F4A-C3B2B13111D4}"/>
    <cellStyle name="Calc Units (1)" xfId="14" xr:uid="{00000000-0005-0000-0000-000011000000}"/>
    <cellStyle name="Calc Units (1) 2" xfId="647" xr:uid="{1BC95809-4504-4873-B71C-FEA48D1C16EA}"/>
    <cellStyle name="Calc Units (1) 3" xfId="648" xr:uid="{27798CCA-63D3-4843-A7EA-122A43F504D2}"/>
    <cellStyle name="Calc Units (1) 3 2" xfId="19785" xr:uid="{5797CAF9-FD5B-4749-A590-4E4292B8D88A}"/>
    <cellStyle name="Calc Units (1) 4" xfId="649" xr:uid="{00D0B892-30E4-4F33-8228-3EEF855DF57F}"/>
    <cellStyle name="Calc Units (1) 5" xfId="646" xr:uid="{55AE32BE-8194-49C5-9BAB-B1886CC88FC6}"/>
    <cellStyle name="Calc Units (1)_Aging AR" xfId="650" xr:uid="{70F7263F-469D-4761-9B65-8DCB4306C5CA}"/>
    <cellStyle name="Calc Units (2)" xfId="15" xr:uid="{00000000-0005-0000-0000-000012000000}"/>
    <cellStyle name="Calc Units (2) 2" xfId="652" xr:uid="{3FAD0AFB-CCEB-4459-A942-A2C5ACE73326}"/>
    <cellStyle name="Calc Units (2) 3" xfId="653" xr:uid="{C14128CD-CD88-4510-85D1-B2104AB4347C}"/>
    <cellStyle name="Calc Units (2) 3 2" xfId="19786" xr:uid="{FE3D0D02-7818-46DE-A43D-E7489DF8CFFA}"/>
    <cellStyle name="Calc Units (2) 4" xfId="654" xr:uid="{1E170EDE-63C5-4B1C-8FAC-2CBAD2B4E28F}"/>
    <cellStyle name="Calc Units (2) 5" xfId="651" xr:uid="{51FAB867-7308-4D9E-8124-BFD8B6CBAEB6}"/>
    <cellStyle name="Calcolo" xfId="18404" xr:uid="{3B9EEE6E-9E00-4833-9FA8-F6D4D4172363}"/>
    <cellStyle name="Calcolo 2" xfId="20392" xr:uid="{F823438A-5745-4FCF-A3D3-8652C77044E1}"/>
    <cellStyle name="Calcolo 2 2" xfId="23794" xr:uid="{AA12AA2F-DA88-45F3-8817-A7CE8E9C17BA}"/>
    <cellStyle name="Calcolo 3" xfId="23659" xr:uid="{D512E33C-9DB1-4AFE-9020-254B988959F7}"/>
    <cellStyle name="Calculation" xfId="130" builtinId="22" customBuiltin="1"/>
    <cellStyle name="Calculation 1" xfId="18405" xr:uid="{8D0AE61D-FD7E-4FFD-9EE9-27999D506549}"/>
    <cellStyle name="Calculation 1 2" xfId="20393" xr:uid="{23187B1B-F0E4-4019-B373-C130374290EA}"/>
    <cellStyle name="Calculation 1 2 2" xfId="23795" xr:uid="{496C6273-EDC7-4F72-9CA4-6C2B3F67A906}"/>
    <cellStyle name="Calculation 1 3" xfId="23660" xr:uid="{60CBD6A1-3F2F-4D84-B481-E928E991DD68}"/>
    <cellStyle name="Calculation 10" xfId="8026" xr:uid="{024CA259-EF89-4550-9D58-AA30E02C803F}"/>
    <cellStyle name="Calculation 10 2" xfId="20777" xr:uid="{8B5F0213-0F58-43CB-BF5C-C4AF0C7E6731}"/>
    <cellStyle name="Calculation 10 2 2" xfId="23957" xr:uid="{BD17D660-9C4B-4DA7-9BB2-CA62BA525A2D}"/>
    <cellStyle name="Calculation 2" xfId="655" xr:uid="{0BB3ED2A-EBB1-47EA-B53B-26A958F85E1F}"/>
    <cellStyle name="Calculation 2 2" xfId="1545" xr:uid="{FC3463EC-B7B6-46B1-A0AE-432C75F37511}"/>
    <cellStyle name="Calculation 2 2 10" xfId="24901" xr:uid="{1874A233-2E84-41B2-B50B-4E96D2D848C1}"/>
    <cellStyle name="Calculation 2 2 11" xfId="24187" xr:uid="{ED31A742-FDA2-441B-B256-89A2B9E6EA4B}"/>
    <cellStyle name="Calculation 2 2 12" xfId="26097" xr:uid="{4391CA4D-70FE-42D2-9ADC-76141FE4BBE5}"/>
    <cellStyle name="Calculation 2 2 13" xfId="24419" xr:uid="{9814EEF4-E46E-4E39-9924-135C3BCD2CB3}"/>
    <cellStyle name="Calculation 2 2 2" xfId="1889" xr:uid="{A5209988-8F05-48EE-9C61-E3CE7D10D09A}"/>
    <cellStyle name="Calculation 2 2 2 2" xfId="2813" xr:uid="{4CBBD58F-FA88-4D07-AF7B-2664DCB1BD46}"/>
    <cellStyle name="Calculation 2 2 2 2 2" xfId="4617" xr:uid="{EF6FB710-EE99-486B-A995-5BABF2634E05}"/>
    <cellStyle name="Calculation 2 2 2 2 2 2" xfId="27747" xr:uid="{DC816DA0-A9DE-4ED9-B10D-5F0D4EB15305}"/>
    <cellStyle name="Calculation 2 2 2 2 2 3" xfId="32434" xr:uid="{9BF60054-2DA2-44C3-9207-2673074F7A73}"/>
    <cellStyle name="Calculation 2 2 2 2 2 4" xfId="36958" xr:uid="{86752BE4-9559-483A-AB08-BB003FFC8010}"/>
    <cellStyle name="Calculation 2 2 2 2 2 5" xfId="41583" xr:uid="{FA4CE05C-936C-4170-8601-BAFF02022A3D}"/>
    <cellStyle name="Calculation 2 2 2 2 3" xfId="5641" xr:uid="{9A7A6CED-2E89-4004-8031-629CFE59ABEA}"/>
    <cellStyle name="Calculation 2 2 2 2 3 2" xfId="28718" xr:uid="{8BCCCDB7-AD81-4A28-BC2B-556CBAF60C4C}"/>
    <cellStyle name="Calculation 2 2 2 2 3 3" xfId="33392" xr:uid="{93CCCFED-0939-40C2-B5AE-891A432B32DF}"/>
    <cellStyle name="Calculation 2 2 2 2 3 4" xfId="37927" xr:uid="{122186C1-AFBE-46FF-9775-E46A8D10C32E}"/>
    <cellStyle name="Calculation 2 2 2 2 3 5" xfId="42552" xr:uid="{AE5A787E-5E66-431F-B518-175C9A7ABCDF}"/>
    <cellStyle name="Calculation 2 2 2 2 4" xfId="6674" xr:uid="{57FFDE88-B235-403D-AF45-B7E99BEA9DD5}"/>
    <cellStyle name="Calculation 2 2 2 2 4 2" xfId="29697" xr:uid="{97208EA4-89AF-48EA-8D49-1EE74349B967}"/>
    <cellStyle name="Calculation 2 2 2 2 4 3" xfId="34354" xr:uid="{18C072D8-A5F5-4846-9A53-A504A798CE69}"/>
    <cellStyle name="Calculation 2 2 2 2 4 4" xfId="38901" xr:uid="{6DA39E5C-74A6-4CB2-B5F9-A3B080782FCC}"/>
    <cellStyle name="Calculation 2 2 2 2 4 5" xfId="43526" xr:uid="{DF9F5A73-A8D6-48B0-9354-E9E3594EBFCD}"/>
    <cellStyle name="Calculation 2 2 2 2 5" xfId="26000" xr:uid="{4D2A65EC-27A2-4939-8624-2257CD78B6C8}"/>
    <cellStyle name="Calculation 2 2 2 2 6" xfId="30726" xr:uid="{50E3DF72-2FC6-4CDB-B29A-21BE3B24AFAB}"/>
    <cellStyle name="Calculation 2 2 2 2 7" xfId="35230" xr:uid="{756E044F-3170-4C57-9C3A-4309A802D67F}"/>
    <cellStyle name="Calculation 2 2 2 2 8" xfId="39855" xr:uid="{94CD15F9-A70A-4B0F-955E-802B6A463761}"/>
    <cellStyle name="Calculation 2 2 2 3" xfId="3823" xr:uid="{9B25048D-7DC9-4706-AA1D-B16E3274C0F2}"/>
    <cellStyle name="Calculation 2 2 2 3 2" xfId="27007" xr:uid="{CE1AAA51-239C-45C5-A9BF-FDECDBB892CB}"/>
    <cellStyle name="Calculation 2 2 2 3 3" xfId="31707" xr:uid="{A39867F6-5568-47DD-85D3-134E58655043}"/>
    <cellStyle name="Calculation 2 2 2 3 4" xfId="36218" xr:uid="{44C1F089-F99B-49A1-A0C7-54380E623ED8}"/>
    <cellStyle name="Calculation 2 2 2 3 5" xfId="40843" xr:uid="{A46B308E-E8E6-4620-8F8E-EDF6DDDD1E84}"/>
    <cellStyle name="Calculation 2 2 2 4" xfId="4924" xr:uid="{A4201705-E6CE-4F51-A1EC-FE05F03A8E08}"/>
    <cellStyle name="Calculation 2 2 2 4 2" xfId="27983" xr:uid="{EE2834B5-552A-48FA-AEB9-5F8B7730F2C1}"/>
    <cellStyle name="Calculation 2 2 2 4 3" xfId="32670" xr:uid="{54971D4B-8DBB-4459-A44F-322A29FC0961}"/>
    <cellStyle name="Calculation 2 2 2 4 4" xfId="37194" xr:uid="{9D7D18E3-782C-4643-9B34-ADF5157E5BC7}"/>
    <cellStyle name="Calculation 2 2 2 4 5" xfId="41819" xr:uid="{9D399124-51A6-467D-9856-D5A0900294A6}"/>
    <cellStyle name="Calculation 2 2 2 5" xfId="5959" xr:uid="{242A8AF9-999A-4334-ABF7-3D289F8C4936}"/>
    <cellStyle name="Calculation 2 2 2 5 2" xfId="28963" xr:uid="{935F6692-D558-4B06-8FF3-82E2F69A4DD3}"/>
    <cellStyle name="Calculation 2 2 2 5 3" xfId="33637" xr:uid="{CE699269-CC61-40E1-8826-BD0ED44C13DB}"/>
    <cellStyle name="Calculation 2 2 2 5 4" xfId="38172" xr:uid="{52F2EF91-F2DF-4BF7-9923-8325334CA006}"/>
    <cellStyle name="Calculation 2 2 2 5 5" xfId="42797" xr:uid="{88539C8C-519D-4E5F-925A-789BA45FE952}"/>
    <cellStyle name="Calculation 2 2 2 6" xfId="25231" xr:uid="{7FEC1A09-EC2C-4020-8F77-535F07FA6A9B}"/>
    <cellStyle name="Calculation 2 2 2 7" xfId="29986" xr:uid="{57769D36-7701-4633-9366-D1B0EEACDDB4}"/>
    <cellStyle name="Calculation 2 2 2 8" xfId="34491" xr:uid="{52289B0B-5397-4A48-934C-46CF77E88C39}"/>
    <cellStyle name="Calculation 2 2 2 9" xfId="39118" xr:uid="{8BE4CE28-42A5-4620-9651-88741D7994FA}"/>
    <cellStyle name="Calculation 2 2 3" xfId="1983" xr:uid="{25DF9559-C549-453B-9DB8-492897453E6E}"/>
    <cellStyle name="Calculation 2 2 3 2" xfId="2899" xr:uid="{D42F08E9-55E1-4E53-B114-5DFD33016496}"/>
    <cellStyle name="Calculation 2 2 3 2 2" xfId="4703" xr:uid="{E1D3B795-41F3-4740-9B67-25180409E8BA}"/>
    <cellStyle name="Calculation 2 2 3 2 2 2" xfId="27833" xr:uid="{357E01E3-52B6-46A7-86B8-15F2C2E6A981}"/>
    <cellStyle name="Calculation 2 2 3 2 2 3" xfId="32520" xr:uid="{D2C87DD4-D09C-4013-832C-5D70DE9F4945}"/>
    <cellStyle name="Calculation 2 2 3 2 2 4" xfId="37044" xr:uid="{1A7982B6-261A-4A3A-8604-A36F2589F29B}"/>
    <cellStyle name="Calculation 2 2 3 2 2 5" xfId="41669" xr:uid="{CDCBD16B-CADA-4AD6-BDD7-F837E3FC592F}"/>
    <cellStyle name="Calculation 2 2 3 2 3" xfId="5727" xr:uid="{359D71DC-0739-48FB-92EE-42DF8A3DEFB2}"/>
    <cellStyle name="Calculation 2 2 3 2 3 2" xfId="28804" xr:uid="{AFC9B3F7-2A69-4E08-89AD-85F3E98830A2}"/>
    <cellStyle name="Calculation 2 2 3 2 3 3" xfId="33478" xr:uid="{F5650D94-223B-45B1-8CA0-F0B243ABD346}"/>
    <cellStyle name="Calculation 2 2 3 2 3 4" xfId="38013" xr:uid="{903FD4B3-CD1E-45BA-85E1-EB47F34A62D6}"/>
    <cellStyle name="Calculation 2 2 3 2 3 5" xfId="42638" xr:uid="{8FDA2F44-B3B7-4C95-AA1F-FD67339A5186}"/>
    <cellStyle name="Calculation 2 2 3 2 4" xfId="6760" xr:uid="{650BFF6E-BF09-4AF5-B489-26AD9B927862}"/>
    <cellStyle name="Calculation 2 2 3 2 4 2" xfId="29783" xr:uid="{1581D12A-5A99-4DF0-8A42-F4F8459B4B1B}"/>
    <cellStyle name="Calculation 2 2 3 2 4 3" xfId="34440" xr:uid="{254179B5-4BBE-424A-A4E2-6DD155B57325}"/>
    <cellStyle name="Calculation 2 2 3 2 4 4" xfId="38987" xr:uid="{D64F7154-46E5-4067-AB22-9145619C150E}"/>
    <cellStyle name="Calculation 2 2 3 2 4 5" xfId="43612" xr:uid="{3C2E757F-2AAE-411B-85FE-577C10D61766}"/>
    <cellStyle name="Calculation 2 2 3 2 5" xfId="26086" xr:uid="{8F625535-05A5-481D-A0C2-A7DC9F62ACA4}"/>
    <cellStyle name="Calculation 2 2 3 2 6" xfId="30812" xr:uid="{651C143F-7555-41CE-8425-53CEF072B7BE}"/>
    <cellStyle name="Calculation 2 2 3 2 7" xfId="35316" xr:uid="{CB52E390-5D02-4BF9-9B78-A8A7394E117F}"/>
    <cellStyle name="Calculation 2 2 3 2 8" xfId="39941" xr:uid="{AA8DC26B-6D57-4E1D-A4F4-C2BB2DD889C8}"/>
    <cellStyle name="Calculation 2 2 3 3" xfId="3909" xr:uid="{7EA5546A-1286-46F5-A5BD-15B5FAC7340F}"/>
    <cellStyle name="Calculation 2 2 3 3 2" xfId="27093" xr:uid="{C4E7FE24-1E55-4C2F-BF65-480AF7055454}"/>
    <cellStyle name="Calculation 2 2 3 3 3" xfId="31793" xr:uid="{E46CBF07-ADD4-4849-AFC7-2BC13F02BFAF}"/>
    <cellStyle name="Calculation 2 2 3 3 4" xfId="36304" xr:uid="{5EA97C32-B857-4A85-AC2C-AD9BFB352CA3}"/>
    <cellStyle name="Calculation 2 2 3 3 5" xfId="40929" xr:uid="{18D89EFA-2777-4EE2-AC08-0B20B19C845E}"/>
    <cellStyle name="Calculation 2 2 3 4" xfId="5010" xr:uid="{A100D30A-2CA5-484B-81D3-6BB6FF0D64C6}"/>
    <cellStyle name="Calculation 2 2 3 4 2" xfId="28069" xr:uid="{544658FE-647B-44C3-9EB5-6260959CCAA4}"/>
    <cellStyle name="Calculation 2 2 3 4 3" xfId="32756" xr:uid="{14A28CED-1544-4658-BBAC-26AAC2F8381B}"/>
    <cellStyle name="Calculation 2 2 3 4 4" xfId="37280" xr:uid="{675BAA8D-EB9F-45B2-B80D-2054F89FCA19}"/>
    <cellStyle name="Calculation 2 2 3 4 5" xfId="41905" xr:uid="{1060F1A9-C39B-4BCF-BABC-F797C6E0F158}"/>
    <cellStyle name="Calculation 2 2 3 5" xfId="6045" xr:uid="{E09F7A0F-59D9-4233-AC31-688E52F792AC}"/>
    <cellStyle name="Calculation 2 2 3 5 2" xfId="29049" xr:uid="{EE8B62E1-33D8-4404-B5E5-330C226EA9AB}"/>
    <cellStyle name="Calculation 2 2 3 5 3" xfId="33723" xr:uid="{F6586CB3-8148-413A-8F9D-9E479C8B3B8F}"/>
    <cellStyle name="Calculation 2 2 3 5 4" xfId="38258" xr:uid="{52A627B4-8B16-456C-8678-14D3F98923CC}"/>
    <cellStyle name="Calculation 2 2 3 5 5" xfId="42883" xr:uid="{C16F3CE0-6BFF-45D3-9712-BB70CCE13963}"/>
    <cellStyle name="Calculation 2 2 3 6" xfId="25320" xr:uid="{8CE53A4A-22CB-422E-86F2-D2EEA86629B9}"/>
    <cellStyle name="Calculation 2 2 3 7" xfId="30072" xr:uid="{EBD3EB2E-838B-49C1-893A-E0E6EFF0A259}"/>
    <cellStyle name="Calculation 2 2 3 8" xfId="34577" xr:uid="{1C8B9B1E-7E6F-4CB1-BE56-082782E80A63}"/>
    <cellStyle name="Calculation 2 2 3 9" xfId="39204" xr:uid="{762DC8BA-A002-418D-8ECC-C6740430F3A9}"/>
    <cellStyle name="Calculation 2 2 4" xfId="2484" xr:uid="{C71E37C3-870E-46F8-8DB9-D7DCEF42E713}"/>
    <cellStyle name="Calculation 2 2 4 2" xfId="4288" xr:uid="{56CBD411-BA2F-405C-8161-1967EFA68F2A}"/>
    <cellStyle name="Calculation 2 2 4 2 2" xfId="27418" xr:uid="{54F63E89-A185-4892-9235-9D0CE0DAE5AB}"/>
    <cellStyle name="Calculation 2 2 4 2 3" xfId="32105" xr:uid="{9FEC55ED-1287-4C29-AF13-67E5A12E6788}"/>
    <cellStyle name="Calculation 2 2 4 2 4" xfId="36629" xr:uid="{83969A21-4010-4D37-9265-05B48B6AB9F9}"/>
    <cellStyle name="Calculation 2 2 4 2 5" xfId="41254" xr:uid="{23056F43-400F-4212-87BF-F9C19B59BDA4}"/>
    <cellStyle name="Calculation 2 2 4 3" xfId="5312" xr:uid="{3F1D9903-34E9-4333-8CAA-6CF09FC45842}"/>
    <cellStyle name="Calculation 2 2 4 3 2" xfId="28389" xr:uid="{D2FD000E-ADDF-4FFF-A7DB-E1D744BD099E}"/>
    <cellStyle name="Calculation 2 2 4 3 3" xfId="33063" xr:uid="{7332B3D2-BDB8-4DF7-BD4E-F33F1D4ED02D}"/>
    <cellStyle name="Calculation 2 2 4 3 4" xfId="37598" xr:uid="{E0042E25-CEF4-4702-A524-B0304C00B174}"/>
    <cellStyle name="Calculation 2 2 4 3 5" xfId="42223" xr:uid="{D9FA5762-21CC-4189-A723-94323BD4511D}"/>
    <cellStyle name="Calculation 2 2 4 4" xfId="6345" xr:uid="{1E77E793-A4B2-4C0D-B60C-4E87838DB1AA}"/>
    <cellStyle name="Calculation 2 2 4 4 2" xfId="29368" xr:uid="{A966E975-3444-4360-9F7B-399A6DC764A1}"/>
    <cellStyle name="Calculation 2 2 4 4 3" xfId="34025" xr:uid="{110EBBD0-EB0B-4348-842D-699B794FADD1}"/>
    <cellStyle name="Calculation 2 2 4 4 4" xfId="38572" xr:uid="{B78C510C-D1C2-4844-A657-37802876E0E4}"/>
    <cellStyle name="Calculation 2 2 4 4 5" xfId="43197" xr:uid="{56BD0ADC-0A89-4DFC-9722-2825E55F3890}"/>
    <cellStyle name="Calculation 2 2 4 5" xfId="25671" xr:uid="{EB828556-B2FE-4972-B52F-2C79E149C8C2}"/>
    <cellStyle name="Calculation 2 2 4 6" xfId="30397" xr:uid="{FD2D5603-07FD-4A7D-B32A-F38E8662ADA1}"/>
    <cellStyle name="Calculation 2 2 4 7" xfId="34901" xr:uid="{B0E86449-0B92-42CB-A193-397B1D75BAEC}"/>
    <cellStyle name="Calculation 2 2 4 8" xfId="39526" xr:uid="{8D444087-5261-43AC-99E8-8F5BCCEB5CFA}"/>
    <cellStyle name="Calculation 2 2 5" xfId="3495" xr:uid="{B3395D5F-4A15-4DBB-B525-D9C465192BCE}"/>
    <cellStyle name="Calculation 2 2 5 2" xfId="26683" xr:uid="{B63FFFE6-DCF8-4379-B2BA-6FB622D2845A}"/>
    <cellStyle name="Calculation 2 2 5 3" xfId="31383" xr:uid="{A25262CB-4F4C-455E-B1D6-3DECBBBD0A08}"/>
    <cellStyle name="Calculation 2 2 5 4" xfId="35894" xr:uid="{BC755152-1ACA-4CE2-BAC6-D95B18891D2B}"/>
    <cellStyle name="Calculation 2 2 5 5" xfId="40519" xr:uid="{6423E459-4A15-486D-98E3-8DA06E06EA3D}"/>
    <cellStyle name="Calculation 2 2 6" xfId="3085" xr:uid="{3188C18B-9E08-476C-8A70-BB079033ED6B}"/>
    <cellStyle name="Calculation 2 2 6 2" xfId="26284" xr:uid="{0E2715EF-0D49-40E4-B06E-9BD8413A3399}"/>
    <cellStyle name="Calculation 2 2 6 3" xfId="31005" xr:uid="{44CDF78F-4E9F-40C3-B25B-79F59C5F6C70}"/>
    <cellStyle name="Calculation 2 2 6 4" xfId="35508" xr:uid="{4EEAF722-983B-4716-A986-77E0B7E81231}"/>
    <cellStyle name="Calculation 2 2 6 5" xfId="40133" xr:uid="{C13883B3-9984-46A5-B66D-24B0F0D5CB87}"/>
    <cellStyle name="Calculation 2 2 7" xfId="3317" xr:uid="{E26B22A3-8376-4B25-8B5A-796045778510}"/>
    <cellStyle name="Calculation 2 2 7 2" xfId="26446" xr:uid="{5A5D5250-0F56-4DAC-8038-4CFCC1B94A09}"/>
    <cellStyle name="Calculation 2 2 7 3" xfId="31146" xr:uid="{F06F33CA-8C77-4F33-BD97-C352F0827D8F}"/>
    <cellStyle name="Calculation 2 2 7 4" xfId="35657" xr:uid="{A549E6A7-CEE5-43D9-A945-FA22C006F0C7}"/>
    <cellStyle name="Calculation 2 2 7 5" xfId="40282" xr:uid="{8A5A3CF6-EFDD-4EC8-83A0-7D9119861A67}"/>
    <cellStyle name="Calculation 2 2 8" xfId="19787" xr:uid="{DE635165-28F1-4C30-A3E0-76C351C05437}"/>
    <cellStyle name="Calculation 2 2 9" xfId="23719" xr:uid="{F23BBF1F-0EE3-4797-9C26-E7EE31D250BA}"/>
    <cellStyle name="Calculation 2 3" xfId="1630" xr:uid="{7CEC1F3B-8D1B-4AC1-A46C-55A31A2FB567}"/>
    <cellStyle name="Calculation 2 3 10" xfId="24630" xr:uid="{F71B8D61-3547-4176-A45E-18081FA058ED}"/>
    <cellStyle name="Calculation 2 3 11" xfId="31204" xr:uid="{18111C3D-91E0-494D-9853-BBC63549EEE7}"/>
    <cellStyle name="Calculation 2 3 2" xfId="2567" xr:uid="{32720661-3759-4EC3-A113-755ACCFE0E08}"/>
    <cellStyle name="Calculation 2 3 2 2" xfId="4371" xr:uid="{BD6263B6-D112-4815-B52C-F1248E6C49A7}"/>
    <cellStyle name="Calculation 2 3 2 2 2" xfId="27501" xr:uid="{04939DC2-F80A-4DE3-AE9D-3C64AD6D6CC3}"/>
    <cellStyle name="Calculation 2 3 2 2 3" xfId="32188" xr:uid="{635AE90A-FC68-4106-B4DF-762DD456DA20}"/>
    <cellStyle name="Calculation 2 3 2 2 4" xfId="36712" xr:uid="{228ED0D6-F876-45CC-9383-A0569F1C4E9F}"/>
    <cellStyle name="Calculation 2 3 2 2 5" xfId="41337" xr:uid="{A4EB6F0B-9DAC-42D1-BD86-5D593C545C73}"/>
    <cellStyle name="Calculation 2 3 2 3" xfId="5395" xr:uid="{0E8B785E-0AF9-42EA-818E-DF5EB7F50396}"/>
    <cellStyle name="Calculation 2 3 2 3 2" xfId="28472" xr:uid="{04E5E162-14C8-40E8-98CE-5E7F3C5D25D9}"/>
    <cellStyle name="Calculation 2 3 2 3 3" xfId="33146" xr:uid="{FA76C524-9BF8-47CE-A6D4-BCB41F165E53}"/>
    <cellStyle name="Calculation 2 3 2 3 4" xfId="37681" xr:uid="{4D8455B5-0301-4EE1-9208-C531AFE440EF}"/>
    <cellStyle name="Calculation 2 3 2 3 5" xfId="42306" xr:uid="{E83D7BC2-A8B2-4E0E-A54E-CBE0455D2553}"/>
    <cellStyle name="Calculation 2 3 2 4" xfId="6428" xr:uid="{43B42A22-519C-44B5-A6E2-D3B79D8EAF4B}"/>
    <cellStyle name="Calculation 2 3 2 4 2" xfId="29451" xr:uid="{9114B3FC-E85E-4150-80DE-6DBC2BF9E62C}"/>
    <cellStyle name="Calculation 2 3 2 4 3" xfId="34108" xr:uid="{432BA404-3C56-43C0-A78D-B2A0DE29FFA4}"/>
    <cellStyle name="Calculation 2 3 2 4 4" xfId="38655" xr:uid="{B4C92970-80F6-4228-8836-EB31B40E2439}"/>
    <cellStyle name="Calculation 2 3 2 4 5" xfId="43280" xr:uid="{9FE131B1-FB02-45F7-9695-374A24FE47FD}"/>
    <cellStyle name="Calculation 2 3 2 5" xfId="25754" xr:uid="{C5E1103E-13E3-4ED1-BA86-04F5F940D3BD}"/>
    <cellStyle name="Calculation 2 3 2 6" xfId="30480" xr:uid="{4540F5EC-0B8D-4857-B4B8-02C8E7A315AC}"/>
    <cellStyle name="Calculation 2 3 2 7" xfId="34984" xr:uid="{42327E6B-AD02-4EF9-B144-C67270EFFCBC}"/>
    <cellStyle name="Calculation 2 3 2 8" xfId="39609" xr:uid="{F4F92230-CFD8-45A4-BF4C-D3C6047C3B49}"/>
    <cellStyle name="Calculation 2 3 3" xfId="3578" xr:uid="{14A66937-7E62-4EB5-8CE9-9B96D565947C}"/>
    <cellStyle name="Calculation 2 3 3 2" xfId="26762" xr:uid="{C4678A52-A767-4651-8B9B-F0F86E134F8A}"/>
    <cellStyle name="Calculation 2 3 3 3" xfId="31462" xr:uid="{8661253D-14E1-48A8-8910-EC15C408C6D9}"/>
    <cellStyle name="Calculation 2 3 3 4" xfId="35973" xr:uid="{445DABD5-7F6F-4A84-81CE-BA45ABECC6E2}"/>
    <cellStyle name="Calculation 2 3 3 5" xfId="40598" xr:uid="{EAA1E7E9-D397-48ED-B00C-A9B09FBDC5CB}"/>
    <cellStyle name="Calculation 2 3 4" xfId="3002" xr:uid="{1A60B173-2223-4D73-B0E3-9E3F55A2FDAE}"/>
    <cellStyle name="Calculation 2 3 4 2" xfId="26205" xr:uid="{A7A0E8EC-94A3-44B2-B190-780282DDA869}"/>
    <cellStyle name="Calculation 2 3 4 3" xfId="30926" xr:uid="{06B0DA30-EE37-4877-A8A3-08BBEB903BFF}"/>
    <cellStyle name="Calculation 2 3 4 4" xfId="35429" xr:uid="{B69996D2-9953-4E4D-8099-FF2640751450}"/>
    <cellStyle name="Calculation 2 3 4 5" xfId="40054" xr:uid="{D49C13C3-1201-4CE6-8935-DA588A70C029}"/>
    <cellStyle name="Calculation 2 3 5" xfId="3399" xr:uid="{100A5655-DF15-4A78-95D2-DE6A02328B7F}"/>
    <cellStyle name="Calculation 2 3 5 2" xfId="26527" xr:uid="{A6BD8D01-58B1-45EA-A655-BC0E8CE875DF}"/>
    <cellStyle name="Calculation 2 3 5 3" xfId="31227" xr:uid="{51F38873-EA58-4686-B7ED-E0F4520AF81F}"/>
    <cellStyle name="Calculation 2 3 5 4" xfId="35738" xr:uid="{E67652A1-96AF-4B5D-96D5-1CE9714A6DE8}"/>
    <cellStyle name="Calculation 2 3 5 5" xfId="40363" xr:uid="{BC42DA47-1AC8-449F-BD92-2F9FA5F9862F}"/>
    <cellStyle name="Calculation 2 3 6" xfId="19788" xr:uid="{F6E8EB74-FDB4-474A-BABC-DBAB41443113}"/>
    <cellStyle name="Calculation 2 3 7" xfId="23720" xr:uid="{E27462D5-3D00-4A16-8656-42E321A7136C}"/>
    <cellStyle name="Calculation 2 3 8" xfId="24985" xr:uid="{442684C3-6ED0-4D2B-A5D6-0EB2F987AF92}"/>
    <cellStyle name="Calculation 2 3 9" xfId="24104" xr:uid="{CEBE6C9D-8A08-490D-A559-DC5F95E320B2}"/>
    <cellStyle name="Calculation 2 4" xfId="1611" xr:uid="{3FE97389-3B3C-4A28-A2C7-DED6F750270C}"/>
    <cellStyle name="Calculation 2 4 10" xfId="24611" xr:uid="{59F78A46-A4B1-42BE-9229-FD8E4DDFD68B}"/>
    <cellStyle name="Calculation 2 4 11" xfId="24376" xr:uid="{74610E87-7E8F-4030-BCEC-254E96A1A91A}"/>
    <cellStyle name="Calculation 2 4 2" xfId="2548" xr:uid="{7639D8C3-F0B9-4859-9AD2-5092AABC7872}"/>
    <cellStyle name="Calculation 2 4 2 2" xfId="4352" xr:uid="{0B0C485A-1F1D-4BF2-AEDB-8F549A6F9BF4}"/>
    <cellStyle name="Calculation 2 4 2 2 2" xfId="27482" xr:uid="{B00C74F8-8499-4F00-AED6-8A6B34241C9E}"/>
    <cellStyle name="Calculation 2 4 2 2 3" xfId="32169" xr:uid="{5844B941-2F70-4458-B097-B887DA0CCD8B}"/>
    <cellStyle name="Calculation 2 4 2 2 4" xfId="36693" xr:uid="{474EF644-2242-461F-A50D-944D8D33E31D}"/>
    <cellStyle name="Calculation 2 4 2 2 5" xfId="41318" xr:uid="{53DC349C-9B6A-4A73-98CC-204211241508}"/>
    <cellStyle name="Calculation 2 4 2 3" xfId="5376" xr:uid="{7E80C84B-5BB4-4298-A79A-7884B9BCB710}"/>
    <cellStyle name="Calculation 2 4 2 3 2" xfId="28453" xr:uid="{4FA0BB75-F2E0-4446-8DDB-0A76B69FC4B7}"/>
    <cellStyle name="Calculation 2 4 2 3 3" xfId="33127" xr:uid="{BDBD8629-2519-4AFF-B805-788B68BE3F0E}"/>
    <cellStyle name="Calculation 2 4 2 3 4" xfId="37662" xr:uid="{5E22F688-2FBA-4B9A-8418-6AB81373F859}"/>
    <cellStyle name="Calculation 2 4 2 3 5" xfId="42287" xr:uid="{48934593-F3B9-44A5-BAFF-9498EE6CF56A}"/>
    <cellStyle name="Calculation 2 4 2 4" xfId="6409" xr:uid="{D9B60899-5809-40A3-A54E-38DAF554243B}"/>
    <cellStyle name="Calculation 2 4 2 4 2" xfId="29432" xr:uid="{589E6198-3BB8-4BA6-8791-19528263D9A5}"/>
    <cellStyle name="Calculation 2 4 2 4 3" xfId="34089" xr:uid="{C9AE182D-8511-4E0C-9420-408E59A22BDA}"/>
    <cellStyle name="Calculation 2 4 2 4 4" xfId="38636" xr:uid="{DADF37BC-2972-4F64-925B-32B350D4ADEF}"/>
    <cellStyle name="Calculation 2 4 2 4 5" xfId="43261" xr:uid="{03A66780-4E90-4CE2-9F31-8936E96539F5}"/>
    <cellStyle name="Calculation 2 4 2 5" xfId="25735" xr:uid="{B8B71733-0C2C-4C8A-AB65-AB55EDED26D0}"/>
    <cellStyle name="Calculation 2 4 2 6" xfId="30461" xr:uid="{6789F139-C35D-4273-9F7F-6265F3A88D0D}"/>
    <cellStyle name="Calculation 2 4 2 7" xfId="34965" xr:uid="{3C79943C-39EC-4CE9-97FE-F56ADC0DE280}"/>
    <cellStyle name="Calculation 2 4 2 8" xfId="39590" xr:uid="{BD7B716A-9AA5-4A76-8425-D7F0F6C21F68}"/>
    <cellStyle name="Calculation 2 4 3" xfId="3559" xr:uid="{D5491B28-B02A-46AE-9861-9579A7605F08}"/>
    <cellStyle name="Calculation 2 4 3 2" xfId="26743" xr:uid="{2DA7860C-2AC4-43B6-BEC2-5703F68E4DDD}"/>
    <cellStyle name="Calculation 2 4 3 3" xfId="31443" xr:uid="{D404FF9C-AD2E-4526-AF6C-1C10F3055BE8}"/>
    <cellStyle name="Calculation 2 4 3 4" xfId="35954" xr:uid="{89656C26-582B-4EC6-A8BE-07A1AE5E37DE}"/>
    <cellStyle name="Calculation 2 4 3 5" xfId="40579" xr:uid="{05FD1BA3-C764-40E5-96F9-E7DA61116B84}"/>
    <cellStyle name="Calculation 2 4 4" xfId="3021" xr:uid="{7F2BFC7F-429C-4A46-8FAB-ADB80B914520}"/>
    <cellStyle name="Calculation 2 4 4 2" xfId="26224" xr:uid="{9D3AD0C2-5DF0-4A2A-871D-79A9878D51CD}"/>
    <cellStyle name="Calculation 2 4 4 3" xfId="30945" xr:uid="{BCCB5692-4AE4-4FEC-99A7-FCA711409D86}"/>
    <cellStyle name="Calculation 2 4 4 4" xfId="35448" xr:uid="{BB5D2F5F-DAF1-4FA4-9C69-593EA2237B63}"/>
    <cellStyle name="Calculation 2 4 4 5" xfId="40073" xr:uid="{779DD817-EC35-4499-9D37-16A15A94E7FC}"/>
    <cellStyle name="Calculation 2 4 5" xfId="3380" xr:uid="{99DAFAA4-4E38-4B10-A4B4-67D91C613A1B}"/>
    <cellStyle name="Calculation 2 4 5 2" xfId="26508" xr:uid="{8C0E05A9-EABE-4DCF-A4D6-FF1A9859DE50}"/>
    <cellStyle name="Calculation 2 4 5 3" xfId="31208" xr:uid="{8475001F-A2AF-4DFA-B37C-0C0A7C704AFE}"/>
    <cellStyle name="Calculation 2 4 5 4" xfId="35719" xr:uid="{9E18789A-E7BF-4922-B483-0C205D08BB12}"/>
    <cellStyle name="Calculation 2 4 5 5" xfId="40344" xr:uid="{6B6BC534-EA2E-411A-A43C-91D1E686E77B}"/>
    <cellStyle name="Calculation 2 4 6" xfId="20394" xr:uid="{4D98936D-0491-49B2-8AB9-EC43A2DD6206}"/>
    <cellStyle name="Calculation 2 4 7" xfId="23796" xr:uid="{C670AE6B-81F1-48CB-AC02-41FC6F2B776D}"/>
    <cellStyle name="Calculation 2 4 8" xfId="24966" xr:uid="{358DCAB9-00F1-4484-A598-DE25FD921BC7}"/>
    <cellStyle name="Calculation 2 4 9" xfId="24123" xr:uid="{BF886E1C-F4F8-485B-A348-27CF103C2E93}"/>
    <cellStyle name="Calculation 2 5" xfId="1659" xr:uid="{25678664-C055-439B-8AE9-82BF02102CF8}"/>
    <cellStyle name="Calculation 2 5 10" xfId="30115" xr:uid="{852B9C45-368B-4B59-9421-543B6F09BD43}"/>
    <cellStyle name="Calculation 2 5 11" xfId="24346" xr:uid="{79147CCA-AF0C-4DA9-9FBD-9214DCE83710}"/>
    <cellStyle name="Calculation 2 5 2" xfId="2593" xr:uid="{2B4ECD49-0A0A-4E18-9C10-787F1CBA6156}"/>
    <cellStyle name="Calculation 2 5 2 2" xfId="4397" xr:uid="{482B11A0-D4DA-4D23-B26B-57293FB6B0FE}"/>
    <cellStyle name="Calculation 2 5 2 2 2" xfId="27527" xr:uid="{15EFEBC6-4FFA-42F2-AE22-83874ED7B489}"/>
    <cellStyle name="Calculation 2 5 2 2 3" xfId="32214" xr:uid="{31EDE76E-E306-4902-BDE7-8EED351171F8}"/>
    <cellStyle name="Calculation 2 5 2 2 4" xfId="36738" xr:uid="{7B1CED45-3AF4-4AB1-BBF7-1FD8E0864D18}"/>
    <cellStyle name="Calculation 2 5 2 2 5" xfId="41363" xr:uid="{3C10C63B-62EC-40B6-8505-EF6B37098289}"/>
    <cellStyle name="Calculation 2 5 2 3" xfId="5421" xr:uid="{EBC4EC5E-A8E4-4466-B1DA-A86DB2C8C2ED}"/>
    <cellStyle name="Calculation 2 5 2 3 2" xfId="28498" xr:uid="{13FA37DD-6E01-463C-A2D6-3855875269CD}"/>
    <cellStyle name="Calculation 2 5 2 3 3" xfId="33172" xr:uid="{64627C32-6725-4090-82BF-E40A582949DB}"/>
    <cellStyle name="Calculation 2 5 2 3 4" xfId="37707" xr:uid="{E8743B21-F2D1-4F1E-BCBB-4C92729B5A53}"/>
    <cellStyle name="Calculation 2 5 2 3 5" xfId="42332" xr:uid="{B06DF847-CD2C-40C6-B102-29260C245EEA}"/>
    <cellStyle name="Calculation 2 5 2 4" xfId="6454" xr:uid="{72B9190F-DCBA-4013-B41C-63D6EB7BBB18}"/>
    <cellStyle name="Calculation 2 5 2 4 2" xfId="29477" xr:uid="{E650FD0A-CAA5-45A3-BDDF-F1BD593C0EB8}"/>
    <cellStyle name="Calculation 2 5 2 4 3" xfId="34134" xr:uid="{F3737BD1-7977-4788-84E4-CA21DE2E16CB}"/>
    <cellStyle name="Calculation 2 5 2 4 4" xfId="38681" xr:uid="{0421144E-F98B-4437-A8F8-F27CEB82B88B}"/>
    <cellStyle name="Calculation 2 5 2 4 5" xfId="43306" xr:uid="{16529D31-55CA-4018-9728-648D33C6FD0D}"/>
    <cellStyle name="Calculation 2 5 2 5" xfId="25780" xr:uid="{F7C98D12-0F1B-402C-B1C0-EF731DEDF1FD}"/>
    <cellStyle name="Calculation 2 5 2 6" xfId="30506" xr:uid="{169DCBEB-805C-4179-ADE5-BCC5699A9EA9}"/>
    <cellStyle name="Calculation 2 5 2 7" xfId="35010" xr:uid="{C2E914F5-CDD4-4BB2-B14D-AADD24C9E694}"/>
    <cellStyle name="Calculation 2 5 2 8" xfId="39635" xr:uid="{EE7A5988-3795-4618-8EB4-5A8C930D38D7}"/>
    <cellStyle name="Calculation 2 5 3" xfId="3604" xr:uid="{FC2BF435-9798-4DA3-A269-C815F9A19DE5}"/>
    <cellStyle name="Calculation 2 5 3 2" xfId="26788" xr:uid="{7692D771-D1D9-4ED6-B882-23F86D486C70}"/>
    <cellStyle name="Calculation 2 5 3 3" xfId="31488" xr:uid="{E536CB7D-9C11-434D-8E44-557E80E563A6}"/>
    <cellStyle name="Calculation 2 5 3 4" xfId="35999" xr:uid="{CF6137D6-BEBD-440F-A041-E3703C96DAF0}"/>
    <cellStyle name="Calculation 2 5 3 5" xfId="40624" xr:uid="{663AE8B4-1CD4-4706-ADCC-4A9DD794D1F0}"/>
    <cellStyle name="Calculation 2 5 4" xfId="2977" xr:uid="{2CCF1AB8-B03D-47EE-BB82-145430DBFE37}"/>
    <cellStyle name="Calculation 2 5 4 2" xfId="26179" xr:uid="{41F3E26D-50FF-4B7E-91DB-B4929D53AB51}"/>
    <cellStyle name="Calculation 2 5 4 3" xfId="30900" xr:uid="{B47CBF26-ABB3-40A1-AE6A-A7F43E74D14B}"/>
    <cellStyle name="Calculation 2 5 4 4" xfId="35403" xr:uid="{54DA4FF2-DCA3-4AB4-B3C1-50C2E55A76FA}"/>
    <cellStyle name="Calculation 2 5 4 5" xfId="40028" xr:uid="{9F5280C2-54A9-4D9E-85C8-D1B05347022C}"/>
    <cellStyle name="Calculation 2 5 5" xfId="5740" xr:uid="{F5301BA9-6947-4F7A-98C2-BD3430C256CE}"/>
    <cellStyle name="Calculation 2 5 5 2" xfId="26553" xr:uid="{1E793EB4-90C0-44BB-B36A-4D138A8E2555}"/>
    <cellStyle name="Calculation 2 5 5 3" xfId="31253" xr:uid="{ACBFEADF-CE42-447A-AE4B-141EC17D9C74}"/>
    <cellStyle name="Calculation 2 5 5 4" xfId="35764" xr:uid="{12FC803A-90A3-4039-B8BB-BB6E8FDAB12A}"/>
    <cellStyle name="Calculation 2 5 5 5" xfId="40389" xr:uid="{71D55CA8-A10A-4A1E-8876-F17F38B3736D}"/>
    <cellStyle name="Calculation 2 5 6" xfId="18406" xr:uid="{AD885013-8647-46CF-8DBD-74AF91281801}"/>
    <cellStyle name="Calculation 2 5 7" xfId="23661" xr:uid="{97B4357B-B54F-4958-A153-8EC4925C35BF}"/>
    <cellStyle name="Calculation 2 5 8" xfId="25012" xr:uid="{66D0E58E-0D9F-4322-A7C3-508249812F94}"/>
    <cellStyle name="Calculation 2 5 9" xfId="24078" xr:uid="{D54BA25E-0524-4973-ACEA-EEE55F5293A3}"/>
    <cellStyle name="Calculation 2 6" xfId="2143" xr:uid="{01176529-73DA-4266-B15F-899B93173A61}"/>
    <cellStyle name="Calculation 2 6 10" xfId="39302" xr:uid="{3D5390CD-9D67-4E23-A42A-C823B4675D5E}"/>
    <cellStyle name="Calculation 2 6 2" xfId="4034" xr:uid="{DF7072A8-41C9-4C05-8C79-33C1EA9A0C16}"/>
    <cellStyle name="Calculation 2 6 2 2" xfId="27190" xr:uid="{E7396C4D-5BE7-4C98-8963-2E065D56DFE7}"/>
    <cellStyle name="Calculation 2 6 2 3" xfId="31885" xr:uid="{006B0869-FA0E-443A-855C-FD21C64AC2C8}"/>
    <cellStyle name="Calculation 2 6 2 4" xfId="36401" xr:uid="{0153670A-0C35-4E71-84BD-5B561BBB0D1B}"/>
    <cellStyle name="Calculation 2 6 2 5" xfId="41026" xr:uid="{A4FFDAAB-E078-46FA-B81E-73F0B917F0BF}"/>
    <cellStyle name="Calculation 2 6 3" xfId="5098" xr:uid="{515B4698-FEDD-4F6F-93C9-26500B437CA0}"/>
    <cellStyle name="Calculation 2 6 3 2" xfId="28163" xr:uid="{9233FE3F-138B-4023-A715-28C066052A6B}"/>
    <cellStyle name="Calculation 2 6 3 3" xfId="32846" xr:uid="{89D9C9B0-37B5-4AF8-B59A-FA7FB5147335}"/>
    <cellStyle name="Calculation 2 6 3 4" xfId="37374" xr:uid="{1E23FFF2-6A3E-46AD-9FE6-7346D66A32B0}"/>
    <cellStyle name="Calculation 2 6 3 5" xfId="41999" xr:uid="{CF019327-07C9-4548-9612-1BB67327A6E1}"/>
    <cellStyle name="Calculation 2 6 4" xfId="6134" xr:uid="{960A2FFD-602C-4E78-BD43-61EFBC24E0F3}"/>
    <cellStyle name="Calculation 2 6 4 2" xfId="29144" xr:uid="{C0A0E367-FB50-4F69-A931-8E0F4622590D}"/>
    <cellStyle name="Calculation 2 6 4 3" xfId="33811" xr:uid="{CA2B6356-B0B9-4215-8437-CDC7E5750CA6}"/>
    <cellStyle name="Calculation 2 6 4 4" xfId="38350" xr:uid="{9FFAC25E-CEFB-45C7-940C-A7E60508270B}"/>
    <cellStyle name="Calculation 2 6 4 5" xfId="42975" xr:uid="{07FDE829-0F9A-4D29-9962-71526F91D159}"/>
    <cellStyle name="Calculation 2 6 5" xfId="21043" xr:uid="{5C805FF2-E0E0-4A48-8E99-5D20670E7C6B}"/>
    <cellStyle name="Calculation 2 6 6" xfId="23984" xr:uid="{22E68DE0-DD96-4C5A-9164-DE13A3A5D535}"/>
    <cellStyle name="Calculation 2 6 7" xfId="25435" xr:uid="{C1CC3149-3150-41A5-84F0-44DEC308A9E1}"/>
    <cellStyle name="Calculation 2 6 8" xfId="30172" xr:uid="{EE911C74-9531-4C17-A0BF-C79A4A3EAD19}"/>
    <cellStyle name="Calculation 2 6 9" xfId="34672" xr:uid="{AD56C73D-DA30-4F0B-A9A5-F6E6D34F5481}"/>
    <cellStyle name="Calculation 2 7" xfId="2133" xr:uid="{72720332-97E8-45BE-B456-79A08B1CA0FF}"/>
    <cellStyle name="Calculation 2 7 2" xfId="4026" xr:uid="{5E545FC9-F108-4330-B847-21AC3D0349CC}"/>
    <cellStyle name="Calculation 2 7 2 2" xfId="27185" xr:uid="{74044151-9DEA-4858-ABCD-DBC007F233AD}"/>
    <cellStyle name="Calculation 2 7 2 3" xfId="31880" xr:uid="{5C5DDD9D-DDD8-4E22-B8DC-5D2CD1A41EAD}"/>
    <cellStyle name="Calculation 2 7 2 4" xfId="36396" xr:uid="{8A4B1B9F-2B95-4A69-B542-8BC9F5E20B63}"/>
    <cellStyle name="Calculation 2 7 2 5" xfId="41021" xr:uid="{BECEEAAF-7792-49C7-A70D-E27B45C5352C}"/>
    <cellStyle name="Calculation 2 7 3" xfId="5092" xr:uid="{A9E38267-2646-40BD-A436-9F093EAD11A0}"/>
    <cellStyle name="Calculation 2 7 3 2" xfId="28157" xr:uid="{2FDDC979-F00D-4206-8F6E-BD306A9F5F18}"/>
    <cellStyle name="Calculation 2 7 3 3" xfId="32840" xr:uid="{03E05534-7FA0-4807-AAB2-F8B9713296D9}"/>
    <cellStyle name="Calculation 2 7 3 4" xfId="37368" xr:uid="{892F98A4-4729-4125-92A2-9704090F7BCC}"/>
    <cellStyle name="Calculation 2 7 3 5" xfId="41993" xr:uid="{039E5095-7E4D-4C1B-BAED-BB314E01CBF3}"/>
    <cellStyle name="Calculation 2 7 4" xfId="6128" xr:uid="{90969E76-D233-4F86-B118-598613632501}"/>
    <cellStyle name="Calculation 2 7 4 2" xfId="29139" xr:uid="{5B0BD921-27D1-4CC8-B484-E88830507C0A}"/>
    <cellStyle name="Calculation 2 7 4 3" xfId="33806" xr:uid="{7C6E1B50-0EFE-4027-8628-7F205BD9DAE2}"/>
    <cellStyle name="Calculation 2 7 4 4" xfId="38345" xr:uid="{83A5E66D-3239-4F8B-A58A-ED2038B44D4E}"/>
    <cellStyle name="Calculation 2 7 4 5" xfId="42970" xr:uid="{0E9596CE-8FED-451E-B666-94ECCC4789E3}"/>
    <cellStyle name="Calculation 2 7 5" xfId="25428" xr:uid="{50F91F1F-63FB-491D-BE1E-43D312BD5FC5}"/>
    <cellStyle name="Calculation 2 7 6" xfId="30166" xr:uid="{588DA73E-9102-4169-860C-4592C78E2786}"/>
    <cellStyle name="Calculation 2 7 7" xfId="34666" xr:uid="{CD60285D-BF53-4F81-AB7E-9B156553160C}"/>
    <cellStyle name="Calculation 2 7 8" xfId="39296" xr:uid="{04A6DCE9-7C94-4144-85E5-8CA21B2E2F50}"/>
    <cellStyle name="Calculation 2 8" xfId="2135" xr:uid="{9AE96687-BA76-43F7-900C-BDF5A7922549}"/>
    <cellStyle name="Calculation 2 8 2" xfId="4028" xr:uid="{E638203F-0444-480E-83EB-CA528BAE44FB}"/>
    <cellStyle name="Calculation 2 8 2 2" xfId="27187" xr:uid="{66ECA82A-0D32-4214-9523-3170E648210A}"/>
    <cellStyle name="Calculation 2 8 2 3" xfId="31882" xr:uid="{322FEADB-87B6-4C32-AD98-33E57BBAA28A}"/>
    <cellStyle name="Calculation 2 8 2 4" xfId="36398" xr:uid="{57B3463D-186D-4F9F-9D35-91F95F23DD29}"/>
    <cellStyle name="Calculation 2 8 2 5" xfId="41023" xr:uid="{1B262804-BF56-40B3-8C8F-11C28E9732D5}"/>
    <cellStyle name="Calculation 2 8 3" xfId="5094" xr:uid="{170CA855-5F25-4226-8F3C-A8FF4F9DE622}"/>
    <cellStyle name="Calculation 2 8 3 2" xfId="28159" xr:uid="{D8212316-5635-42E0-83F5-BBD070B5EDD1}"/>
    <cellStyle name="Calculation 2 8 3 3" xfId="32842" xr:uid="{68957584-3E7F-4801-84EB-51BE18169998}"/>
    <cellStyle name="Calculation 2 8 3 4" xfId="37370" xr:uid="{7B3D565C-9FCF-457E-8DCA-BECBA95B1615}"/>
    <cellStyle name="Calculation 2 8 3 5" xfId="41995" xr:uid="{0A13548F-2A49-4A99-83BA-04ED15A6FFAC}"/>
    <cellStyle name="Calculation 2 8 4" xfId="6130" xr:uid="{DB1593B9-D0B2-473E-B69A-91534D6A4DB0}"/>
    <cellStyle name="Calculation 2 8 4 2" xfId="29141" xr:uid="{3F43AC84-7E3A-4C83-A71B-64A9A401E583}"/>
    <cellStyle name="Calculation 2 8 4 3" xfId="33808" xr:uid="{7DC34361-03DA-4F1D-8D43-00736022ACF5}"/>
    <cellStyle name="Calculation 2 8 4 4" xfId="38347" xr:uid="{B4CD5354-166B-45E8-B141-CECD760B77CD}"/>
    <cellStyle name="Calculation 2 8 4 5" xfId="42972" xr:uid="{2006F6C4-B49B-41B9-BDD2-E84D011F2394}"/>
    <cellStyle name="Calculation 2 8 5" xfId="25430" xr:uid="{60DEB6B7-79E6-4F21-AE26-E99FA4000EE5}"/>
    <cellStyle name="Calculation 2 8 6" xfId="30168" xr:uid="{2254D4BF-D0B5-4730-A7A7-59AE25F0F5D2}"/>
    <cellStyle name="Calculation 2 8 7" xfId="34668" xr:uid="{C4AF6271-22BD-4616-B8CE-DBD41F202CE1}"/>
    <cellStyle name="Calculation 2 8 8" xfId="39298" xr:uid="{C4672E5F-D330-4C76-BAB3-0495F93BA4CA}"/>
    <cellStyle name="Calculation 2 9" xfId="4163" xr:uid="{42EAC5C6-A19C-4A60-BB7F-9EA5745DCB5C}"/>
    <cellStyle name="Calculation 3" xfId="656" xr:uid="{152362C0-05FC-401C-9AAF-4EB92F1F55BA}"/>
    <cellStyle name="Calculation 3 2" xfId="1544" xr:uid="{A4E8F975-F2D1-4FC9-9516-218DF1FCF62A}"/>
    <cellStyle name="Calculation 3 2 10" xfId="24900" xr:uid="{1BC9C0BC-D040-489D-ABF0-4B05C7846DAB}"/>
    <cellStyle name="Calculation 3 2 11" xfId="24188" xr:uid="{B21493DE-355D-40D4-80DA-C3658F83A481}"/>
    <cellStyle name="Calculation 3 2 12" xfId="26095" xr:uid="{727F3401-A610-4AC1-82AB-375C44A2523F}"/>
    <cellStyle name="Calculation 3 2 13" xfId="24420" xr:uid="{64D0003A-3821-42D6-B585-4592B88CCF0A}"/>
    <cellStyle name="Calculation 3 2 2" xfId="1888" xr:uid="{9E2681CB-7347-4303-8242-13B15F9B98C7}"/>
    <cellStyle name="Calculation 3 2 2 2" xfId="2812" xr:uid="{B3DD67EE-A9C7-46B6-A651-11BD8EEECEE0}"/>
    <cellStyle name="Calculation 3 2 2 2 2" xfId="4616" xr:uid="{54ECC14B-A150-4630-B908-087EB3EDBE4F}"/>
    <cellStyle name="Calculation 3 2 2 2 2 2" xfId="27746" xr:uid="{7CAF3225-85A5-4A5C-986E-E6AEE215E304}"/>
    <cellStyle name="Calculation 3 2 2 2 2 3" xfId="32433" xr:uid="{90E78750-6633-4488-A65F-AAD427998FB2}"/>
    <cellStyle name="Calculation 3 2 2 2 2 4" xfId="36957" xr:uid="{5B4C5A46-278C-4556-B352-694D1A92B3F2}"/>
    <cellStyle name="Calculation 3 2 2 2 2 5" xfId="41582" xr:uid="{622F551A-415C-4C81-86B1-644368462C61}"/>
    <cellStyle name="Calculation 3 2 2 2 3" xfId="5640" xr:uid="{6D3E108A-0DE7-4917-9260-E8C2C70E9CFC}"/>
    <cellStyle name="Calculation 3 2 2 2 3 2" xfId="28717" xr:uid="{E66351E3-26E1-4CFE-A40B-518EC06D55F4}"/>
    <cellStyle name="Calculation 3 2 2 2 3 3" xfId="33391" xr:uid="{40AD969E-5261-4E2A-97FE-AC45441BC16A}"/>
    <cellStyle name="Calculation 3 2 2 2 3 4" xfId="37926" xr:uid="{0D9E7DE5-D4A7-42C5-9B2C-6F800E401CE6}"/>
    <cellStyle name="Calculation 3 2 2 2 3 5" xfId="42551" xr:uid="{6F2BD3FA-C60A-481B-87C9-A74DF0194BA2}"/>
    <cellStyle name="Calculation 3 2 2 2 4" xfId="6673" xr:uid="{680E9DD2-3EA6-4CE7-8A66-84210E51FCA2}"/>
    <cellStyle name="Calculation 3 2 2 2 4 2" xfId="29696" xr:uid="{DB61D853-9634-4F7C-8C85-C6D24BADC356}"/>
    <cellStyle name="Calculation 3 2 2 2 4 3" xfId="34353" xr:uid="{92A8ABFE-6C76-415D-B013-41FD0A66B146}"/>
    <cellStyle name="Calculation 3 2 2 2 4 4" xfId="38900" xr:uid="{8E11CCF1-9686-4528-A005-D600B8CCD53B}"/>
    <cellStyle name="Calculation 3 2 2 2 4 5" xfId="43525" xr:uid="{4937AACE-FC10-489D-BEA2-5797B70215F8}"/>
    <cellStyle name="Calculation 3 2 2 2 5" xfId="25999" xr:uid="{D89925C3-58DC-41B5-A16E-53A01CE26D8A}"/>
    <cellStyle name="Calculation 3 2 2 2 6" xfId="30725" xr:uid="{F468B946-0A5D-4771-8C85-F755B03F279D}"/>
    <cellStyle name="Calculation 3 2 2 2 7" xfId="35229" xr:uid="{B7149366-7848-4C76-879F-AD8EB063D7DE}"/>
    <cellStyle name="Calculation 3 2 2 2 8" xfId="39854" xr:uid="{EBD03616-B3E3-424B-8DE1-30671C762D39}"/>
    <cellStyle name="Calculation 3 2 2 3" xfId="3822" xr:uid="{9584E651-4576-46F5-B556-DDBFA4DBE130}"/>
    <cellStyle name="Calculation 3 2 2 3 2" xfId="27006" xr:uid="{B387224F-2290-4D54-BADF-E522C9590132}"/>
    <cellStyle name="Calculation 3 2 2 3 3" xfId="31706" xr:uid="{AC45C13D-0F01-4832-B21F-FB5A8FFC998F}"/>
    <cellStyle name="Calculation 3 2 2 3 4" xfId="36217" xr:uid="{1C0968DA-9D21-4CAB-897E-F54CC0C41D0C}"/>
    <cellStyle name="Calculation 3 2 2 3 5" xfId="40842" xr:uid="{1B3CDFA7-A891-43F1-9655-DDDE537DBDB6}"/>
    <cellStyle name="Calculation 3 2 2 4" xfId="4923" xr:uid="{D49ECD2D-FF84-4F79-BEDF-B606B83FC770}"/>
    <cellStyle name="Calculation 3 2 2 4 2" xfId="27982" xr:uid="{8068B1D3-E447-4985-AFFA-1E2194F0BE27}"/>
    <cellStyle name="Calculation 3 2 2 4 3" xfId="32669" xr:uid="{4EDD13C2-B55C-4118-BFC1-6C1657C7BCFF}"/>
    <cellStyle name="Calculation 3 2 2 4 4" xfId="37193" xr:uid="{01F3A05B-DFFD-4BD7-B8E6-54F5D7501E6A}"/>
    <cellStyle name="Calculation 3 2 2 4 5" xfId="41818" xr:uid="{17DE3FA6-62C1-4005-8CF6-0B02C272B66A}"/>
    <cellStyle name="Calculation 3 2 2 5" xfId="5958" xr:uid="{3D363CBB-982E-4598-8EE4-48C8F384BAFD}"/>
    <cellStyle name="Calculation 3 2 2 5 2" xfId="28962" xr:uid="{40FF941D-D4C7-4D6F-94CA-019FC9B23D32}"/>
    <cellStyle name="Calculation 3 2 2 5 3" xfId="33636" xr:uid="{E7E87327-74FD-4BCA-AF1B-06FF72B6E120}"/>
    <cellStyle name="Calculation 3 2 2 5 4" xfId="38171" xr:uid="{986E6D1A-F0ED-4A53-8314-61420D305FD4}"/>
    <cellStyle name="Calculation 3 2 2 5 5" xfId="42796" xr:uid="{6F470440-D473-4CF4-AAC0-7B090971F631}"/>
    <cellStyle name="Calculation 3 2 2 6" xfId="25230" xr:uid="{F8F66714-CB48-4A24-9CE5-72A0150F7029}"/>
    <cellStyle name="Calculation 3 2 2 7" xfId="29985" xr:uid="{ACE54D7C-CE77-4D2F-A831-6D92F620857D}"/>
    <cellStyle name="Calculation 3 2 2 8" xfId="34490" xr:uid="{D658B173-CE06-4204-870B-25207E0C62C7}"/>
    <cellStyle name="Calculation 3 2 2 9" xfId="39117" xr:uid="{E29277D3-0FB8-457A-8917-8B20B983C5FE}"/>
    <cellStyle name="Calculation 3 2 3" xfId="1982" xr:uid="{E304823D-1141-4A57-B7BF-F17BE18D6E3F}"/>
    <cellStyle name="Calculation 3 2 3 2" xfId="2898" xr:uid="{B9A23C64-4B92-4E99-B06C-7400F09AF912}"/>
    <cellStyle name="Calculation 3 2 3 2 2" xfId="4702" xr:uid="{5C60049A-0633-40E0-A631-8A99BE9C99AE}"/>
    <cellStyle name="Calculation 3 2 3 2 2 2" xfId="27832" xr:uid="{E3E33C49-6CAC-42A5-B566-0ED56E2D111D}"/>
    <cellStyle name="Calculation 3 2 3 2 2 3" xfId="32519" xr:uid="{B44D11B6-46C3-473F-AB76-A92E1D0B2A21}"/>
    <cellStyle name="Calculation 3 2 3 2 2 4" xfId="37043" xr:uid="{5F149336-47E9-49FA-A9B4-8BA45F90937D}"/>
    <cellStyle name="Calculation 3 2 3 2 2 5" xfId="41668" xr:uid="{A24BE950-3C63-44AF-9CF4-D9B1D0CB632B}"/>
    <cellStyle name="Calculation 3 2 3 2 3" xfId="5726" xr:uid="{37EF5485-1268-4587-89A5-CCB7651D41D7}"/>
    <cellStyle name="Calculation 3 2 3 2 3 2" xfId="28803" xr:uid="{50A4865A-13E8-40EB-8359-22B1C412ADFC}"/>
    <cellStyle name="Calculation 3 2 3 2 3 3" xfId="33477" xr:uid="{04100145-FFC1-46A4-AFF5-5052B46518F6}"/>
    <cellStyle name="Calculation 3 2 3 2 3 4" xfId="38012" xr:uid="{4D631AF5-D9F8-4C5C-B64C-1422C679F20A}"/>
    <cellStyle name="Calculation 3 2 3 2 3 5" xfId="42637" xr:uid="{366326F7-A170-4E7B-B2DD-420CCC090E29}"/>
    <cellStyle name="Calculation 3 2 3 2 4" xfId="6759" xr:uid="{7D3425CA-B637-4B63-B885-EEDB17CCCE16}"/>
    <cellStyle name="Calculation 3 2 3 2 4 2" xfId="29782" xr:uid="{9154544D-4B74-40AE-86F9-7062931D26D1}"/>
    <cellStyle name="Calculation 3 2 3 2 4 3" xfId="34439" xr:uid="{2BADA693-3C3F-4AA8-9E7B-FEB9CCC6E979}"/>
    <cellStyle name="Calculation 3 2 3 2 4 4" xfId="38986" xr:uid="{12ACA917-C7A2-4C9C-919E-0F679DE905A7}"/>
    <cellStyle name="Calculation 3 2 3 2 4 5" xfId="43611" xr:uid="{D85C9E5B-7678-41D9-998D-F717912D58A4}"/>
    <cellStyle name="Calculation 3 2 3 2 5" xfId="26085" xr:uid="{4FF701C9-76A2-45B7-BD86-B05BEE3728E3}"/>
    <cellStyle name="Calculation 3 2 3 2 6" xfId="30811" xr:uid="{8AEAF650-5EA3-4C20-9A06-C737F8A5722B}"/>
    <cellStyle name="Calculation 3 2 3 2 7" xfId="35315" xr:uid="{506CC86B-F22B-468C-98BF-55143245F7F4}"/>
    <cellStyle name="Calculation 3 2 3 2 8" xfId="39940" xr:uid="{A6D60547-A17E-41EE-B969-EE54B44AF9EB}"/>
    <cellStyle name="Calculation 3 2 3 3" xfId="3908" xr:uid="{4F754816-5488-4FEB-9EF2-AE5BA6296AFF}"/>
    <cellStyle name="Calculation 3 2 3 3 2" xfId="27092" xr:uid="{BE6E289B-9FCC-46DD-8242-3810C0E095A2}"/>
    <cellStyle name="Calculation 3 2 3 3 3" xfId="31792" xr:uid="{488EF5B4-4937-4446-B84E-FC5C999CD64F}"/>
    <cellStyle name="Calculation 3 2 3 3 4" xfId="36303" xr:uid="{F7ADE4C5-DA47-468D-80F3-96CB0F3F6C79}"/>
    <cellStyle name="Calculation 3 2 3 3 5" xfId="40928" xr:uid="{8FBA4A25-101E-4729-B547-BC3047222F5E}"/>
    <cellStyle name="Calculation 3 2 3 4" xfId="5009" xr:uid="{D4C173C2-F4C1-4F44-9F7F-46C37F2803EF}"/>
    <cellStyle name="Calculation 3 2 3 4 2" xfId="28068" xr:uid="{8FE87C99-8CC2-4AF3-A3DE-62611616F1A1}"/>
    <cellStyle name="Calculation 3 2 3 4 3" xfId="32755" xr:uid="{5416C6EF-66FB-4C60-A19B-083B4498A60C}"/>
    <cellStyle name="Calculation 3 2 3 4 4" xfId="37279" xr:uid="{BD3DAD6F-8062-4E70-B4D7-59C76683F458}"/>
    <cellStyle name="Calculation 3 2 3 4 5" xfId="41904" xr:uid="{D4677072-E9DA-4388-A921-671A3ED473FE}"/>
    <cellStyle name="Calculation 3 2 3 5" xfId="6044" xr:uid="{9773F967-994F-43C2-8096-5CD493D827C3}"/>
    <cellStyle name="Calculation 3 2 3 5 2" xfId="29048" xr:uid="{362A8728-67BC-40DA-91A5-B1C015770AD4}"/>
    <cellStyle name="Calculation 3 2 3 5 3" xfId="33722" xr:uid="{8C654B97-09F3-4B59-89B5-FFC003A51946}"/>
    <cellStyle name="Calculation 3 2 3 5 4" xfId="38257" xr:uid="{93312C1B-16ED-41FA-B263-8A8D5616C851}"/>
    <cellStyle name="Calculation 3 2 3 5 5" xfId="42882" xr:uid="{5B3D6DA2-5CBF-4F0F-B693-705A6268D18E}"/>
    <cellStyle name="Calculation 3 2 3 6" xfId="25319" xr:uid="{40A2CCB9-78EE-4043-8A95-DC274098705C}"/>
    <cellStyle name="Calculation 3 2 3 7" xfId="30071" xr:uid="{F184BFB0-A1ED-4737-BF2A-6FD854908432}"/>
    <cellStyle name="Calculation 3 2 3 8" xfId="34576" xr:uid="{5D4AE362-BE10-4CA0-82F6-984134D8AC22}"/>
    <cellStyle name="Calculation 3 2 3 9" xfId="39203" xr:uid="{5E5CB068-53C2-45D6-9BCF-C77BB21C9029}"/>
    <cellStyle name="Calculation 3 2 4" xfId="2483" xr:uid="{17D30DA7-D938-4146-8E18-D68009E45E22}"/>
    <cellStyle name="Calculation 3 2 4 2" xfId="4287" xr:uid="{8F941449-4097-4BD6-A0BF-C832D0F16A74}"/>
    <cellStyle name="Calculation 3 2 4 2 2" xfId="27417" xr:uid="{2A80BB8D-233C-48AC-B513-C1EAEDD38D64}"/>
    <cellStyle name="Calculation 3 2 4 2 3" xfId="32104" xr:uid="{2F33128A-30D2-4676-A625-9806FD0B1E2C}"/>
    <cellStyle name="Calculation 3 2 4 2 4" xfId="36628" xr:uid="{579FBFA4-0C8B-4356-B1E9-F136EB6626AD}"/>
    <cellStyle name="Calculation 3 2 4 2 5" xfId="41253" xr:uid="{08E248F1-5DF5-4EA9-B60D-022199F0BBA5}"/>
    <cellStyle name="Calculation 3 2 4 3" xfId="5311" xr:uid="{A98253D8-0E7B-4B18-9C25-73269EA93FBC}"/>
    <cellStyle name="Calculation 3 2 4 3 2" xfId="28388" xr:uid="{106AFD00-7F77-4C4E-80BE-BE54F781C375}"/>
    <cellStyle name="Calculation 3 2 4 3 3" xfId="33062" xr:uid="{1A1E92BE-5FA7-486C-864E-5B4624EB6268}"/>
    <cellStyle name="Calculation 3 2 4 3 4" xfId="37597" xr:uid="{D314F360-F9F1-47BD-BC0C-5C9CB7A16AB3}"/>
    <cellStyle name="Calculation 3 2 4 3 5" xfId="42222" xr:uid="{94948B50-B8A1-492B-895E-66CC96CAF086}"/>
    <cellStyle name="Calculation 3 2 4 4" xfId="6344" xr:uid="{4A2FBA34-73AF-454E-848B-BEE1CEDDCA74}"/>
    <cellStyle name="Calculation 3 2 4 4 2" xfId="29367" xr:uid="{CBAC7B19-9FDF-4F7D-A8FB-67C57F1E3E1D}"/>
    <cellStyle name="Calculation 3 2 4 4 3" xfId="34024" xr:uid="{C008BF20-BD1D-4545-81AF-F0842CB4F06A}"/>
    <cellStyle name="Calculation 3 2 4 4 4" xfId="38571" xr:uid="{82DD9EC5-80A7-4386-8D29-DCB16607FB4C}"/>
    <cellStyle name="Calculation 3 2 4 4 5" xfId="43196" xr:uid="{43511D00-4141-4CCF-A6EA-46A8CDB86CBB}"/>
    <cellStyle name="Calculation 3 2 4 5" xfId="25670" xr:uid="{F992799E-02A8-4B13-829A-8781030165E8}"/>
    <cellStyle name="Calculation 3 2 4 6" xfId="30396" xr:uid="{75CA2772-7153-44B2-A06A-D7EB43A2A8B1}"/>
    <cellStyle name="Calculation 3 2 4 7" xfId="34900" xr:uid="{E7A93054-B3B8-4CF2-8700-83DBA9B00513}"/>
    <cellStyle name="Calculation 3 2 4 8" xfId="39525" xr:uid="{EBE8C0FD-D551-4EC0-8879-6EC9FD6EC9AA}"/>
    <cellStyle name="Calculation 3 2 5" xfId="3494" xr:uid="{85D1B1BE-DAAC-4B8E-AC00-C917EEFF9B9B}"/>
    <cellStyle name="Calculation 3 2 5 2" xfId="26682" xr:uid="{DABAC6BE-E786-48F4-8399-A607324E4547}"/>
    <cellStyle name="Calculation 3 2 5 3" xfId="31382" xr:uid="{92A32B2F-8BC4-41E7-BA49-6E30A5F77C50}"/>
    <cellStyle name="Calculation 3 2 5 4" xfId="35893" xr:uid="{765478D3-1061-4C17-8548-15534FC884BF}"/>
    <cellStyle name="Calculation 3 2 5 5" xfId="40518" xr:uid="{19126852-9993-461B-A1C7-E13769A59B26}"/>
    <cellStyle name="Calculation 3 2 6" xfId="3086" xr:uid="{602E1163-0E61-4CA3-963E-E9D260B0BB56}"/>
    <cellStyle name="Calculation 3 2 6 2" xfId="26285" xr:uid="{7325BBAD-BE7D-48D5-93C1-D09A0F2475F0}"/>
    <cellStyle name="Calculation 3 2 6 3" xfId="31006" xr:uid="{6AFA5442-2EF1-4429-9BD9-B8BE4AF7A4E4}"/>
    <cellStyle name="Calculation 3 2 6 4" xfId="35509" xr:uid="{FC13C21D-C9E7-49B1-BEDE-717CA6FC7862}"/>
    <cellStyle name="Calculation 3 2 6 5" xfId="40134" xr:uid="{A66810E8-E8BE-4E51-98CA-72FC944F9D72}"/>
    <cellStyle name="Calculation 3 2 7" xfId="3316" xr:uid="{5C21ACD4-CCCE-45A7-AFC6-5D8ED29C676F}"/>
    <cellStyle name="Calculation 3 2 7 2" xfId="28267" xr:uid="{F16CC0D9-544A-4195-BF08-BF102014F8F8}"/>
    <cellStyle name="Calculation 3 2 7 3" xfId="32946" xr:uid="{535F3ACF-B4ED-48AF-889E-CFC01F5AC099}"/>
    <cellStyle name="Calculation 3 2 7 4" xfId="37478" xr:uid="{DD568281-F50D-4907-9020-81B977E80F75}"/>
    <cellStyle name="Calculation 3 2 7 5" xfId="42103" xr:uid="{B6D6237A-F5B3-4285-BDE7-87D98B15230C}"/>
    <cellStyle name="Calculation 3 2 8" xfId="20395" xr:uid="{073D43BF-E3B2-46F6-9A79-1EA489B05F08}"/>
    <cellStyle name="Calculation 3 2 9" xfId="23797" xr:uid="{876EECB5-7019-4103-B977-91F348E81F6F}"/>
    <cellStyle name="Calculation 3 3" xfId="1631" xr:uid="{3FB5F967-8ECF-41D4-B1AE-872A70C26B81}"/>
    <cellStyle name="Calculation 3 3 10" xfId="24631" xr:uid="{7E470ED3-DD7B-4F6A-8DB3-F810FE7FF820}"/>
    <cellStyle name="Calculation 3 3 11" xfId="31079" xr:uid="{D66F27EE-F82E-41B5-B85B-80037390E85F}"/>
    <cellStyle name="Calculation 3 3 2" xfId="2568" xr:uid="{1B44DD92-F627-4900-B96B-C352BE6C5A00}"/>
    <cellStyle name="Calculation 3 3 2 2" xfId="4372" xr:uid="{E54D21AE-B590-44CB-B27D-3CC3858D75B2}"/>
    <cellStyle name="Calculation 3 3 2 2 2" xfId="27502" xr:uid="{A0C82CA8-0215-45CF-B1B4-3AAD0F85B03C}"/>
    <cellStyle name="Calculation 3 3 2 2 3" xfId="32189" xr:uid="{9622CE16-85B7-4B38-86BF-F1B15DC856FD}"/>
    <cellStyle name="Calculation 3 3 2 2 4" xfId="36713" xr:uid="{01F6FF97-382A-4484-9BCF-5F067D89B387}"/>
    <cellStyle name="Calculation 3 3 2 2 5" xfId="41338" xr:uid="{8FA44B9E-34BA-4B65-9302-8DBE2776B274}"/>
    <cellStyle name="Calculation 3 3 2 3" xfId="5396" xr:uid="{AAAC42DE-912D-488A-8FD8-E0E1B37CC7F9}"/>
    <cellStyle name="Calculation 3 3 2 3 2" xfId="28473" xr:uid="{7F822FDA-B0F7-47CD-99A6-0F9F0284931D}"/>
    <cellStyle name="Calculation 3 3 2 3 3" xfId="33147" xr:uid="{1FE8C449-D69C-4509-BE3F-02913BC42D57}"/>
    <cellStyle name="Calculation 3 3 2 3 4" xfId="37682" xr:uid="{5A7006C2-0452-4F85-B3FF-D4B18AC252B8}"/>
    <cellStyle name="Calculation 3 3 2 3 5" xfId="42307" xr:uid="{1532798B-6399-4260-8A4F-4BC2B40360E4}"/>
    <cellStyle name="Calculation 3 3 2 4" xfId="6429" xr:uid="{64216DBF-2206-438A-976F-B0DBC867BC0F}"/>
    <cellStyle name="Calculation 3 3 2 4 2" xfId="29452" xr:uid="{ACC0942E-619E-4B97-B2D9-762A58C89449}"/>
    <cellStyle name="Calculation 3 3 2 4 3" xfId="34109" xr:uid="{E284D734-3EC5-4F35-913A-B64F0FF83590}"/>
    <cellStyle name="Calculation 3 3 2 4 4" xfId="38656" xr:uid="{9FE60F3A-57B4-40DC-95CD-6C4C8A04D224}"/>
    <cellStyle name="Calculation 3 3 2 4 5" xfId="43281" xr:uid="{D5031512-F672-4445-9FBF-D19BCEF8FFAC}"/>
    <cellStyle name="Calculation 3 3 2 5" xfId="25755" xr:uid="{36A00DB4-A079-427E-8C88-84DE3B8573AE}"/>
    <cellStyle name="Calculation 3 3 2 6" xfId="30481" xr:uid="{92744DF8-37BC-41EE-AC3A-2757E710CAE5}"/>
    <cellStyle name="Calculation 3 3 2 7" xfId="34985" xr:uid="{684D1F5B-4054-450B-A8DC-2347113831CF}"/>
    <cellStyle name="Calculation 3 3 2 8" xfId="39610" xr:uid="{F0B8F4F0-720D-4728-8D95-D8F4CE72CA28}"/>
    <cellStyle name="Calculation 3 3 3" xfId="3579" xr:uid="{182510A5-13F9-44FC-B018-4D8A33AAFD18}"/>
    <cellStyle name="Calculation 3 3 3 2" xfId="26763" xr:uid="{B6C9D719-A403-4256-8855-44327A0E36DA}"/>
    <cellStyle name="Calculation 3 3 3 3" xfId="31463" xr:uid="{9F616947-150C-4E5C-AA2E-CC90EB353308}"/>
    <cellStyle name="Calculation 3 3 3 4" xfId="35974" xr:uid="{D911DD42-48D1-492F-8D51-AD47E0AB28F3}"/>
    <cellStyle name="Calculation 3 3 3 5" xfId="40599" xr:uid="{1458026D-C9AF-45F0-A033-E4AF0EBAE0E7}"/>
    <cellStyle name="Calculation 3 3 4" xfId="3001" xr:uid="{2DDD6987-EEFD-4999-B7EB-852D19F842F6}"/>
    <cellStyle name="Calculation 3 3 4 2" xfId="26204" xr:uid="{3869C782-48DC-4F53-925A-A9AFBE874813}"/>
    <cellStyle name="Calculation 3 3 4 3" xfId="30925" xr:uid="{83C3DB0F-AA72-4F26-892C-CB87B6C70FD8}"/>
    <cellStyle name="Calculation 3 3 4 4" xfId="35428" xr:uid="{04BD0B14-2F55-4B51-91EF-D68490489B99}"/>
    <cellStyle name="Calculation 3 3 4 5" xfId="40053" xr:uid="{509DD553-3E30-4B86-BB48-ABD386A56006}"/>
    <cellStyle name="Calculation 3 3 5" xfId="3400" xr:uid="{F08C6606-E139-4B2C-997A-06179857BE92}"/>
    <cellStyle name="Calculation 3 3 5 2" xfId="26528" xr:uid="{33B900F1-531C-4DB8-851C-02EDA0BB3446}"/>
    <cellStyle name="Calculation 3 3 5 3" xfId="31228" xr:uid="{629EA1DD-1DCD-4991-944F-6E1D2FF07389}"/>
    <cellStyle name="Calculation 3 3 5 4" xfId="35739" xr:uid="{7791A314-0EF4-4C6C-A69E-3BCFED10C068}"/>
    <cellStyle name="Calculation 3 3 5 5" xfId="40364" xr:uid="{6C6A0ED4-ADCF-468A-BD86-7DB05D654376}"/>
    <cellStyle name="Calculation 3 3 6" xfId="18407" xr:uid="{DD731CF9-0A5D-4EA0-AFA3-B687918C7EA5}"/>
    <cellStyle name="Calculation 3 3 7" xfId="23662" xr:uid="{30D21039-0AFA-4DD5-8EF5-FB3B20C1DE53}"/>
    <cellStyle name="Calculation 3 3 8" xfId="24986" xr:uid="{AE5E851A-112C-45E9-B724-C0452FDF7FE2}"/>
    <cellStyle name="Calculation 3 3 9" xfId="24103" xr:uid="{32456E6E-9A33-493D-8306-5B970447432D}"/>
    <cellStyle name="Calculation 3 4" xfId="1613" xr:uid="{7BD442FC-184E-479B-ACEC-78555D887723}"/>
    <cellStyle name="Calculation 3 4 10" xfId="24613" xr:uid="{67A40B3F-4F0E-43D9-947C-DD5B7F4794E7}"/>
    <cellStyle name="Calculation 3 4 11" xfId="24374" xr:uid="{CFD790AC-2D18-447A-85E8-A2E624CB61C0}"/>
    <cellStyle name="Calculation 3 4 2" xfId="2550" xr:uid="{2B938258-25A3-47EF-A802-B68CDC752A33}"/>
    <cellStyle name="Calculation 3 4 2 2" xfId="4354" xr:uid="{EA90D48B-5C54-47DF-BB9B-12C036379205}"/>
    <cellStyle name="Calculation 3 4 2 2 2" xfId="27484" xr:uid="{FA120225-1FF8-49E1-9D28-E0114DA11CEB}"/>
    <cellStyle name="Calculation 3 4 2 2 3" xfId="32171" xr:uid="{6FF5F18E-1B72-4CF9-8C4F-57CB251FA35F}"/>
    <cellStyle name="Calculation 3 4 2 2 4" xfId="36695" xr:uid="{36F5E876-45A4-4E7E-8423-A4CCB92E7C9B}"/>
    <cellStyle name="Calculation 3 4 2 2 5" xfId="41320" xr:uid="{2EE29D32-1FE4-44AE-A579-7E93E6F8A82D}"/>
    <cellStyle name="Calculation 3 4 2 3" xfId="5378" xr:uid="{F159E6D8-AD5A-405A-9D87-F83A402F564D}"/>
    <cellStyle name="Calculation 3 4 2 3 2" xfId="28455" xr:uid="{000A8064-C790-4C5F-BE66-888CB9238C6B}"/>
    <cellStyle name="Calculation 3 4 2 3 3" xfId="33129" xr:uid="{3FD1575B-2A52-47F7-BD1F-41C74F8E7E02}"/>
    <cellStyle name="Calculation 3 4 2 3 4" xfId="37664" xr:uid="{2DFA74D2-B226-4DD4-82A6-C9FC900020B0}"/>
    <cellStyle name="Calculation 3 4 2 3 5" xfId="42289" xr:uid="{04DD57F4-59A8-488A-B093-D5E8AD42CFE3}"/>
    <cellStyle name="Calculation 3 4 2 4" xfId="6411" xr:uid="{4E824F3A-8508-4D58-B3A4-FCFD511C9C7A}"/>
    <cellStyle name="Calculation 3 4 2 4 2" xfId="29434" xr:uid="{08C8517C-9314-4F25-A50B-9933E2359BCD}"/>
    <cellStyle name="Calculation 3 4 2 4 3" xfId="34091" xr:uid="{A81B4B56-5571-4B60-B83F-2367CF091713}"/>
    <cellStyle name="Calculation 3 4 2 4 4" xfId="38638" xr:uid="{FD2A63CC-63A9-4DFE-BAA3-0C7555266384}"/>
    <cellStyle name="Calculation 3 4 2 4 5" xfId="43263" xr:uid="{5BE40A1C-6B79-4690-A112-C93A1B8FF7E6}"/>
    <cellStyle name="Calculation 3 4 2 5" xfId="25737" xr:uid="{799E322B-700B-47D5-B618-74DBB4C3F1C6}"/>
    <cellStyle name="Calculation 3 4 2 6" xfId="30463" xr:uid="{4D7D58B6-8210-4841-B1B8-D94D440E39AA}"/>
    <cellStyle name="Calculation 3 4 2 7" xfId="34967" xr:uid="{B9772DED-D44E-4965-A294-F32FCFA9F884}"/>
    <cellStyle name="Calculation 3 4 2 8" xfId="39592" xr:uid="{7BC57F64-634B-406E-89F2-B5C306B24D6B}"/>
    <cellStyle name="Calculation 3 4 3" xfId="3561" xr:uid="{74AB65A9-AB31-4B4D-87EE-41BAD357FD43}"/>
    <cellStyle name="Calculation 3 4 3 2" xfId="26745" xr:uid="{0650FA48-007E-4512-8F68-2B693E94D248}"/>
    <cellStyle name="Calculation 3 4 3 3" xfId="31445" xr:uid="{8E4C6983-E8E3-49E2-823D-0D12FC79F8F8}"/>
    <cellStyle name="Calculation 3 4 3 4" xfId="35956" xr:uid="{63D0A149-B293-46E1-BC04-43E2D79191A5}"/>
    <cellStyle name="Calculation 3 4 3 5" xfId="40581" xr:uid="{BE391876-BEB9-4752-BC10-3A165D405BC0}"/>
    <cellStyle name="Calculation 3 4 4" xfId="3019" xr:uid="{B452525A-2A8F-46DF-B8F4-B9077017C3D7}"/>
    <cellStyle name="Calculation 3 4 4 2" xfId="26222" xr:uid="{E61D2A98-319F-4E50-AD94-E97734E22AD0}"/>
    <cellStyle name="Calculation 3 4 4 3" xfId="30943" xr:uid="{D323E95D-5729-488D-A424-55BCD2ACEA80}"/>
    <cellStyle name="Calculation 3 4 4 4" xfId="35446" xr:uid="{6F3EBDC2-5827-42CC-8A24-43F6EB3284BD}"/>
    <cellStyle name="Calculation 3 4 4 5" xfId="40071" xr:uid="{EE073B20-9472-4F7F-AF2B-4ACD820497E8}"/>
    <cellStyle name="Calculation 3 4 5" xfId="3382" xr:uid="{66381B79-9A9C-48D3-837A-88A29E9DC015}"/>
    <cellStyle name="Calculation 3 4 5 2" xfId="26510" xr:uid="{8528A77E-DA8C-402E-979A-2FCCB6BD8E59}"/>
    <cellStyle name="Calculation 3 4 5 3" xfId="31210" xr:uid="{174021F8-F74B-4D4C-83D9-4293F1848A90}"/>
    <cellStyle name="Calculation 3 4 5 4" xfId="35721" xr:uid="{9CB11B48-2303-4EF3-A659-96BA7C377FAC}"/>
    <cellStyle name="Calculation 3 4 5 5" xfId="40346" xr:uid="{15CE5A64-656D-4D19-B7CB-7EC39B8D7F2B}"/>
    <cellStyle name="Calculation 3 4 6" xfId="21041" xr:uid="{680E3306-91AE-447C-96DC-4E6C905A2369}"/>
    <cellStyle name="Calculation 3 4 7" xfId="23983" xr:uid="{DC73CA8D-9327-4264-8762-23DDB3856E0D}"/>
    <cellStyle name="Calculation 3 4 8" xfId="24968" xr:uid="{0232F752-64E4-4146-BEAC-C2F3FF7C5007}"/>
    <cellStyle name="Calculation 3 4 9" xfId="24121" xr:uid="{694EF2E3-74A9-4F26-A156-1E21215BB770}"/>
    <cellStyle name="Calculation 3 5" xfId="1658" xr:uid="{A9236937-7E9E-4206-968E-D863C0EFB867}"/>
    <cellStyle name="Calculation 3 5 2" xfId="2592" xr:uid="{523E59D7-66AE-456C-BEF8-29CC0B559B67}"/>
    <cellStyle name="Calculation 3 5 2 2" xfId="4396" xr:uid="{5C4B8BE5-8A84-4863-99C2-60E4CD5B4C55}"/>
    <cellStyle name="Calculation 3 5 2 2 2" xfId="27526" xr:uid="{A306E69A-FAA0-434E-A5D8-415D3E426D2C}"/>
    <cellStyle name="Calculation 3 5 2 2 3" xfId="32213" xr:uid="{CCE9C62D-8B26-42B0-B740-20B85FCB5BBC}"/>
    <cellStyle name="Calculation 3 5 2 2 4" xfId="36737" xr:uid="{A47F7C86-7BC2-454B-B8A1-19D5547FA24A}"/>
    <cellStyle name="Calculation 3 5 2 2 5" xfId="41362" xr:uid="{A6AE482A-9956-40BE-8A5E-1618A105E2C4}"/>
    <cellStyle name="Calculation 3 5 2 3" xfId="5420" xr:uid="{EF4CDAAF-A4DE-485D-AD8C-5795D90CC9EC}"/>
    <cellStyle name="Calculation 3 5 2 3 2" xfId="28497" xr:uid="{E9CE2B14-8074-41B7-B84F-B719BB97F94D}"/>
    <cellStyle name="Calculation 3 5 2 3 3" xfId="33171" xr:uid="{814781A3-D28D-4DDE-A804-DF2B999938B7}"/>
    <cellStyle name="Calculation 3 5 2 3 4" xfId="37706" xr:uid="{C8F8325A-8D8F-4155-BD79-15BB06726030}"/>
    <cellStyle name="Calculation 3 5 2 3 5" xfId="42331" xr:uid="{C1297E1A-39E6-43FA-96F5-8D6B0F848676}"/>
    <cellStyle name="Calculation 3 5 2 4" xfId="6453" xr:uid="{EF06C77A-B5C2-47AB-9838-CCA5EB3891A4}"/>
    <cellStyle name="Calculation 3 5 2 4 2" xfId="29476" xr:uid="{61254891-86DD-41FF-BE0C-1253B3ABE0E5}"/>
    <cellStyle name="Calculation 3 5 2 4 3" xfId="34133" xr:uid="{8A8F2FFF-842D-4DAC-9E99-AB7F52F60F15}"/>
    <cellStyle name="Calculation 3 5 2 4 4" xfId="38680" xr:uid="{890C9468-B80B-4FE3-91ED-3CAFB145CECA}"/>
    <cellStyle name="Calculation 3 5 2 4 5" xfId="43305" xr:uid="{10529783-CF89-49BB-99E8-9F87F1894851}"/>
    <cellStyle name="Calculation 3 5 2 5" xfId="25779" xr:uid="{EB629933-CCC1-4CFA-B8E0-092AAAAB69AB}"/>
    <cellStyle name="Calculation 3 5 2 6" xfId="30505" xr:uid="{416DB825-3D76-43B9-9B71-84D28D75EFA0}"/>
    <cellStyle name="Calculation 3 5 2 7" xfId="35009" xr:uid="{A3FD3EBC-789B-42D9-90FA-A5CA4EAC8DD8}"/>
    <cellStyle name="Calculation 3 5 2 8" xfId="39634" xr:uid="{A60A69D9-720A-46AC-A064-037164C648A4}"/>
    <cellStyle name="Calculation 3 5 3" xfId="3603" xr:uid="{E64CCE84-18C7-4EA8-87EC-AC26C88E9887}"/>
    <cellStyle name="Calculation 3 5 3 2" xfId="26787" xr:uid="{14386DA6-6E66-4CE5-BAF9-6ABEE7226541}"/>
    <cellStyle name="Calculation 3 5 3 3" xfId="31487" xr:uid="{0205B83D-0EC4-40B1-9208-B13ED34CB1FC}"/>
    <cellStyle name="Calculation 3 5 3 4" xfId="35998" xr:uid="{BEA8320C-920A-47FC-8DA1-3FB0F6097CE9}"/>
    <cellStyle name="Calculation 3 5 3 5" xfId="40623" xr:uid="{30A93D8C-2E80-4025-BA56-FF93F39E5873}"/>
    <cellStyle name="Calculation 3 5 4" xfId="2978" xr:uid="{7CCD1DA6-BA6C-4483-BD09-B4356F8EE19B}"/>
    <cellStyle name="Calculation 3 5 4 2" xfId="26180" xr:uid="{C66444C4-6120-49E9-92F9-4D2FE9A24AD7}"/>
    <cellStyle name="Calculation 3 5 4 3" xfId="30901" xr:uid="{5BE852CD-50CC-4AFB-A976-604C75864CA6}"/>
    <cellStyle name="Calculation 3 5 4 4" xfId="35404" xr:uid="{D09E1D89-D8C3-4866-9C12-BA7FBC9F411D}"/>
    <cellStyle name="Calculation 3 5 4 5" xfId="40029" xr:uid="{803E9AA9-EEBC-4EF3-A0FF-27693FE2FCC1}"/>
    <cellStyle name="Calculation 3 5 5" xfId="5739" xr:uid="{1C53CD43-3054-4319-B4DC-7DD7F283C977}"/>
    <cellStyle name="Calculation 3 5 5 2" xfId="26552" xr:uid="{4B2728E1-6056-4FBD-B7C9-95AC9456777B}"/>
    <cellStyle name="Calculation 3 5 5 3" xfId="31252" xr:uid="{81C218B8-F8E8-4492-8208-C623DF7FA6AC}"/>
    <cellStyle name="Calculation 3 5 5 4" xfId="35763" xr:uid="{5DB95660-2B40-418C-9E79-7E3CB2EF020B}"/>
    <cellStyle name="Calculation 3 5 5 5" xfId="40388" xr:uid="{B178B24D-EB31-4F78-8EA2-F37CD658D3ED}"/>
    <cellStyle name="Calculation 3 5 6" xfId="25011" xr:uid="{514AC543-AECD-4861-B743-AAE7C3A8C292}"/>
    <cellStyle name="Calculation 3 5 7" xfId="24079" xr:uid="{E3651858-C388-4D06-A68D-21DA8BB91389}"/>
    <cellStyle name="Calculation 3 5 8" xfId="24655" xr:uid="{492BC9B8-5487-4602-BCD7-FC5D9C872E0B}"/>
    <cellStyle name="Calculation 3 5 9" xfId="24347" xr:uid="{401F35B9-DF07-4758-9653-4DA480644F1D}"/>
    <cellStyle name="Calculation 3 6" xfId="2144" xr:uid="{8A1A6BD9-5C28-4FC3-B79B-C3141FE8B45A}"/>
    <cellStyle name="Calculation 3 6 2" xfId="4035" xr:uid="{846EDB20-805F-4507-856D-241F7D6D8FFE}"/>
    <cellStyle name="Calculation 3 6 2 2" xfId="27191" xr:uid="{84DC2D02-37E8-4A12-ADE8-7AAC46D532A2}"/>
    <cellStyle name="Calculation 3 6 2 3" xfId="31886" xr:uid="{34F9E483-289E-4E90-AAB5-3BD2C4960085}"/>
    <cellStyle name="Calculation 3 6 2 4" xfId="36402" xr:uid="{1F758F73-4017-46DB-A4ED-3593AB81840E}"/>
    <cellStyle name="Calculation 3 6 2 5" xfId="41027" xr:uid="{B8884BA0-9B2F-4FBD-B78A-B6B654552BAE}"/>
    <cellStyle name="Calculation 3 6 3" xfId="5099" xr:uid="{5EF81A3B-51E7-459F-9642-14848EB7AB77}"/>
    <cellStyle name="Calculation 3 6 3 2" xfId="28164" xr:uid="{835EF2A9-AAA8-41D1-89EB-08B643FFF7F9}"/>
    <cellStyle name="Calculation 3 6 3 3" xfId="32847" xr:uid="{ADBFAA18-1DE0-453E-9FB5-4CD44F45C0EC}"/>
    <cellStyle name="Calculation 3 6 3 4" xfId="37375" xr:uid="{AD292194-4912-415C-9965-4977324B79CB}"/>
    <cellStyle name="Calculation 3 6 3 5" xfId="42000" xr:uid="{A89904DD-4632-4A3B-8253-5ED2E57D015C}"/>
    <cellStyle name="Calculation 3 6 4" xfId="6135" xr:uid="{CD3A0BA3-1FD9-45C9-953F-FA70A23B157B}"/>
    <cellStyle name="Calculation 3 6 4 2" xfId="29145" xr:uid="{C3A6A5CA-CBE1-4896-93E6-CCF91A2125F3}"/>
    <cellStyle name="Calculation 3 6 4 3" xfId="33812" xr:uid="{92A3D44E-0F4C-49D8-9EBE-E447EB187DB9}"/>
    <cellStyle name="Calculation 3 6 4 4" xfId="38351" xr:uid="{24C0A3B9-974B-4A3F-900C-774D3F844ACA}"/>
    <cellStyle name="Calculation 3 6 4 5" xfId="42976" xr:uid="{25A9B6CE-2D61-482A-8A32-322B3AA79DC4}"/>
    <cellStyle name="Calculation 3 6 5" xfId="25436" xr:uid="{04C8BB85-1627-4DD8-8B97-96C0E2A3352F}"/>
    <cellStyle name="Calculation 3 6 6" xfId="30173" xr:uid="{BFC19C05-0919-4329-A678-0877315EF028}"/>
    <cellStyle name="Calculation 3 6 7" xfId="34673" xr:uid="{3D951333-6A71-431B-BD38-FF6A5F1D97FA}"/>
    <cellStyle name="Calculation 3 6 8" xfId="39303" xr:uid="{86413B9C-7D4D-4FF7-AE79-820F4C8C07E0}"/>
    <cellStyle name="Calculation 3 7" xfId="2262" xr:uid="{6E86C4E1-865B-41A9-AA0A-0E10713375E4}"/>
    <cellStyle name="Calculation 3 7 2" xfId="4141" xr:uid="{A2D29A82-C129-4AC4-9C82-F86EDC34104E}"/>
    <cellStyle name="Calculation 3 7 2 2" xfId="27290" xr:uid="{E2F92AB9-E426-465B-AE10-9F1C27A30640}"/>
    <cellStyle name="Calculation 3 7 2 3" xfId="31981" xr:uid="{9EF82734-EEA2-48EB-93DE-67697EFE93A0}"/>
    <cellStyle name="Calculation 3 7 2 4" xfId="36501" xr:uid="{84B9CC57-AC93-4B10-A28E-FF7B7A1814E6}"/>
    <cellStyle name="Calculation 3 7 2 5" xfId="41126" xr:uid="{8EBD7899-0CEC-433A-8426-ED08D574D789}"/>
    <cellStyle name="Calculation 3 7 3" xfId="5190" xr:uid="{BF8E6D53-FD32-483A-AEF7-5F7F0FDEE415}"/>
    <cellStyle name="Calculation 3 7 3 2" xfId="28261" xr:uid="{76A782CA-0762-404D-8C6B-D278ACD47EBB}"/>
    <cellStyle name="Calculation 3 7 3 3" xfId="32940" xr:uid="{8358EDA6-A7F5-4175-960C-AC75325CAF25}"/>
    <cellStyle name="Calculation 3 7 3 4" xfId="37472" xr:uid="{77DBA939-406D-4F62-AB40-C0DD0A3546CD}"/>
    <cellStyle name="Calculation 3 7 3 5" xfId="42097" xr:uid="{06842DC6-E252-4518-862F-49277FDC0CC8}"/>
    <cellStyle name="Calculation 3 7 4" xfId="6227" xr:uid="{6A75408E-D076-4DC8-8288-4780D0099E10}"/>
    <cellStyle name="Calculation 3 7 4 2" xfId="29241" xr:uid="{1C91088F-76D4-4792-A6B5-70D0F87B44DC}"/>
    <cellStyle name="Calculation 3 7 4 3" xfId="33904" xr:uid="{3EB24E45-AE23-42C5-A9E2-E71DA39ABD1D}"/>
    <cellStyle name="Calculation 3 7 4 4" xfId="38447" xr:uid="{B21F34D2-2867-4E4C-A412-EC8039F71C23}"/>
    <cellStyle name="Calculation 3 7 4 5" xfId="43072" xr:uid="{D43D00A2-6A2F-4ADD-A0C5-D3FED49ACFDD}"/>
    <cellStyle name="Calculation 3 7 5" xfId="25540" xr:uid="{836A4376-EAF3-4D7B-89FB-9A5490301F08}"/>
    <cellStyle name="Calculation 3 7 6" xfId="30272" xr:uid="{3B6BB2B8-C5F9-41FE-88DA-8A445BCB8E12}"/>
    <cellStyle name="Calculation 3 7 7" xfId="34773" xr:uid="{918BB35F-5EC5-4542-8B95-57CA23342BA4}"/>
    <cellStyle name="Calculation 3 7 8" xfId="39400" xr:uid="{2B48CFE7-7E07-411B-9D47-DAF8A1A70C57}"/>
    <cellStyle name="Calculation 3 8" xfId="2401" xr:uid="{04CF179B-24CA-46B7-BC61-5D0F91F8E17E}"/>
    <cellStyle name="Calculation 3 8 2" xfId="4208" xr:uid="{1B88B139-D7FC-4A99-8465-2B04E8C5C4AE}"/>
    <cellStyle name="Calculation 3 8 2 2" xfId="27338" xr:uid="{0593881F-B5A8-4176-B981-466742AECEB3}"/>
    <cellStyle name="Calculation 3 8 2 3" xfId="32025" xr:uid="{18EB3EAB-B93E-4112-9B58-A248DF48A217}"/>
    <cellStyle name="Calculation 3 8 2 4" xfId="36549" xr:uid="{51985D01-E5B6-4FEC-9195-4DFA78B5B16C}"/>
    <cellStyle name="Calculation 3 8 2 5" xfId="41174" xr:uid="{884EEC5F-DA7B-4D67-88F4-C008B03C32B4}"/>
    <cellStyle name="Calculation 3 8 3" xfId="5232" xr:uid="{DDE8AF1F-C698-4303-A0FD-EE2C1C27D5D8}"/>
    <cellStyle name="Calculation 3 8 3 2" xfId="28309" xr:uid="{DEE0FC3D-8D78-4E27-B5AC-1ABECF38E552}"/>
    <cellStyle name="Calculation 3 8 3 3" xfId="32983" xr:uid="{B176E419-DB83-475B-B775-349FF5E7CEC3}"/>
    <cellStyle name="Calculation 3 8 3 4" xfId="37518" xr:uid="{5616718F-36FB-45C1-9CA8-399F2ACCB116}"/>
    <cellStyle name="Calculation 3 8 3 5" xfId="42143" xr:uid="{04517FC8-EF37-49A0-8AD4-57E67181278A}"/>
    <cellStyle name="Calculation 3 8 4" xfId="6265" xr:uid="{AF936115-D3DC-4B0C-A1FF-059C7DEED5EF}"/>
    <cellStyle name="Calculation 3 8 4 2" xfId="29287" xr:uid="{5B995636-3D2D-4D0F-8743-FAF572A41567}"/>
    <cellStyle name="Calculation 3 8 4 3" xfId="33945" xr:uid="{046103CE-07E9-41BC-99E9-A869526F1666}"/>
    <cellStyle name="Calculation 3 8 4 4" xfId="38492" xr:uid="{0FD2A516-9AF8-414D-9076-9C4CADB5F044}"/>
    <cellStyle name="Calculation 3 8 4 5" xfId="43117" xr:uid="{30A595FD-D41B-46C5-8777-E12130C53ECF}"/>
    <cellStyle name="Calculation 3 8 5" xfId="25591" xr:uid="{9FD6C1E7-96FC-4E4A-8A84-6A092B492F86}"/>
    <cellStyle name="Calculation 3 8 6" xfId="30317" xr:uid="{00216B13-74CC-40D0-AA9B-7C8F0B5AD751}"/>
    <cellStyle name="Calculation 3 8 7" xfId="34821" xr:uid="{6E26A6C7-CA3D-4CE3-A3D3-AEFBC5F3EC3D}"/>
    <cellStyle name="Calculation 3 8 8" xfId="39446" xr:uid="{B6A6E8AD-F950-46AD-99C6-A0EF7BDCFD07}"/>
    <cellStyle name="Calculation 3 9" xfId="3242" xr:uid="{A568585F-1FA6-41FF-9730-90086EA886F9}"/>
    <cellStyle name="Calculation 4" xfId="657" xr:uid="{12EB3D09-E5DD-4D14-A74B-56184AA0AA16}"/>
    <cellStyle name="Calculation 4 2" xfId="1543" xr:uid="{C2A83E4C-82FF-434C-87CB-74018EC33475}"/>
    <cellStyle name="Calculation 4 2 10" xfId="24899" xr:uid="{E5BB17A8-71AB-4BA1-B1F6-421368DD7897}"/>
    <cellStyle name="Calculation 4 2 11" xfId="24189" xr:uid="{38D394BF-1414-4A7D-BAB4-6462D89A4A39}"/>
    <cellStyle name="Calculation 4 2 12" xfId="25243" xr:uid="{DA83DAD5-67DC-4E21-B874-CFB3919B9047}"/>
    <cellStyle name="Calculation 4 2 13" xfId="25543" xr:uid="{26C0ADA0-57AA-4416-9AC1-384D99E0AF52}"/>
    <cellStyle name="Calculation 4 2 2" xfId="1887" xr:uid="{1C67A5E4-5A33-4BC2-A4F5-B2B92A53B774}"/>
    <cellStyle name="Calculation 4 2 2 2" xfId="2811" xr:uid="{77B9A544-733D-4AC6-BFC1-2647798A5F60}"/>
    <cellStyle name="Calculation 4 2 2 2 2" xfId="4615" xr:uid="{E867731C-5C52-4917-A1FF-656893BAB119}"/>
    <cellStyle name="Calculation 4 2 2 2 2 2" xfId="27745" xr:uid="{BB497A14-0312-45AA-AF6D-9BF66A17E169}"/>
    <cellStyle name="Calculation 4 2 2 2 2 3" xfId="32432" xr:uid="{F67A8902-0AA4-4F2D-9B4A-2B9966506D71}"/>
    <cellStyle name="Calculation 4 2 2 2 2 4" xfId="36956" xr:uid="{C5D093B1-4436-4AED-A0B6-EBF4FADC72B9}"/>
    <cellStyle name="Calculation 4 2 2 2 2 5" xfId="41581" xr:uid="{D7725F42-298A-4B2C-9FF9-0DF46C37A3CB}"/>
    <cellStyle name="Calculation 4 2 2 2 3" xfId="5639" xr:uid="{96AB3109-04A1-45C8-8B6E-929B88093756}"/>
    <cellStyle name="Calculation 4 2 2 2 3 2" xfId="28716" xr:uid="{4C804CF7-CAAE-468B-8481-1E955D0DDF10}"/>
    <cellStyle name="Calculation 4 2 2 2 3 3" xfId="33390" xr:uid="{F0F9CE32-C291-4A18-8B09-1F68CA3B0D93}"/>
    <cellStyle name="Calculation 4 2 2 2 3 4" xfId="37925" xr:uid="{FE23F5D8-67A2-49BB-9732-19C7C1F85691}"/>
    <cellStyle name="Calculation 4 2 2 2 3 5" xfId="42550" xr:uid="{C14F5E3D-4A3E-4A2E-BE40-4132EAC91386}"/>
    <cellStyle name="Calculation 4 2 2 2 4" xfId="6672" xr:uid="{0249B001-B949-4C1D-8AF0-3256B5C0173E}"/>
    <cellStyle name="Calculation 4 2 2 2 4 2" xfId="29695" xr:uid="{C3EDA69D-D4AF-47EB-B23A-945F38E642DA}"/>
    <cellStyle name="Calculation 4 2 2 2 4 3" xfId="34352" xr:uid="{8F73C488-72D3-410E-8FEC-267E0F1052AC}"/>
    <cellStyle name="Calculation 4 2 2 2 4 4" xfId="38899" xr:uid="{244EAA6E-2080-47E7-857D-EC2947F026DC}"/>
    <cellStyle name="Calculation 4 2 2 2 4 5" xfId="43524" xr:uid="{1DEA7088-D6CC-4789-9FBB-AE81E798DB91}"/>
    <cellStyle name="Calculation 4 2 2 2 5" xfId="25998" xr:uid="{EEEA597B-AF50-4485-9483-C0DE8B1C6BFF}"/>
    <cellStyle name="Calculation 4 2 2 2 6" xfId="30724" xr:uid="{253DE0EB-2065-4F2B-AD68-E461A46A0CE8}"/>
    <cellStyle name="Calculation 4 2 2 2 7" xfId="35228" xr:uid="{63281E44-9E38-455D-9389-4EC4BA61E667}"/>
    <cellStyle name="Calculation 4 2 2 2 8" xfId="39853" xr:uid="{ECDF7BF2-80F1-4E60-80C1-535A011EF537}"/>
    <cellStyle name="Calculation 4 2 2 3" xfId="3821" xr:uid="{FC23B8F7-3D6C-480A-9D6B-1E6C73B8DCB3}"/>
    <cellStyle name="Calculation 4 2 2 3 2" xfId="27005" xr:uid="{647CF623-ED6F-478C-849D-A8580E706370}"/>
    <cellStyle name="Calculation 4 2 2 3 3" xfId="31705" xr:uid="{9DE67B08-F216-4676-9164-212E0BFCFA84}"/>
    <cellStyle name="Calculation 4 2 2 3 4" xfId="36216" xr:uid="{81E433BF-257E-4493-A57C-DAED6A5679F9}"/>
    <cellStyle name="Calculation 4 2 2 3 5" xfId="40841" xr:uid="{388F4537-D14D-48EB-BE7F-3DE009C53E3C}"/>
    <cellStyle name="Calculation 4 2 2 4" xfId="4922" xr:uid="{10A99C51-E482-4452-9351-BE67369D12E7}"/>
    <cellStyle name="Calculation 4 2 2 4 2" xfId="27981" xr:uid="{DFF8F057-17C7-4803-9C3A-61C49EA27687}"/>
    <cellStyle name="Calculation 4 2 2 4 3" xfId="32668" xr:uid="{623B84B8-471A-4622-A632-49306C07D013}"/>
    <cellStyle name="Calculation 4 2 2 4 4" xfId="37192" xr:uid="{12E1FC42-F010-4174-8601-C5F888ECAA27}"/>
    <cellStyle name="Calculation 4 2 2 4 5" xfId="41817" xr:uid="{678119A2-DEBF-48F8-BE49-048EC1F0D8E2}"/>
    <cellStyle name="Calculation 4 2 2 5" xfId="5957" xr:uid="{3374F14D-4012-424F-8477-BD1A1D64F8AE}"/>
    <cellStyle name="Calculation 4 2 2 5 2" xfId="28961" xr:uid="{2AF8A5F0-F54C-490D-9448-329A59C7F21F}"/>
    <cellStyle name="Calculation 4 2 2 5 3" xfId="33635" xr:uid="{E8BEDEEA-1B55-42D0-A0B6-06224984388E}"/>
    <cellStyle name="Calculation 4 2 2 5 4" xfId="38170" xr:uid="{AA0E7873-C55C-4CE1-B624-0568A9314169}"/>
    <cellStyle name="Calculation 4 2 2 5 5" xfId="42795" xr:uid="{544094D8-87D2-4633-85AC-2A10D9FE76FA}"/>
    <cellStyle name="Calculation 4 2 2 6" xfId="25229" xr:uid="{E9AAC950-AD7F-4A88-9C10-0E075FA02CA8}"/>
    <cellStyle name="Calculation 4 2 2 7" xfId="29984" xr:uid="{1B481353-8CF1-4189-B1FE-DDDFCB2C3FA2}"/>
    <cellStyle name="Calculation 4 2 2 8" xfId="34489" xr:uid="{1AE5B08D-6081-499D-B3B0-9A56880F3059}"/>
    <cellStyle name="Calculation 4 2 2 9" xfId="39116" xr:uid="{65090748-B75B-4A03-8AAA-6FE3F8442E4C}"/>
    <cellStyle name="Calculation 4 2 3" xfId="1981" xr:uid="{7C1C0BDB-4A6D-4B68-8A8C-C54A259913F8}"/>
    <cellStyle name="Calculation 4 2 3 2" xfId="2897" xr:uid="{5FCFF849-9EDC-401D-8D21-ABEAADC380C1}"/>
    <cellStyle name="Calculation 4 2 3 2 2" xfId="4701" xr:uid="{E0CE488C-6297-47C3-A83A-E3F93024FDB9}"/>
    <cellStyle name="Calculation 4 2 3 2 2 2" xfId="27831" xr:uid="{350D71EA-AB4D-4FE3-AE22-652048A86455}"/>
    <cellStyle name="Calculation 4 2 3 2 2 3" xfId="32518" xr:uid="{3C3442BE-7A6A-4EDC-8153-D2F077872F66}"/>
    <cellStyle name="Calculation 4 2 3 2 2 4" xfId="37042" xr:uid="{3AAA0B03-388C-490F-A2C9-094B39BAE86A}"/>
    <cellStyle name="Calculation 4 2 3 2 2 5" xfId="41667" xr:uid="{5E889ABD-60D2-4F60-AD71-B3A96337ECF1}"/>
    <cellStyle name="Calculation 4 2 3 2 3" xfId="5725" xr:uid="{77F3EE31-8E92-4AE0-945B-E57412543AE3}"/>
    <cellStyle name="Calculation 4 2 3 2 3 2" xfId="28802" xr:uid="{877B1C86-8DEA-4A9F-9A1B-BB1CA1851605}"/>
    <cellStyle name="Calculation 4 2 3 2 3 3" xfId="33476" xr:uid="{0034406C-26A6-4C45-BD7E-249A4B710392}"/>
    <cellStyle name="Calculation 4 2 3 2 3 4" xfId="38011" xr:uid="{3E7EF522-27C0-4D1E-9241-3E5CD9458925}"/>
    <cellStyle name="Calculation 4 2 3 2 3 5" xfId="42636" xr:uid="{382FB72D-8EF8-4C4C-B682-263D5618FC2E}"/>
    <cellStyle name="Calculation 4 2 3 2 4" xfId="6758" xr:uid="{3C34B5BC-B444-43CC-9435-CE196F3FAE53}"/>
    <cellStyle name="Calculation 4 2 3 2 4 2" xfId="29781" xr:uid="{159F6C4C-8A31-48F8-BCF2-06477444F860}"/>
    <cellStyle name="Calculation 4 2 3 2 4 3" xfId="34438" xr:uid="{7EFAE27D-B74B-4B2E-A110-C9600F637DF1}"/>
    <cellStyle name="Calculation 4 2 3 2 4 4" xfId="38985" xr:uid="{4367AFC3-2065-4CB9-A13C-0B1F93F752C2}"/>
    <cellStyle name="Calculation 4 2 3 2 4 5" xfId="43610" xr:uid="{1FA2F296-F6A7-4424-9522-29C4AE5AEABD}"/>
    <cellStyle name="Calculation 4 2 3 2 5" xfId="26084" xr:uid="{CC658EE9-D96D-4047-82BF-0BDF498F86D0}"/>
    <cellStyle name="Calculation 4 2 3 2 6" xfId="30810" xr:uid="{6C0BFB3C-0656-4E6D-A450-AE341AF17EE2}"/>
    <cellStyle name="Calculation 4 2 3 2 7" xfId="35314" xr:uid="{3424D43D-E1DD-4F56-849E-15688AD26EB8}"/>
    <cellStyle name="Calculation 4 2 3 2 8" xfId="39939" xr:uid="{867E6375-6F6C-448A-B878-54951EE3271A}"/>
    <cellStyle name="Calculation 4 2 3 3" xfId="3907" xr:uid="{752AB98E-67F4-4CC2-A68E-EF89AEBDEEB7}"/>
    <cellStyle name="Calculation 4 2 3 3 2" xfId="27091" xr:uid="{CCCDD09B-A165-4BE8-A19F-F60581EF99AC}"/>
    <cellStyle name="Calculation 4 2 3 3 3" xfId="31791" xr:uid="{FD03278A-7CF5-4D14-8038-D4FBEE6E46DE}"/>
    <cellStyle name="Calculation 4 2 3 3 4" xfId="36302" xr:uid="{2644B75D-112D-4DE3-A399-B7DAE047BC67}"/>
    <cellStyle name="Calculation 4 2 3 3 5" xfId="40927" xr:uid="{A84B54C3-F011-489F-A05C-F2870A5739A2}"/>
    <cellStyle name="Calculation 4 2 3 4" xfId="5008" xr:uid="{502085E8-AD8D-4CED-800D-F45957BA33B7}"/>
    <cellStyle name="Calculation 4 2 3 4 2" xfId="28067" xr:uid="{7290E055-FC62-4E28-A9C4-8BB5682A426E}"/>
    <cellStyle name="Calculation 4 2 3 4 3" xfId="32754" xr:uid="{A15F7BB2-A545-4608-B564-67DDB27A4931}"/>
    <cellStyle name="Calculation 4 2 3 4 4" xfId="37278" xr:uid="{3611E49B-CCB7-40EA-9CF8-43CB106CF2B0}"/>
    <cellStyle name="Calculation 4 2 3 4 5" xfId="41903" xr:uid="{CF7D738B-AAF7-45F6-B8D1-C66FC48898E3}"/>
    <cellStyle name="Calculation 4 2 3 5" xfId="6043" xr:uid="{2FDCFAAA-9015-4B66-AF9B-871D327F3979}"/>
    <cellStyle name="Calculation 4 2 3 5 2" xfId="29047" xr:uid="{4E39207A-008C-4FA9-B526-61A39D4FF88A}"/>
    <cellStyle name="Calculation 4 2 3 5 3" xfId="33721" xr:uid="{BA00A1A9-926A-4747-BA5C-11B58A8919EB}"/>
    <cellStyle name="Calculation 4 2 3 5 4" xfId="38256" xr:uid="{15D78C6F-391F-4768-AD4D-1E7EE1831012}"/>
    <cellStyle name="Calculation 4 2 3 5 5" xfId="42881" xr:uid="{2D2EBDAC-C9A0-419C-9600-6A13CB7ADF2E}"/>
    <cellStyle name="Calculation 4 2 3 6" xfId="25318" xr:uid="{8A31E402-B057-42B1-9653-1BC418E2AAAA}"/>
    <cellStyle name="Calculation 4 2 3 7" xfId="30070" xr:uid="{ADA56FEF-841C-493B-B290-7AC6F900AE5B}"/>
    <cellStyle name="Calculation 4 2 3 8" xfId="34575" xr:uid="{88AA6C08-9E45-4407-9860-81DD21C0BA17}"/>
    <cellStyle name="Calculation 4 2 3 9" xfId="39202" xr:uid="{39193B3B-EF58-48E2-B5D9-842FA9B64530}"/>
    <cellStyle name="Calculation 4 2 4" xfId="2482" xr:uid="{852B331D-AC5D-47C0-BE33-686374937BA7}"/>
    <cellStyle name="Calculation 4 2 4 2" xfId="4286" xr:uid="{6681BF75-D0FA-4989-9EB6-0FC0E5219BE5}"/>
    <cellStyle name="Calculation 4 2 4 2 2" xfId="27416" xr:uid="{AD42CAA0-7D61-4D77-A76D-42BA27E536AE}"/>
    <cellStyle name="Calculation 4 2 4 2 3" xfId="32103" xr:uid="{0E614CF7-C5F6-40E1-9105-3A7E366A4B23}"/>
    <cellStyle name="Calculation 4 2 4 2 4" xfId="36627" xr:uid="{9DF7C316-7DA1-4FAE-A148-05EA62FEEE58}"/>
    <cellStyle name="Calculation 4 2 4 2 5" xfId="41252" xr:uid="{97293E5D-5B2E-4062-BE3D-263C7703F942}"/>
    <cellStyle name="Calculation 4 2 4 3" xfId="5310" xr:uid="{F3F72D0F-270E-4938-858D-CDA168A00CEE}"/>
    <cellStyle name="Calculation 4 2 4 3 2" xfId="28387" xr:uid="{500CCDE9-C2B5-457D-84A8-AD6086E80BFD}"/>
    <cellStyle name="Calculation 4 2 4 3 3" xfId="33061" xr:uid="{5A607D55-E009-4FF6-A4CA-9B3C774E29AF}"/>
    <cellStyle name="Calculation 4 2 4 3 4" xfId="37596" xr:uid="{5A8F2571-CD96-4274-A698-218CC0DBE6CC}"/>
    <cellStyle name="Calculation 4 2 4 3 5" xfId="42221" xr:uid="{D80415BD-F37A-4D60-B213-9CE38B7140E8}"/>
    <cellStyle name="Calculation 4 2 4 4" xfId="6343" xr:uid="{E975C15F-37A4-41BB-A959-647D660BA32A}"/>
    <cellStyle name="Calculation 4 2 4 4 2" xfId="29366" xr:uid="{782F4E4A-21F9-412E-BC16-C361A8A7AF54}"/>
    <cellStyle name="Calculation 4 2 4 4 3" xfId="34023" xr:uid="{45C580FD-B01E-43B8-949A-C7FD442E5E1B}"/>
    <cellStyle name="Calculation 4 2 4 4 4" xfId="38570" xr:uid="{AA60DC06-3AEC-421F-AC60-D327FCB6BD71}"/>
    <cellStyle name="Calculation 4 2 4 4 5" xfId="43195" xr:uid="{7FEF279F-18DA-4781-B321-2F4A1EE283A3}"/>
    <cellStyle name="Calculation 4 2 4 5" xfId="25669" xr:uid="{39F1C3FC-EE97-46EC-B89D-E4DD3BEF8177}"/>
    <cellStyle name="Calculation 4 2 4 6" xfId="30395" xr:uid="{C2BCDA67-1DB1-4BFC-AE0C-74C06EEEC9A6}"/>
    <cellStyle name="Calculation 4 2 4 7" xfId="34899" xr:uid="{4C1DB3ED-0436-4536-A782-E1CEE61A2D21}"/>
    <cellStyle name="Calculation 4 2 4 8" xfId="39524" xr:uid="{7EEEE278-4E04-4BD9-8FA7-CA9661331AB4}"/>
    <cellStyle name="Calculation 4 2 5" xfId="3493" xr:uid="{87C1C6B2-C7C2-481E-912D-17F5C68338C1}"/>
    <cellStyle name="Calculation 4 2 5 2" xfId="26681" xr:uid="{1447F3BE-A6C5-4F72-8495-F22BE5385123}"/>
    <cellStyle name="Calculation 4 2 5 3" xfId="31381" xr:uid="{847115E6-EF61-46DB-BBA5-E3DC71AF42BF}"/>
    <cellStyle name="Calculation 4 2 5 4" xfId="35892" xr:uid="{F51E513D-EB49-4B13-9F0E-F00A6364ED1F}"/>
    <cellStyle name="Calculation 4 2 5 5" xfId="40517" xr:uid="{5A01B36A-6A3A-4074-82A2-716E7413AE8F}"/>
    <cellStyle name="Calculation 4 2 6" xfId="3087" xr:uid="{C9A0B3F3-1BB3-4CBE-BDC6-9C90B1A19633}"/>
    <cellStyle name="Calculation 4 2 6 2" xfId="26286" xr:uid="{A5C2C0D1-B21E-4E36-B603-0E2F818EDE5D}"/>
    <cellStyle name="Calculation 4 2 6 3" xfId="31007" xr:uid="{BAF9985F-F492-40EB-98FC-B2ACF357F7A2}"/>
    <cellStyle name="Calculation 4 2 6 4" xfId="35510" xr:uid="{6C470E35-82D5-40D9-A432-5BE9D2A3DFB5}"/>
    <cellStyle name="Calculation 4 2 6 5" xfId="40135" xr:uid="{C9DA20D1-0E7D-4698-99ED-936E2798F897}"/>
    <cellStyle name="Calculation 4 2 7" xfId="3315" xr:uid="{DCAE74B2-DEAF-4342-B380-A5A582153FBE}"/>
    <cellStyle name="Calculation 4 2 7 2" xfId="28181" xr:uid="{1CC3E823-8846-434A-9A18-2DBA8F4D249E}"/>
    <cellStyle name="Calculation 4 2 7 3" xfId="32862" xr:uid="{DC1E080A-F282-45CD-AB94-C502ABC812C0}"/>
    <cellStyle name="Calculation 4 2 7 4" xfId="37392" xr:uid="{12E7F431-F28F-4462-B4C0-D61A10B0DD78}"/>
    <cellStyle name="Calculation 4 2 7 5" xfId="42017" xr:uid="{B1EF07D8-1D4C-4B11-932F-71F19B8BC823}"/>
    <cellStyle name="Calculation 4 2 8" xfId="20396" xr:uid="{7E8E032F-374E-4039-ABAA-0C7975DE5884}"/>
    <cellStyle name="Calculation 4 2 9" xfId="23798" xr:uid="{5DC6B173-6E71-4430-8AA5-7A080D2F5B2E}"/>
    <cellStyle name="Calculation 4 3" xfId="1632" xr:uid="{2E7FCB42-C3C0-4AED-A3E9-CFF91BC98703}"/>
    <cellStyle name="Calculation 4 3 10" xfId="24632" xr:uid="{93AD018A-B567-48E5-86F2-23A2BEB9A955}"/>
    <cellStyle name="Calculation 4 3 11" xfId="31082" xr:uid="{D8769D30-33B5-4D0D-A91C-FE2861E54097}"/>
    <cellStyle name="Calculation 4 3 2" xfId="2569" xr:uid="{51F96D6C-9338-4332-9795-034D15688589}"/>
    <cellStyle name="Calculation 4 3 2 2" xfId="4373" xr:uid="{EB1C0D7C-6333-47BB-A76A-D5727D53257F}"/>
    <cellStyle name="Calculation 4 3 2 2 2" xfId="27503" xr:uid="{5F099A98-4587-40F2-8ADA-A76C5B0A21FD}"/>
    <cellStyle name="Calculation 4 3 2 2 3" xfId="32190" xr:uid="{101879AC-4036-4327-831D-72C061B4CE95}"/>
    <cellStyle name="Calculation 4 3 2 2 4" xfId="36714" xr:uid="{7ECC3496-279A-4593-9D10-D1D1DC5A021A}"/>
    <cellStyle name="Calculation 4 3 2 2 5" xfId="41339" xr:uid="{2566651E-7A0A-4019-A785-FDCBB5793327}"/>
    <cellStyle name="Calculation 4 3 2 3" xfId="5397" xr:uid="{5DE452FF-C860-4447-9E24-D4E3E87C5DBE}"/>
    <cellStyle name="Calculation 4 3 2 3 2" xfId="28474" xr:uid="{4FE53597-1255-41D2-A7CF-3C84061B9F84}"/>
    <cellStyle name="Calculation 4 3 2 3 3" xfId="33148" xr:uid="{6ABEDDD8-E102-4B86-953C-E3004FAAF422}"/>
    <cellStyle name="Calculation 4 3 2 3 4" xfId="37683" xr:uid="{94D2ADBF-8BA0-4393-BC56-D03007DF2102}"/>
    <cellStyle name="Calculation 4 3 2 3 5" xfId="42308" xr:uid="{3BBA2A81-5BB2-4CBB-B2DF-A06381CCF8F4}"/>
    <cellStyle name="Calculation 4 3 2 4" xfId="6430" xr:uid="{3ECA396A-ECCD-4B23-B2B8-20476E1909A0}"/>
    <cellStyle name="Calculation 4 3 2 4 2" xfId="29453" xr:uid="{ACF294BD-DAB8-4C93-87FC-9F780B8820F2}"/>
    <cellStyle name="Calculation 4 3 2 4 3" xfId="34110" xr:uid="{96893B49-26D2-4B16-A0AE-37A54923439B}"/>
    <cellStyle name="Calculation 4 3 2 4 4" xfId="38657" xr:uid="{DD220AA1-2F93-4C55-852A-C5974472A177}"/>
    <cellStyle name="Calculation 4 3 2 4 5" xfId="43282" xr:uid="{7A4EDF9B-2A9A-416C-9455-70E3D449B390}"/>
    <cellStyle name="Calculation 4 3 2 5" xfId="25756" xr:uid="{E1ED0D62-CCEB-4244-A627-5FD0BB67F301}"/>
    <cellStyle name="Calculation 4 3 2 6" xfId="30482" xr:uid="{79A65625-171E-4900-BA12-5A706C246D43}"/>
    <cellStyle name="Calculation 4 3 2 7" xfId="34986" xr:uid="{26985EDB-7215-44FC-BB01-07BC9B581DC8}"/>
    <cellStyle name="Calculation 4 3 2 8" xfId="39611" xr:uid="{D6652B61-E22F-47C9-A92B-6454FCAE3C9F}"/>
    <cellStyle name="Calculation 4 3 3" xfId="3580" xr:uid="{5BA9DE96-23C4-4453-8F39-1F02CA82160E}"/>
    <cellStyle name="Calculation 4 3 3 2" xfId="26764" xr:uid="{E8182850-F180-4438-A40F-6D0D242B08C8}"/>
    <cellStyle name="Calculation 4 3 3 3" xfId="31464" xr:uid="{E32660FF-615E-44FA-9EE7-D3C264CABA55}"/>
    <cellStyle name="Calculation 4 3 3 4" xfId="35975" xr:uid="{9F61BBE7-1B24-4C26-9046-86418957FB15}"/>
    <cellStyle name="Calculation 4 3 3 5" xfId="40600" xr:uid="{9F651BBA-7176-4E9B-BCB7-6CB1B2C5C1BA}"/>
    <cellStyle name="Calculation 4 3 4" xfId="3000" xr:uid="{BE0287BB-7646-4FC9-B787-D5A44C1E701D}"/>
    <cellStyle name="Calculation 4 3 4 2" xfId="26203" xr:uid="{5874406A-F6C3-437B-9247-A3AC11AB43CF}"/>
    <cellStyle name="Calculation 4 3 4 3" xfId="30924" xr:uid="{86C4711D-3D65-48F4-AFCA-4750CA62E45C}"/>
    <cellStyle name="Calculation 4 3 4 4" xfId="35427" xr:uid="{1D6F0CC8-0372-409D-A259-FF497342B70D}"/>
    <cellStyle name="Calculation 4 3 4 5" xfId="40052" xr:uid="{65D39541-D1D2-44CC-8F6D-4FA6A9ECD0C5}"/>
    <cellStyle name="Calculation 4 3 5" xfId="3401" xr:uid="{9B7CCC22-F935-4EA6-BEE6-53AFBC562FE9}"/>
    <cellStyle name="Calculation 4 3 5 2" xfId="26529" xr:uid="{DEB3BAEA-9B56-4EFA-A639-E0B6F1816F05}"/>
    <cellStyle name="Calculation 4 3 5 3" xfId="31229" xr:uid="{ACCFF6C9-6628-4632-86BA-9A125EE4F5FC}"/>
    <cellStyle name="Calculation 4 3 5 4" xfId="35740" xr:uid="{F31F477C-B94A-4A0F-AE98-DBAB5368BB41}"/>
    <cellStyle name="Calculation 4 3 5 5" xfId="40365" xr:uid="{330EDD69-626C-4E6B-9BF9-CE95E40C3150}"/>
    <cellStyle name="Calculation 4 3 6" xfId="18408" xr:uid="{8402F005-7B6B-46AB-A2CC-EE23721653BA}"/>
    <cellStyle name="Calculation 4 3 7" xfId="23663" xr:uid="{BCDA5CBC-A937-48AF-9447-FB56E2CD9160}"/>
    <cellStyle name="Calculation 4 3 8" xfId="24987" xr:uid="{0FD648CC-1FA1-4934-8600-DF8F2AE63582}"/>
    <cellStyle name="Calculation 4 3 9" xfId="24102" xr:uid="{F8D96286-5397-446A-AD8C-61868280249A}"/>
    <cellStyle name="Calculation 4 4" xfId="1614" xr:uid="{EEF2A0C8-F234-4FC0-A20C-BFFCAC4925C3}"/>
    <cellStyle name="Calculation 4 4 10" xfId="24614" xr:uid="{CFEA58F1-6F45-4D00-B761-A84D8A1AE8D1}"/>
    <cellStyle name="Calculation 4 4 11" xfId="24373" xr:uid="{F0D49E76-C82B-4D01-BF92-3842FB5045B7}"/>
    <cellStyle name="Calculation 4 4 2" xfId="2551" xr:uid="{DED5A24F-1DFE-48F9-B447-48D2E824DB3C}"/>
    <cellStyle name="Calculation 4 4 2 2" xfId="4355" xr:uid="{5A4C4DCF-FD9C-4E44-9B2E-42A7C39F4E20}"/>
    <cellStyle name="Calculation 4 4 2 2 2" xfId="27485" xr:uid="{B6543019-8A3E-4DC8-AEEC-4FCF4D559D0E}"/>
    <cellStyle name="Calculation 4 4 2 2 3" xfId="32172" xr:uid="{C9C1E019-7FDD-42FA-9D8A-96D6DB3D8273}"/>
    <cellStyle name="Calculation 4 4 2 2 4" xfId="36696" xr:uid="{7D875951-8F71-4C47-A5DF-9D737EC73F4E}"/>
    <cellStyle name="Calculation 4 4 2 2 5" xfId="41321" xr:uid="{99E28D44-4966-4071-B6C9-BC04BACA5038}"/>
    <cellStyle name="Calculation 4 4 2 3" xfId="5379" xr:uid="{FE279AB4-8EC8-4DBE-812D-45E1F2D57DA1}"/>
    <cellStyle name="Calculation 4 4 2 3 2" xfId="28456" xr:uid="{9A1B9591-BAFC-43C1-90C7-39FE0F950EBC}"/>
    <cellStyle name="Calculation 4 4 2 3 3" xfId="33130" xr:uid="{A652DBA8-A6F4-4ED3-849C-DD6A44F76E63}"/>
    <cellStyle name="Calculation 4 4 2 3 4" xfId="37665" xr:uid="{A51A62FB-4E23-460E-9E69-43A896211096}"/>
    <cellStyle name="Calculation 4 4 2 3 5" xfId="42290" xr:uid="{5E530447-C637-464F-A70D-527B0A6CB681}"/>
    <cellStyle name="Calculation 4 4 2 4" xfId="6412" xr:uid="{333D6D61-5838-4C01-8758-59D88191530A}"/>
    <cellStyle name="Calculation 4 4 2 4 2" xfId="29435" xr:uid="{6BDE8BDC-FD3E-4C07-B5A0-9E6E659202EA}"/>
    <cellStyle name="Calculation 4 4 2 4 3" xfId="34092" xr:uid="{A787D528-ABD0-448E-98EF-0C41106A5781}"/>
    <cellStyle name="Calculation 4 4 2 4 4" xfId="38639" xr:uid="{99A9C289-B25F-48CC-87BA-30F1751DC39A}"/>
    <cellStyle name="Calculation 4 4 2 4 5" xfId="43264" xr:uid="{1AB16241-BB7B-412E-946F-CF679042539B}"/>
    <cellStyle name="Calculation 4 4 2 5" xfId="25738" xr:uid="{C1625DE5-9774-4A7E-BCFA-B6593790F9F4}"/>
    <cellStyle name="Calculation 4 4 2 6" xfId="30464" xr:uid="{52ED3ED8-43D9-4EFF-A987-634B2E38400D}"/>
    <cellStyle name="Calculation 4 4 2 7" xfId="34968" xr:uid="{3DEACE05-B376-4C7F-87C9-FB7E661407A7}"/>
    <cellStyle name="Calculation 4 4 2 8" xfId="39593" xr:uid="{D77C0E5D-CB93-4324-947D-D0ED3A1FDB72}"/>
    <cellStyle name="Calculation 4 4 3" xfId="3562" xr:uid="{7004CC2E-CAFE-4646-B018-0F665EF5CC29}"/>
    <cellStyle name="Calculation 4 4 3 2" xfId="26746" xr:uid="{E0F71036-10F0-4710-9B4F-BA2E5ED9D3A3}"/>
    <cellStyle name="Calculation 4 4 3 3" xfId="31446" xr:uid="{C6809599-4BF1-4EBE-9890-7A0B25E6A31D}"/>
    <cellStyle name="Calculation 4 4 3 4" xfId="35957" xr:uid="{CFAC4E2A-8070-4E02-918D-3A256B75E61E}"/>
    <cellStyle name="Calculation 4 4 3 5" xfId="40582" xr:uid="{D948D76A-21A2-4F60-8A55-2DA611FB165F}"/>
    <cellStyle name="Calculation 4 4 4" xfId="3018" xr:uid="{66525101-A24F-4BF2-B5F1-D10349B43BF9}"/>
    <cellStyle name="Calculation 4 4 4 2" xfId="26221" xr:uid="{3F2FE6A1-CAC8-47A5-818E-1D6EA09995F7}"/>
    <cellStyle name="Calculation 4 4 4 3" xfId="30942" xr:uid="{EED5ACB4-4AEC-4C18-98C1-2F686A512E49}"/>
    <cellStyle name="Calculation 4 4 4 4" xfId="35445" xr:uid="{E772338F-A85F-449B-96B6-1419270C3FC9}"/>
    <cellStyle name="Calculation 4 4 4 5" xfId="40070" xr:uid="{75D05467-F306-44A5-BBD8-75844B0C4FA1}"/>
    <cellStyle name="Calculation 4 4 5" xfId="3383" xr:uid="{00D4566F-5D37-432C-8913-80F02EFF1554}"/>
    <cellStyle name="Calculation 4 4 5 2" xfId="26511" xr:uid="{0FD5BE58-2DEB-4137-98F0-64DB55182C44}"/>
    <cellStyle name="Calculation 4 4 5 3" xfId="31211" xr:uid="{324B6CE4-960C-411C-90F4-31DCC45B29E5}"/>
    <cellStyle name="Calculation 4 4 5 4" xfId="35722" xr:uid="{E2C39901-35E8-4830-8E00-204CA307AFEE}"/>
    <cellStyle name="Calculation 4 4 5 5" xfId="40347" xr:uid="{AF1EB499-E4DB-46FD-A145-9BD4CDBC7E1A}"/>
    <cellStyle name="Calculation 4 4 6" xfId="21034" xr:uid="{139E79C4-10B2-4A52-B99F-49BF3335C685}"/>
    <cellStyle name="Calculation 4 4 7" xfId="23982" xr:uid="{045864A2-8FCB-4F46-93F2-5CF6309C4721}"/>
    <cellStyle name="Calculation 4 4 8" xfId="24969" xr:uid="{C42A07CD-9470-4B77-A326-95DD42E0CA40}"/>
    <cellStyle name="Calculation 4 4 9" xfId="24120" xr:uid="{D32F9D77-C1E5-4DA3-917C-4355814B31AB}"/>
    <cellStyle name="Calculation 4 5" xfId="1657" xr:uid="{35A566E8-FF87-4575-A8F0-7B0895A9DB89}"/>
    <cellStyle name="Calculation 4 5 2" xfId="2591" xr:uid="{2C660C10-78CF-4ED0-8691-A5284415942D}"/>
    <cellStyle name="Calculation 4 5 2 2" xfId="4395" xr:uid="{4638BDCB-A900-4E1B-BF4C-75FB9BD5AADA}"/>
    <cellStyle name="Calculation 4 5 2 2 2" xfId="27525" xr:uid="{D2B1D11B-E47D-46B2-A91C-3449121EF527}"/>
    <cellStyle name="Calculation 4 5 2 2 3" xfId="32212" xr:uid="{7CD93F22-8DCC-4491-9504-E01232CCA50B}"/>
    <cellStyle name="Calculation 4 5 2 2 4" xfId="36736" xr:uid="{0EC3178E-76F1-4180-A478-E24C9D5D1387}"/>
    <cellStyle name="Calculation 4 5 2 2 5" xfId="41361" xr:uid="{23BCF6FF-CB84-4A30-BF93-969A9E302515}"/>
    <cellStyle name="Calculation 4 5 2 3" xfId="5419" xr:uid="{9D63ECF2-94BC-463A-9C93-D07EC2B859D8}"/>
    <cellStyle name="Calculation 4 5 2 3 2" xfId="28496" xr:uid="{F787D307-6FE8-418D-AAB0-7EB3D093FF73}"/>
    <cellStyle name="Calculation 4 5 2 3 3" xfId="33170" xr:uid="{D90999E7-7D67-4BD3-86CE-F51932703BD5}"/>
    <cellStyle name="Calculation 4 5 2 3 4" xfId="37705" xr:uid="{82368F64-A60D-4EA5-A697-73DFF0536BAC}"/>
    <cellStyle name="Calculation 4 5 2 3 5" xfId="42330" xr:uid="{776E3A68-108F-4442-9F17-A5934E2D7969}"/>
    <cellStyle name="Calculation 4 5 2 4" xfId="6452" xr:uid="{0913CBD5-ED68-460B-AD23-9208B0D81FFA}"/>
    <cellStyle name="Calculation 4 5 2 4 2" xfId="29475" xr:uid="{09C493FA-72A0-4308-A8B5-5FE3B76BBBC9}"/>
    <cellStyle name="Calculation 4 5 2 4 3" xfId="34132" xr:uid="{2DD48C40-0F37-4F82-A30D-2855E8E0CD0B}"/>
    <cellStyle name="Calculation 4 5 2 4 4" xfId="38679" xr:uid="{D661FB58-ED25-45C2-BFFF-B615594E15E3}"/>
    <cellStyle name="Calculation 4 5 2 4 5" xfId="43304" xr:uid="{E4A016A2-E92D-4C40-9AF2-323883E3D57E}"/>
    <cellStyle name="Calculation 4 5 2 5" xfId="25778" xr:uid="{D3550938-F337-4F00-8403-C75F75E2F919}"/>
    <cellStyle name="Calculation 4 5 2 6" xfId="30504" xr:uid="{46D19770-45F0-4DC3-992F-BF8C62A03D0A}"/>
    <cellStyle name="Calculation 4 5 2 7" xfId="35008" xr:uid="{9418FA27-FCC8-4F46-AA5A-4AD51AEDCEF7}"/>
    <cellStyle name="Calculation 4 5 2 8" xfId="39633" xr:uid="{2051C691-6BE7-4B87-9DEA-CCA276007454}"/>
    <cellStyle name="Calculation 4 5 3" xfId="3602" xr:uid="{C8212EFA-BE5B-410B-8088-CEEC0CAD08B6}"/>
    <cellStyle name="Calculation 4 5 3 2" xfId="26786" xr:uid="{72CD1DE3-E4DD-4BF3-BD3D-E56ACBFCEAF5}"/>
    <cellStyle name="Calculation 4 5 3 3" xfId="31486" xr:uid="{40FA3AA3-5BBC-427B-B63C-F07EEA482F02}"/>
    <cellStyle name="Calculation 4 5 3 4" xfId="35997" xr:uid="{B2A05DE9-891E-4976-8334-0FE26EF43129}"/>
    <cellStyle name="Calculation 4 5 3 5" xfId="40622" xr:uid="{9B8FB1EC-62AD-4292-8F17-30C2DEA20A46}"/>
    <cellStyle name="Calculation 4 5 4" xfId="2979" xr:uid="{21F8AB03-5DDF-4440-9C82-564CD9332B6C}"/>
    <cellStyle name="Calculation 4 5 4 2" xfId="26181" xr:uid="{1D94E13C-4D20-4664-93F5-09F81B4CD288}"/>
    <cellStyle name="Calculation 4 5 4 3" xfId="30902" xr:uid="{35FED6ED-1342-4A25-8279-A2F71FE5B00B}"/>
    <cellStyle name="Calculation 4 5 4 4" xfId="35405" xr:uid="{454E6BBF-7D6D-4BFD-8EE0-158ACE3EBDF0}"/>
    <cellStyle name="Calculation 4 5 4 5" xfId="40030" xr:uid="{E2B17C57-4C6A-480E-BCCF-7BCA6AD42DA6}"/>
    <cellStyle name="Calculation 4 5 5" xfId="5738" xr:uid="{E6B27860-36F3-47B0-92F3-70AC6E2FF0C1}"/>
    <cellStyle name="Calculation 4 5 5 2" xfId="26551" xr:uid="{682AD21F-EE5F-431D-9F4D-DE113A943907}"/>
    <cellStyle name="Calculation 4 5 5 3" xfId="31251" xr:uid="{436F22EA-8C59-4DF2-8A30-B4ABCCF52783}"/>
    <cellStyle name="Calculation 4 5 5 4" xfId="35762" xr:uid="{32A2640A-D128-4AE7-AD6C-DEAFB665F09D}"/>
    <cellStyle name="Calculation 4 5 5 5" xfId="40387" xr:uid="{E665E097-6A09-484D-91D6-D2101B6565A0}"/>
    <cellStyle name="Calculation 4 5 6" xfId="25010" xr:uid="{948EBB0F-F5EE-4896-A4EE-C4846C7A6D28}"/>
    <cellStyle name="Calculation 4 5 7" xfId="24080" xr:uid="{06ED6DE1-F99E-4C33-A3F9-3BA1B2B586F9}"/>
    <cellStyle name="Calculation 4 5 8" xfId="24654" xr:uid="{97AF7207-55C5-4B46-9D6D-0DA4386974EB}"/>
    <cellStyle name="Calculation 4 5 9" xfId="24348" xr:uid="{1D21C56E-CE33-4480-946F-B3042FA35B1B}"/>
    <cellStyle name="Calculation 4 6" xfId="2145" xr:uid="{4B25C597-C011-41B9-A08A-538A2623B8BA}"/>
    <cellStyle name="Calculation 4 6 2" xfId="4036" xr:uid="{AD151A28-6535-4E18-8090-9908179C5584}"/>
    <cellStyle name="Calculation 4 6 2 2" xfId="27192" xr:uid="{72D47099-C2A0-4AD7-966B-0C370DACA2DE}"/>
    <cellStyle name="Calculation 4 6 2 3" xfId="31887" xr:uid="{AA402799-D217-4FE9-9465-5D9E5CA301A1}"/>
    <cellStyle name="Calculation 4 6 2 4" xfId="36403" xr:uid="{587B23FC-5264-443A-A2DA-2B02E33FECF5}"/>
    <cellStyle name="Calculation 4 6 2 5" xfId="41028" xr:uid="{8D8F86CE-6D54-4825-B58D-63B560658263}"/>
    <cellStyle name="Calculation 4 6 3" xfId="5100" xr:uid="{EACA8FE1-79E6-4CCA-849E-13173C556D36}"/>
    <cellStyle name="Calculation 4 6 3 2" xfId="28165" xr:uid="{56EF26B2-B3FE-40F5-A55A-BEBCBF0E4000}"/>
    <cellStyle name="Calculation 4 6 3 3" xfId="32848" xr:uid="{7EAEBF97-7910-454C-B5A5-42D899846C05}"/>
    <cellStyle name="Calculation 4 6 3 4" xfId="37376" xr:uid="{ED58FBC1-E21A-457D-9743-A3E10430B3A4}"/>
    <cellStyle name="Calculation 4 6 3 5" xfId="42001" xr:uid="{3CC7C8D7-F72D-4CB6-8C29-E2D0056FE038}"/>
    <cellStyle name="Calculation 4 6 4" xfId="6136" xr:uid="{5934938B-948F-4BD3-B1BE-DB2C4820472C}"/>
    <cellStyle name="Calculation 4 6 4 2" xfId="29146" xr:uid="{23BD5A7F-990C-4F94-93C1-1D5A0B994D16}"/>
    <cellStyle name="Calculation 4 6 4 3" xfId="33813" xr:uid="{7F0E1754-B851-4454-A4D9-A85B9A343BA8}"/>
    <cellStyle name="Calculation 4 6 4 4" xfId="38352" xr:uid="{CE0A4D68-CB70-4E31-A9B4-32C15FD251A8}"/>
    <cellStyle name="Calculation 4 6 4 5" xfId="42977" xr:uid="{7DBDB737-50EA-412B-8E69-A811F2EE954E}"/>
    <cellStyle name="Calculation 4 6 5" xfId="25437" xr:uid="{0632DE55-2B17-4EE6-9713-8924F9F8B959}"/>
    <cellStyle name="Calculation 4 6 6" xfId="30174" xr:uid="{E04A5B86-75A5-4EEF-AF49-52BA9B742A67}"/>
    <cellStyle name="Calculation 4 6 7" xfId="34674" xr:uid="{A90A251A-6088-4E3F-BB6A-EFA5BFF8C817}"/>
    <cellStyle name="Calculation 4 6 8" xfId="39304" xr:uid="{A0F2DFAE-F772-42AD-8723-047886E7CAFD}"/>
    <cellStyle name="Calculation 4 7" xfId="2027" xr:uid="{3A400054-053E-4C54-92FF-955D4F7E87EE}"/>
    <cellStyle name="Calculation 4 7 2" xfId="3941" xr:uid="{C0BF47A8-98E0-499E-B95D-9DA41A3A2318}"/>
    <cellStyle name="Calculation 4 7 2 2" xfId="27117" xr:uid="{51865121-3BFD-464F-A94A-4353E268879C}"/>
    <cellStyle name="Calculation 4 7 2 3" xfId="31815" xr:uid="{C2AB908C-0AAA-4B42-BE46-C290ADB15325}"/>
    <cellStyle name="Calculation 4 7 2 4" xfId="36328" xr:uid="{76C9E28D-F8D2-493C-BDC7-65502B84AF7C}"/>
    <cellStyle name="Calculation 4 7 2 5" xfId="40953" xr:uid="{635107CF-138A-4B84-AD5E-644363CBE5DD}"/>
    <cellStyle name="Calculation 4 7 3" xfId="5032" xr:uid="{F0506CA9-32D5-4F8E-BC38-9DECF14C4FE5}"/>
    <cellStyle name="Calculation 4 7 3 2" xfId="28091" xr:uid="{2DB1574D-6E16-466C-9CB3-42FEE25F3643}"/>
    <cellStyle name="Calculation 4 7 3 3" xfId="32777" xr:uid="{331224CF-3842-498C-949D-D6C352139945}"/>
    <cellStyle name="Calculation 4 7 3 4" xfId="37302" xr:uid="{48D2DBFC-9E5E-4C5A-AADA-70ABC2DFBEC2}"/>
    <cellStyle name="Calculation 4 7 3 5" xfId="41927" xr:uid="{C35E2C72-5B73-425A-80B4-813256C8A0D3}"/>
    <cellStyle name="Calculation 4 7 4" xfId="6066" xr:uid="{DA8C750D-1535-4FC0-A648-949174728359}"/>
    <cellStyle name="Calculation 4 7 4 2" xfId="29073" xr:uid="{9424F52C-40B0-49A2-9932-077A097F5B43}"/>
    <cellStyle name="Calculation 4 7 4 3" xfId="33744" xr:uid="{A9EA58EC-9274-424C-BA4B-052B72AF4985}"/>
    <cellStyle name="Calculation 4 7 4 4" xfId="38280" xr:uid="{EBD3A65E-CE3A-45E1-A267-68E9844FDA3E}"/>
    <cellStyle name="Calculation 4 7 4 5" xfId="42905" xr:uid="{1AAD73AC-77DA-4F47-BA26-64C70C13792A}"/>
    <cellStyle name="Calculation 4 7 5" xfId="25344" xr:uid="{426DA899-1E32-4BDF-9650-E95A8432B5F2}"/>
    <cellStyle name="Calculation 4 7 6" xfId="30096" xr:uid="{D808CF17-49BA-4D3D-9538-38267AECD5B9}"/>
    <cellStyle name="Calculation 4 7 7" xfId="34600" xr:uid="{9329CE0C-FC08-4CC9-852E-F890D65D216A}"/>
    <cellStyle name="Calculation 4 7 8" xfId="39227" xr:uid="{ABDD448C-7B5D-4367-8789-2B66CB85E1E0}"/>
    <cellStyle name="Calculation 4 8" xfId="2234" xr:uid="{E2DB2188-AEBD-4CF1-8307-48CFE6ADAAD8}"/>
    <cellStyle name="Calculation 4 8 2" xfId="4115" xr:uid="{DB78319B-0E84-481C-BC27-57E1DEB56AB8}"/>
    <cellStyle name="Calculation 4 8 2 2" xfId="27264" xr:uid="{9CE1B3AE-9FA6-44E0-ADAE-371E221F2A57}"/>
    <cellStyle name="Calculation 4 8 2 3" xfId="31955" xr:uid="{83F9EB9A-62EE-474A-A169-5E0FFDEAB48A}"/>
    <cellStyle name="Calculation 4 8 2 4" xfId="36475" xr:uid="{4246116B-900F-4660-84CA-718907FF1155}"/>
    <cellStyle name="Calculation 4 8 2 5" xfId="41100" xr:uid="{6A023185-34DE-4E94-981B-87ED6657F910}"/>
    <cellStyle name="Calculation 4 8 3" xfId="5164" xr:uid="{68272105-52B9-4120-9B8E-319C26681117}"/>
    <cellStyle name="Calculation 4 8 3 2" xfId="28235" xr:uid="{6696779D-9A3E-43EE-A2A5-3B837A81C5E9}"/>
    <cellStyle name="Calculation 4 8 3 3" xfId="32914" xr:uid="{15695EAC-A677-4BFA-9EC5-4CAB46E8D203}"/>
    <cellStyle name="Calculation 4 8 3 4" xfId="37446" xr:uid="{CCAC1EB0-29F8-4818-8B1C-2C8FE02D36C9}"/>
    <cellStyle name="Calculation 4 8 3 5" xfId="42071" xr:uid="{67C0F72A-8261-48B4-8632-65F7ACF6BE2E}"/>
    <cellStyle name="Calculation 4 8 4" xfId="6200" xr:uid="{6F0F05C6-40D8-4C4D-948F-821CF09D6A54}"/>
    <cellStyle name="Calculation 4 8 4 2" xfId="29215" xr:uid="{79818CF6-D5CC-4D01-8116-D7C9DB570AEB}"/>
    <cellStyle name="Calculation 4 8 4 3" xfId="33878" xr:uid="{A5C33C11-70F3-4521-A324-927EA29A6BB1}"/>
    <cellStyle name="Calculation 4 8 4 4" xfId="38421" xr:uid="{AD46B653-38EA-4198-9173-90D356186B34}"/>
    <cellStyle name="Calculation 4 8 4 5" xfId="43046" xr:uid="{9D9ECBE6-AEB2-423A-A7B8-E07FDB7D1718}"/>
    <cellStyle name="Calculation 4 8 5" xfId="25513" xr:uid="{D1658C16-BA67-48BC-B341-E8156D202C01}"/>
    <cellStyle name="Calculation 4 8 6" xfId="30245" xr:uid="{A3769877-D234-4A17-ACDE-D0E51AB18EF7}"/>
    <cellStyle name="Calculation 4 8 7" xfId="34747" xr:uid="{6CF2D291-CFE6-488B-9E52-DBD0D2A839E0}"/>
    <cellStyle name="Calculation 4 8 8" xfId="39373" xr:uid="{AF5FEF07-718F-44DC-974E-0217B9FABD49}"/>
    <cellStyle name="Calculation 4 9" xfId="4160" xr:uid="{F5A3DD27-C673-4C52-A487-FA1940F6F022}"/>
    <cellStyle name="Calculation 5" xfId="8027" xr:uid="{7B4C933D-1496-42CF-9821-B038CCF31AED}"/>
    <cellStyle name="Calculation 5 2" xfId="18410" xr:uid="{F1A7A170-31ED-4545-9E80-BDB87380F1A5}"/>
    <cellStyle name="Calculation 5 2 2" xfId="20397" xr:uid="{C38B490A-F081-48B8-973B-F3B91019E917}"/>
    <cellStyle name="Calculation 5 2 2 2" xfId="23799" xr:uid="{6927E4FD-2E54-4BD4-B71D-DCBCBD25F4B4}"/>
    <cellStyle name="Calculation 5 2 3" xfId="23664" xr:uid="{384306E7-BB3B-4A23-A0D7-A8D7DA6F4209}"/>
    <cellStyle name="Calculation 5 3" xfId="18409" xr:uid="{ECFCCBD2-E46C-495F-9049-BE6DA75E74A7}"/>
    <cellStyle name="Calculation 5 4" xfId="20776" xr:uid="{EE904F62-B5C4-4E45-BDAA-FACD57DC91B8}"/>
    <cellStyle name="Calculation 5 4 2" xfId="23956" xr:uid="{D473B3D2-39CF-4C38-B30F-2804FE8C6020}"/>
    <cellStyle name="Calculation 6" xfId="8028" xr:uid="{61CC0B95-E872-493F-8334-D30662D5F692}"/>
    <cellStyle name="Calculation 6 2" xfId="20775" xr:uid="{4D448729-B474-4818-9C96-581F3F56B9B8}"/>
    <cellStyle name="Calculation 6 2 2" xfId="23955" xr:uid="{F807F4C3-A52A-4043-8C8D-52D9B06BCA84}"/>
    <cellStyle name="Calculation 7" xfId="8029" xr:uid="{2D10A420-155D-433E-A829-E818F05313B1}"/>
    <cellStyle name="Calculation 7 2" xfId="20774" xr:uid="{3D73B742-8B9B-4CAD-84CC-B949F808C82E}"/>
    <cellStyle name="Calculation 7 2 2" xfId="23954" xr:uid="{FC12A790-FE82-4811-8C23-5CAFA7CEA9F5}"/>
    <cellStyle name="Calculation 8" xfId="8030" xr:uid="{39C57120-E7F4-4B68-A729-04A023E378E2}"/>
    <cellStyle name="Calculation 8 2" xfId="20691" xr:uid="{9745781B-F168-4AAF-AA50-F25DF36531DC}"/>
    <cellStyle name="Calculation 8 2 2" xfId="23888" xr:uid="{71A4F783-8470-4171-818E-C80A64CDAD1F}"/>
    <cellStyle name="Calculation 9" xfId="8031" xr:uid="{F7FCB721-1532-4777-8033-AEE50C2E6FDE}"/>
    <cellStyle name="Calculation 9 2" xfId="20773" xr:uid="{64387B3C-8010-49D1-9B8B-E795C2255890}"/>
    <cellStyle name="Calculation 9 2 2" xfId="23953" xr:uid="{7FE6F091-F56D-4DA9-B0AA-6117966F5170}"/>
    <cellStyle name="category" xfId="8032" xr:uid="{BAE2BE37-D283-4126-B94F-6C9EE1A5C476}"/>
    <cellStyle name="Cella collegata" xfId="18411" xr:uid="{EFADDDFA-D10C-4552-9114-EFA29B0292D3}"/>
    <cellStyle name="Cella collegata 2" xfId="18620" xr:uid="{7435D040-710D-4824-8A4D-615434F0719D}"/>
    <cellStyle name="Cella collegata 2 2" xfId="23666" xr:uid="{E290DEB8-3333-4C85-AF54-E7F9DB380467}"/>
    <cellStyle name="Cella da controllare" xfId="18412" xr:uid="{8F24AC74-70C7-4D89-A034-CD2FBC04EA39}"/>
    <cellStyle name="Century11" xfId="11626" xr:uid="{3AB3B872-5D7F-410C-8CF9-E5EBB81399BF}"/>
    <cellStyle name="Change A&amp;ll" xfId="11627" xr:uid="{D66991DF-AC7D-4C34-9E7A-744A863B4C9A}"/>
    <cellStyle name="Change A&amp;ll 2" xfId="11628" xr:uid="{029734C4-9F1E-4A68-95AB-9859C5ECDA75}"/>
    <cellStyle name="Change A&amp;ll 2 2" xfId="16853" xr:uid="{EC8C5392-31CD-4C78-9F3E-B753189264B4}"/>
    <cellStyle name="Change A&amp;ll 2 2 2" xfId="23648" xr:uid="{A3A09AAA-966C-410D-AF33-33E4E211DC38}"/>
    <cellStyle name="Change A&amp;ll 2 3" xfId="14332" xr:uid="{7390E008-1DC4-4F2A-B47E-989A7615F6F6}"/>
    <cellStyle name="Change A&amp;ll 2 3 2" xfId="23598" xr:uid="{E2CED394-0BCF-4C8C-AAC6-18898DA5A5B5}"/>
    <cellStyle name="Change A&amp;ll 2 4" xfId="20760" xr:uid="{6E3147CF-E2A4-43EF-BA56-0837CA81A689}"/>
    <cellStyle name="Change A&amp;ll 3" xfId="16852" xr:uid="{0BC6107C-041F-43BF-906D-F605FE7CAC81}"/>
    <cellStyle name="Change A&amp;ll 3 2" xfId="23647" xr:uid="{A9049DDE-986F-4320-9554-5F88E501C4F2}"/>
    <cellStyle name="Change A&amp;ll 4" xfId="14331" xr:uid="{A6C3754B-0F77-4280-B27D-2E86A2D48544}"/>
    <cellStyle name="Change A&amp;ll 4 2" xfId="23597" xr:uid="{31393A44-42CB-48C2-9526-485378E9D653}"/>
    <cellStyle name="Change A&amp;ll 5" xfId="23414" xr:uid="{2319E736-FB94-4177-8937-8E89B8F7C00A}"/>
    <cellStyle name="Charles" xfId="8033" xr:uid="{AA5BDB11-02D0-4C1A-A3FD-E15EFDD99532}"/>
    <cellStyle name="Charles 2" xfId="19789" xr:uid="{4B24A421-6AA6-4CF1-96D4-83F9ABFE6743}"/>
    <cellStyle name="Check Cell" xfId="132" builtinId="23" customBuiltin="1"/>
    <cellStyle name="Check Cell 1" xfId="18413" xr:uid="{74FDA103-79F5-491D-B371-E0FB220A5213}"/>
    <cellStyle name="Check Cell 10" xfId="8034" xr:uid="{AA55BC8A-06AF-4020-8084-BFDF9A98AF8B}"/>
    <cellStyle name="Check Cell 2" xfId="658" xr:uid="{CF5DBA42-C934-4FD1-8350-CB3FA9C8C395}"/>
    <cellStyle name="Check Cell 2 2" xfId="19790" xr:uid="{75E73B57-4C4E-407A-B127-8F96DEA4FDAA}"/>
    <cellStyle name="Check Cell 2 3" xfId="19791" xr:uid="{797D4392-4607-450A-8A75-4E255101E877}"/>
    <cellStyle name="Check Cell 2 4" xfId="18414" xr:uid="{D907D42C-A940-4067-B240-D514E2FC1940}"/>
    <cellStyle name="Check Cell 3" xfId="659" xr:uid="{38E925A1-E98A-4B55-9D6F-FF69E1B99345}"/>
    <cellStyle name="Check Cell 3 2" xfId="18415" xr:uid="{642C06DE-8EE2-4DB1-80B8-E176EE641663}"/>
    <cellStyle name="Check Cell 4" xfId="660" xr:uid="{30EBE0CF-B07C-4EE3-80D7-EF0DC268ABAE}"/>
    <cellStyle name="Check Cell 4 2" xfId="18416" xr:uid="{430D0E6F-6571-4EBE-810A-EF7E6CB7173F}"/>
    <cellStyle name="Check Cell 5" xfId="8035" xr:uid="{CF4AA73E-6982-4489-B369-0E7BB516E7C0}"/>
    <cellStyle name="Check Cell 5 2" xfId="18418" xr:uid="{C55790E3-0406-431C-AEF0-F9097126DA35}"/>
    <cellStyle name="Check Cell 5 3" xfId="18417" xr:uid="{0BF05459-4A1E-42CB-ABEB-C92E03C7C5E3}"/>
    <cellStyle name="Check Cell 6" xfId="8036" xr:uid="{1A2D434D-33CB-4D35-BDF8-3C99E65E7055}"/>
    <cellStyle name="Check Cell 7" xfId="8037" xr:uid="{4F236065-2C6A-4C0C-A1AB-80F31C73F565}"/>
    <cellStyle name="Check Cell 8" xfId="8038" xr:uid="{2BEBE766-C980-4AB7-86BE-74926CB2E398}"/>
    <cellStyle name="Check Cell 9" xfId="8039" xr:uid="{FE3F3964-2F15-497B-9248-B2D2B624BACE}"/>
    <cellStyle name="Coima [0]_laroux_2_pldt_2" xfId="18419" xr:uid="{9744EDC5-9BB0-4CD9-81DF-347446135ACF}"/>
    <cellStyle name="Colore 1" xfId="18420" xr:uid="{8E46B8EC-82A7-4F27-91E5-7AE2718DD044}"/>
    <cellStyle name="Colore 2" xfId="18421" xr:uid="{FF2F9913-397E-43D6-B41A-EC5D69BE8DC4}"/>
    <cellStyle name="Colore 3" xfId="18422" xr:uid="{A0AB569C-A1CB-43A9-8C3B-26291A02B2FB}"/>
    <cellStyle name="Colore 4" xfId="18423" xr:uid="{AFCB1C0F-54D4-48E5-A865-0BE54C261F93}"/>
    <cellStyle name="Colore 5" xfId="18424" xr:uid="{0EDF9CE9-06EB-4933-BA8C-FDD99C181A1D}"/>
    <cellStyle name="Colore 6" xfId="18425" xr:uid="{2AE2C4BF-2EC3-4729-BE8C-0D1D72CB6513}"/>
    <cellStyle name="Column Heading" xfId="16" xr:uid="{00000000-0005-0000-0000-000013000000}"/>
    <cellStyle name="Column Heading 2" xfId="1542" xr:uid="{35D0C1F9-9D61-4701-B06C-0FEAE533608E}"/>
    <cellStyle name="Column Heading 2 10" xfId="24190" xr:uid="{94AAF117-C643-42E2-B989-98E81BC57AD5}"/>
    <cellStyle name="Column Heading 2 11" xfId="25244" xr:uid="{6F1085C3-C4D3-4F1D-BAA8-1F5936D46B4E}"/>
    <cellStyle name="Column Heading 2 12" xfId="25366" xr:uid="{68707293-8EF2-4171-9EF7-2EEB7A6E61EA}"/>
    <cellStyle name="Column Heading 2 2" xfId="1886" xr:uid="{749AC825-F4C7-4582-8179-5B9664464F80}"/>
    <cellStyle name="Column Heading 2 2 2" xfId="2810" xr:uid="{18101D4B-2706-4EF8-BB9A-3A45FD162D39}"/>
    <cellStyle name="Column Heading 2 2 2 2" xfId="4614" xr:uid="{9685B442-EF81-49B0-86C5-1E8FB6464C63}"/>
    <cellStyle name="Column Heading 2 2 2 2 2" xfId="27744" xr:uid="{993319B9-EDC1-4A5E-BDEF-CD876F9CB41B}"/>
    <cellStyle name="Column Heading 2 2 2 2 3" xfId="32431" xr:uid="{115AF1E2-056A-46AF-9513-26986145A785}"/>
    <cellStyle name="Column Heading 2 2 2 2 4" xfId="36955" xr:uid="{7CD9151A-5D8F-4E51-A76B-F9BBDCD8E0F0}"/>
    <cellStyle name="Column Heading 2 2 2 2 5" xfId="41580" xr:uid="{8E894A33-568F-4918-A3BD-DD91D165F89D}"/>
    <cellStyle name="Column Heading 2 2 2 3" xfId="5638" xr:uid="{8D9BFB79-F8AE-4F04-8262-D172AD96B382}"/>
    <cellStyle name="Column Heading 2 2 2 3 2" xfId="28715" xr:uid="{5DD98620-8F25-45B7-A8D7-D74CEBBA0D96}"/>
    <cellStyle name="Column Heading 2 2 2 3 3" xfId="33389" xr:uid="{48DA72BB-9128-46AB-BF27-8C3708039EF8}"/>
    <cellStyle name="Column Heading 2 2 2 3 4" xfId="37924" xr:uid="{503B43FD-086A-45E9-AD73-97EEB0BEC201}"/>
    <cellStyle name="Column Heading 2 2 2 3 5" xfId="42549" xr:uid="{63F29018-B35C-43BB-8D1D-E12A8876EC6B}"/>
    <cellStyle name="Column Heading 2 2 2 4" xfId="6671" xr:uid="{C7D9B280-972F-41E3-9A02-1AD878B3170E}"/>
    <cellStyle name="Column Heading 2 2 2 4 2" xfId="29694" xr:uid="{F3D536CB-3B57-4BC8-AE7D-296E4E3F60F6}"/>
    <cellStyle name="Column Heading 2 2 2 4 3" xfId="34351" xr:uid="{F4325E7F-DC04-4663-BD8D-F7951DE04958}"/>
    <cellStyle name="Column Heading 2 2 2 4 4" xfId="38898" xr:uid="{D494A514-450A-4207-BC38-219F690B330C}"/>
    <cellStyle name="Column Heading 2 2 2 4 5" xfId="43523" xr:uid="{E0FA46BF-2C73-4C33-AA77-35DDDFBE4C18}"/>
    <cellStyle name="Column Heading 2 2 2 5" xfId="25997" xr:uid="{A52F67AA-D4DD-43BC-B779-83C96C6592F4}"/>
    <cellStyle name="Column Heading 2 2 2 6" xfId="30723" xr:uid="{CC21B167-B0DC-412A-B742-997DBB40DAFA}"/>
    <cellStyle name="Column Heading 2 2 2 7" xfId="35227" xr:uid="{FB852361-FEE2-4D56-9B80-6D14453948EB}"/>
    <cellStyle name="Column Heading 2 2 2 8" xfId="39852" xr:uid="{A2D2547B-ECBC-4DF7-95EB-5457A3A7196A}"/>
    <cellStyle name="Column Heading 2 2 3" xfId="3820" xr:uid="{1986B9A5-446E-4954-8B1B-4B6BDF287D68}"/>
    <cellStyle name="Column Heading 2 2 3 2" xfId="27004" xr:uid="{7345E6D7-13FB-48B3-8BC1-B915DA086D32}"/>
    <cellStyle name="Column Heading 2 2 3 3" xfId="31704" xr:uid="{8CDEB785-643D-4486-90B5-1DF60CD11328}"/>
    <cellStyle name="Column Heading 2 2 3 4" xfId="36215" xr:uid="{9176D24C-0798-4912-A7EC-FF141F4AF9A1}"/>
    <cellStyle name="Column Heading 2 2 3 5" xfId="40840" xr:uid="{FA47CC68-208F-4147-A63C-35F4F4581904}"/>
    <cellStyle name="Column Heading 2 2 4" xfId="4921" xr:uid="{A05F8A85-3B2F-47A8-9399-712579ACA1AB}"/>
    <cellStyle name="Column Heading 2 2 4 2" xfId="27980" xr:uid="{43534506-C886-4C90-B22F-1649C1C7B3BA}"/>
    <cellStyle name="Column Heading 2 2 4 3" xfId="32667" xr:uid="{711F6FFB-7271-4A29-B1D0-607EC9B34EA4}"/>
    <cellStyle name="Column Heading 2 2 4 4" xfId="37191" xr:uid="{ECD5DAED-3B2D-4200-A182-7997904CF75E}"/>
    <cellStyle name="Column Heading 2 2 4 5" xfId="41816" xr:uid="{3CA42DFB-7791-4BDF-9DA8-8AC7C280BE5F}"/>
    <cellStyle name="Column Heading 2 2 5" xfId="5956" xr:uid="{3F9CD44D-A14B-4ADE-B54B-FC913EFF5D28}"/>
    <cellStyle name="Column Heading 2 2 5 2" xfId="28960" xr:uid="{A9047F7E-DEDF-4117-8487-C4B3518A0C16}"/>
    <cellStyle name="Column Heading 2 2 5 3" xfId="33634" xr:uid="{9FD417E7-5DB6-4F5A-945D-699F8528E443}"/>
    <cellStyle name="Column Heading 2 2 5 4" xfId="38169" xr:uid="{BFF6A061-0926-438C-A176-AD3D3CB2F36A}"/>
    <cellStyle name="Column Heading 2 2 5 5" xfId="42794" xr:uid="{BE0EF849-CD11-4C5B-AB64-758F4B4CDA43}"/>
    <cellStyle name="Column Heading 2 2 6" xfId="25228" xr:uid="{7BE66AC7-0863-416F-A640-4C5A7296615B}"/>
    <cellStyle name="Column Heading 2 2 7" xfId="29983" xr:uid="{C4DD9530-336F-4F30-B7CE-80CE488A8E29}"/>
    <cellStyle name="Column Heading 2 2 8" xfId="34488" xr:uid="{53AA25C5-6796-47EE-97F6-E5C476F3F053}"/>
    <cellStyle name="Column Heading 2 2 9" xfId="39115" xr:uid="{884C5E4E-8678-4D56-8540-190952D0D437}"/>
    <cellStyle name="Column Heading 2 3" xfId="1980" xr:uid="{92D86FC8-541D-4AC8-8F7B-C036A6E132B6}"/>
    <cellStyle name="Column Heading 2 3 2" xfId="2896" xr:uid="{512C76F9-EBEE-4745-B87C-AEEE78C179C1}"/>
    <cellStyle name="Column Heading 2 3 2 2" xfId="4700" xr:uid="{353EE11B-C12E-46CC-88CE-6D3E1EE2E8EC}"/>
    <cellStyle name="Column Heading 2 3 2 2 2" xfId="27830" xr:uid="{2F430222-7CC0-4BC9-BB09-F9418BA85F8D}"/>
    <cellStyle name="Column Heading 2 3 2 2 3" xfId="32517" xr:uid="{21C50EC7-DC56-4719-BD20-9AB0C0916491}"/>
    <cellStyle name="Column Heading 2 3 2 2 4" xfId="37041" xr:uid="{68F887B5-A22E-4A7A-B3CF-FB4DD94448FB}"/>
    <cellStyle name="Column Heading 2 3 2 2 5" xfId="41666" xr:uid="{687C5ACF-1D68-44E0-8575-4BC8D70928EE}"/>
    <cellStyle name="Column Heading 2 3 2 3" xfId="5724" xr:uid="{C2B3A6DD-F365-40CF-84E7-CE4DD4717892}"/>
    <cellStyle name="Column Heading 2 3 2 3 2" xfId="28801" xr:uid="{125D4C7E-0364-44A8-AE18-93EF9962B9FD}"/>
    <cellStyle name="Column Heading 2 3 2 3 3" xfId="33475" xr:uid="{96A484BB-D465-41CF-8534-ACC4BC00E970}"/>
    <cellStyle name="Column Heading 2 3 2 3 4" xfId="38010" xr:uid="{06A4099E-33A9-474F-94B3-663E009CB21F}"/>
    <cellStyle name="Column Heading 2 3 2 3 5" xfId="42635" xr:uid="{4B9F7CE5-C5B5-4E2F-ACBB-6ACD0101DB4F}"/>
    <cellStyle name="Column Heading 2 3 2 4" xfId="6757" xr:uid="{BC1BFA92-D302-40E2-8C12-3743A860D0AA}"/>
    <cellStyle name="Column Heading 2 3 2 4 2" xfId="29780" xr:uid="{E0327906-B531-421D-A025-557DF3E72E28}"/>
    <cellStyle name="Column Heading 2 3 2 4 3" xfId="34437" xr:uid="{DCCCFCFC-0A1E-4535-AF0E-7CED2B7E6524}"/>
    <cellStyle name="Column Heading 2 3 2 4 4" xfId="38984" xr:uid="{CB513F7A-AAD8-4D4C-9367-70E154692461}"/>
    <cellStyle name="Column Heading 2 3 2 4 5" xfId="43609" xr:uid="{62F07BB8-EBE1-4B95-B177-02140C4CF4B8}"/>
    <cellStyle name="Column Heading 2 3 2 5" xfId="26083" xr:uid="{E023EA20-FBBA-4830-B3CD-A57DCCF982BB}"/>
    <cellStyle name="Column Heading 2 3 2 6" xfId="30809" xr:uid="{1058B8CC-B0F9-4A82-A130-C5817FBB76F9}"/>
    <cellStyle name="Column Heading 2 3 2 7" xfId="35313" xr:uid="{2C9E944F-D234-4B45-898E-5E00103F1381}"/>
    <cellStyle name="Column Heading 2 3 2 8" xfId="39938" xr:uid="{54E44D1C-9B48-4C23-A79A-09E7AB946F03}"/>
    <cellStyle name="Column Heading 2 3 3" xfId="3906" xr:uid="{49DC8FEA-F469-4999-BA8B-C74479502622}"/>
    <cellStyle name="Column Heading 2 3 3 2" xfId="27090" xr:uid="{774D27AA-1848-48B9-9645-75B9F484BF46}"/>
    <cellStyle name="Column Heading 2 3 3 3" xfId="31790" xr:uid="{C0D3D758-A1E0-4034-BCBC-55229ADE80AD}"/>
    <cellStyle name="Column Heading 2 3 3 4" xfId="36301" xr:uid="{0A542DDC-63C0-4F75-A030-3CF2E08ADBCD}"/>
    <cellStyle name="Column Heading 2 3 3 5" xfId="40926" xr:uid="{E0047171-7B90-46AF-A3C1-428892EDE459}"/>
    <cellStyle name="Column Heading 2 3 4" xfId="5007" xr:uid="{1ED833CA-1DD8-481B-9F50-F74236E91454}"/>
    <cellStyle name="Column Heading 2 3 4 2" xfId="28066" xr:uid="{54EC7831-CBFA-400B-B9E2-4A727EAA871D}"/>
    <cellStyle name="Column Heading 2 3 4 3" xfId="32753" xr:uid="{C5AA66F5-F9C6-43B9-BB3A-875D3DB29B1B}"/>
    <cellStyle name="Column Heading 2 3 4 4" xfId="37277" xr:uid="{1858E774-2A93-42CF-A68F-65310664CBE1}"/>
    <cellStyle name="Column Heading 2 3 4 5" xfId="41902" xr:uid="{23E95A73-CDB6-43C2-A48D-44479126C9AA}"/>
    <cellStyle name="Column Heading 2 3 5" xfId="6042" xr:uid="{807165B1-8C4E-4226-B448-2DD2B06B72E9}"/>
    <cellStyle name="Column Heading 2 3 5 2" xfId="29046" xr:uid="{7D54A4AF-2DA6-434B-B80B-534264A51A1A}"/>
    <cellStyle name="Column Heading 2 3 5 3" xfId="33720" xr:uid="{03A266DA-A49E-48EF-A99C-D9B49B71607B}"/>
    <cellStyle name="Column Heading 2 3 5 4" xfId="38255" xr:uid="{0A6382E5-C24F-4781-9439-D5DA84BF438C}"/>
    <cellStyle name="Column Heading 2 3 5 5" xfId="42880" xr:uid="{08E8A03C-0D7E-4B04-A65A-BA76E772A8A3}"/>
    <cellStyle name="Column Heading 2 3 6" xfId="25317" xr:uid="{ED45C252-9044-4CEF-B110-4399BD68E062}"/>
    <cellStyle name="Column Heading 2 3 7" xfId="30069" xr:uid="{C8DBF471-AE28-4A20-A09F-B675934544EC}"/>
    <cellStyle name="Column Heading 2 3 8" xfId="34574" xr:uid="{89928EF8-D229-4AAC-A53A-1836C66B2983}"/>
    <cellStyle name="Column Heading 2 3 9" xfId="39201" xr:uid="{C06EBE8B-FE6A-41FB-90A3-6D9DAE2FF56A}"/>
    <cellStyle name="Column Heading 2 4" xfId="2481" xr:uid="{C4DB1813-1F83-48C3-AE21-689A1AB2D8A4}"/>
    <cellStyle name="Column Heading 2 4 2" xfId="4285" xr:uid="{34FC736E-D0C8-4B55-96BB-9FAD3CD3EC08}"/>
    <cellStyle name="Column Heading 2 4 2 2" xfId="27415" xr:uid="{3E449F17-D9F8-43D4-BE4A-74038366F2C7}"/>
    <cellStyle name="Column Heading 2 4 2 3" xfId="32102" xr:uid="{2D96032A-AFD1-4276-9B17-4ECBA132A83A}"/>
    <cellStyle name="Column Heading 2 4 2 4" xfId="36626" xr:uid="{0F5499AA-C68A-4120-97C8-260C76F1D077}"/>
    <cellStyle name="Column Heading 2 4 2 5" xfId="41251" xr:uid="{986CB338-13A4-48B9-AE7C-E8C870CE9A8C}"/>
    <cellStyle name="Column Heading 2 4 3" xfId="5309" xr:uid="{9D808B42-3A9B-4A2C-8CAB-D3FF8BD2B9C0}"/>
    <cellStyle name="Column Heading 2 4 3 2" xfId="28386" xr:uid="{8EE5445C-2CF8-451B-9A24-2071408815A2}"/>
    <cellStyle name="Column Heading 2 4 3 3" xfId="33060" xr:uid="{76F5A1CE-8792-45D7-A449-A095AB2E2310}"/>
    <cellStyle name="Column Heading 2 4 3 4" xfId="37595" xr:uid="{4BAAACEC-8D50-447E-95C4-53FFE22773AB}"/>
    <cellStyle name="Column Heading 2 4 3 5" xfId="42220" xr:uid="{1752F6A5-8094-4505-9D75-3CF91A33F214}"/>
    <cellStyle name="Column Heading 2 4 4" xfId="6342" xr:uid="{FE855A57-9E61-47C0-9E30-17D344C72ABD}"/>
    <cellStyle name="Column Heading 2 4 4 2" xfId="29365" xr:uid="{9276F0CF-4FC7-4343-AF5D-F87DC4070507}"/>
    <cellStyle name="Column Heading 2 4 4 3" xfId="34022" xr:uid="{DD3D6EE5-0C7F-43E3-A4F2-85B79EB1FDDD}"/>
    <cellStyle name="Column Heading 2 4 4 4" xfId="38569" xr:uid="{398E7ACC-8E12-41A9-9395-DE3C26C815CF}"/>
    <cellStyle name="Column Heading 2 4 4 5" xfId="43194" xr:uid="{301CF36B-F14E-449A-9A83-01801D3F1CD2}"/>
    <cellStyle name="Column Heading 2 4 5" xfId="25668" xr:uid="{9D21D9A8-2867-4C34-B56A-EA8172304D44}"/>
    <cellStyle name="Column Heading 2 4 6" xfId="30394" xr:uid="{D3A35467-A259-4840-938B-14EE5E6E97FA}"/>
    <cellStyle name="Column Heading 2 4 7" xfId="34898" xr:uid="{C2A7F10F-3968-4F5C-8B3C-B6A908D8E772}"/>
    <cellStyle name="Column Heading 2 4 8" xfId="39523" xr:uid="{EF1384B5-B187-41B6-9D9D-2D85C27FB4AE}"/>
    <cellStyle name="Column Heading 2 5" xfId="3492" xr:uid="{48B9ED28-7041-4678-8BD0-40A55CB8BEA4}"/>
    <cellStyle name="Column Heading 2 5 2" xfId="26287" xr:uid="{0754B19D-BC4B-4694-9276-11D7E75B017A}"/>
    <cellStyle name="Column Heading 2 5 3" xfId="31008" xr:uid="{929E0B53-E8BC-4DEE-9A42-15CF318E15A7}"/>
    <cellStyle name="Column Heading 2 5 4" xfId="35511" xr:uid="{25BC294C-52E6-4598-B983-C6F3DBB8B5E9}"/>
    <cellStyle name="Column Heading 2 5 5" xfId="40136" xr:uid="{55934594-E875-4268-9F05-892E98F9E668}"/>
    <cellStyle name="Column Heading 2 6" xfId="3088" xr:uid="{0EF49EA0-5C00-492E-A13B-35CD7698BB00}"/>
    <cellStyle name="Column Heading 2 7" xfId="3314" xr:uid="{76C5993B-780E-42AD-A013-4CCDE54D3F1E}"/>
    <cellStyle name="Column Heading 2 8" xfId="21024" xr:uid="{41B5C8B5-E86A-48C9-BBCD-D70E20E9BE23}"/>
    <cellStyle name="Column Heading 2 9" xfId="24898" xr:uid="{47402F63-B2B5-4B6C-A1F5-07AFC620CE92}"/>
    <cellStyle name="Column Heading 3" xfId="1633" xr:uid="{F3E8F716-9ED7-4145-92AC-560EE51A44C0}"/>
    <cellStyle name="Column Heading 3 2" xfId="2570" xr:uid="{96B75914-C050-453D-BE6B-F55BD7602CC5}"/>
    <cellStyle name="Column Heading 3 2 2" xfId="4374" xr:uid="{0C39F42E-4564-4CEB-B09E-DC791ECAEFF6}"/>
    <cellStyle name="Column Heading 3 2 2 2" xfId="27504" xr:uid="{D40A7254-45A9-4F49-BD5F-443BF44C58FC}"/>
    <cellStyle name="Column Heading 3 2 2 3" xfId="32191" xr:uid="{684193D1-40FB-49F3-BEE5-C45440C1A0DC}"/>
    <cellStyle name="Column Heading 3 2 2 4" xfId="36715" xr:uid="{15BEC73E-6298-42DF-920C-C4A573DF88BB}"/>
    <cellStyle name="Column Heading 3 2 2 5" xfId="41340" xr:uid="{1C1177ED-89D0-46E2-89AA-777E0559452B}"/>
    <cellStyle name="Column Heading 3 2 3" xfId="5398" xr:uid="{F236E8F9-AA44-42BB-A584-002E0084BA62}"/>
    <cellStyle name="Column Heading 3 2 3 2" xfId="28475" xr:uid="{C98F3501-B566-45DA-AD08-E5B664EE7A1A}"/>
    <cellStyle name="Column Heading 3 2 3 3" xfId="33149" xr:uid="{E07F7B5C-A396-4968-9A89-478296341D30}"/>
    <cellStyle name="Column Heading 3 2 3 4" xfId="37684" xr:uid="{5A449144-A509-49A2-ABD7-ADE628FFBD33}"/>
    <cellStyle name="Column Heading 3 2 3 5" xfId="42309" xr:uid="{C5AB8CD7-D59E-4796-A63A-F5B3A483C25A}"/>
    <cellStyle name="Column Heading 3 2 4" xfId="6431" xr:uid="{3E796E75-28D8-4A01-B61C-21A5AE0745ED}"/>
    <cellStyle name="Column Heading 3 2 4 2" xfId="29454" xr:uid="{25A6F053-A5BC-45C9-B074-2DEFCD7C492C}"/>
    <cellStyle name="Column Heading 3 2 4 3" xfId="34111" xr:uid="{C96C58AB-C331-4985-B0C7-4F1DF7D317C2}"/>
    <cellStyle name="Column Heading 3 2 4 4" xfId="38658" xr:uid="{A58E04C3-99A8-412C-B07E-5FB44D422054}"/>
    <cellStyle name="Column Heading 3 2 4 5" xfId="43283" xr:uid="{3DE06314-8892-49BF-9D37-B3C8A0378EFD}"/>
    <cellStyle name="Column Heading 3 2 5" xfId="25757" xr:uid="{EC377AE7-291D-415E-A7FF-3A9F9F116F80}"/>
    <cellStyle name="Column Heading 3 2 6" xfId="30483" xr:uid="{64B6B9E4-448A-41B5-A3A9-4E021B7FED7C}"/>
    <cellStyle name="Column Heading 3 2 7" xfId="34987" xr:uid="{8ECBA7C2-F26C-4EEA-AAB8-2024ECE8A969}"/>
    <cellStyle name="Column Heading 3 2 8" xfId="39612" xr:uid="{909E8AC7-2237-4F68-A998-F24AF6885B83}"/>
    <cellStyle name="Column Heading 3 3" xfId="3581" xr:uid="{64A4E9DD-5EDD-4B2B-92D8-2A032498631D}"/>
    <cellStyle name="Column Heading 3 3 2" xfId="26765" xr:uid="{BFE2906A-1DB1-4CC3-B713-A292E34C8AF0}"/>
    <cellStyle name="Column Heading 3 3 3" xfId="31465" xr:uid="{CA2541E5-E3AB-45B5-AA64-8CE841CE340F}"/>
    <cellStyle name="Column Heading 3 3 4" xfId="35976" xr:uid="{0616FD19-40FE-4DD9-8D27-B4093134F692}"/>
    <cellStyle name="Column Heading 3 3 5" xfId="40601" xr:uid="{8D67C4B1-6CFF-4A26-85CC-66B8B5151523}"/>
    <cellStyle name="Column Heading 3 4" xfId="2999" xr:uid="{DB51140F-C4ED-4E93-B9A2-DC54BEDED486}"/>
    <cellStyle name="Column Heading 3 4 2" xfId="26202" xr:uid="{055278BC-496E-4810-A855-AE65532AE22F}"/>
    <cellStyle name="Column Heading 3 4 3" xfId="30923" xr:uid="{CF83D531-AA26-4A56-A7AA-EAB466CD5E8C}"/>
    <cellStyle name="Column Heading 3 4 4" xfId="35426" xr:uid="{C15B49F3-DB88-47EA-A684-CA7BF8FC5D57}"/>
    <cellStyle name="Column Heading 3 4 5" xfId="40051" xr:uid="{1762D19C-4A00-4DD9-A8BB-EBA6EA8EDA25}"/>
    <cellStyle name="Column Heading 3 5" xfId="3402" xr:uid="{20B286DE-A0B6-4929-A4D5-16C28315260C}"/>
    <cellStyle name="Column Heading 3 5 2" xfId="26530" xr:uid="{60CBE62D-A5E9-4D1C-B73D-4BACD97F7664}"/>
    <cellStyle name="Column Heading 3 5 3" xfId="31230" xr:uid="{A08D1218-2429-4359-95C3-9A482AA1C81F}"/>
    <cellStyle name="Column Heading 3 5 4" xfId="35741" xr:uid="{655FCC64-A388-427F-9402-27039BE5BF0C}"/>
    <cellStyle name="Column Heading 3 5 5" xfId="40366" xr:uid="{9539B21B-44F5-4D39-AAF2-504EF1214874}"/>
    <cellStyle name="Column Heading 3 6" xfId="24988" xr:uid="{36D9DBBC-4132-45FB-92A8-0C93CE5CF44F}"/>
    <cellStyle name="Column Heading 3 7" xfId="24101" xr:uid="{41B9B5C3-B052-4735-959D-D9A7B580A321}"/>
    <cellStyle name="Column Heading 3 8" xfId="24633" xr:uid="{A99EE4B5-5874-4875-8D5F-41D4003B08B6}"/>
    <cellStyle name="Column Heading 3 9" xfId="24369" xr:uid="{DF8A2D74-DC05-4474-84F4-796C3BB0D49A}"/>
    <cellStyle name="Column Heading 4" xfId="1615" xr:uid="{DDA5529E-0202-413F-B166-573FF8D9A772}"/>
    <cellStyle name="Column Heading 4 2" xfId="2552" xr:uid="{2691013A-E47F-43EA-AD1C-45AFD4DE5005}"/>
    <cellStyle name="Column Heading 4 2 2" xfId="4356" xr:uid="{C7655F94-30A0-415F-B65E-5FFF089C113A}"/>
    <cellStyle name="Column Heading 4 2 2 2" xfId="27486" xr:uid="{74244D91-9B5A-416A-A0D8-6E0A619C78E8}"/>
    <cellStyle name="Column Heading 4 2 2 3" xfId="32173" xr:uid="{FDE6F04A-D18C-4C65-A768-15D47641ACAA}"/>
    <cellStyle name="Column Heading 4 2 2 4" xfId="36697" xr:uid="{BB623956-5072-423C-A801-B98D4DE265C7}"/>
    <cellStyle name="Column Heading 4 2 2 5" xfId="41322" xr:uid="{40E9EEB6-7FFE-4037-97C8-3B03F807F146}"/>
    <cellStyle name="Column Heading 4 2 3" xfId="5380" xr:uid="{D2FCAB51-8303-488D-9F8F-7F1C1DE1453A}"/>
    <cellStyle name="Column Heading 4 2 3 2" xfId="28457" xr:uid="{B0664955-9DBF-4B90-A3D4-42F2430F71B4}"/>
    <cellStyle name="Column Heading 4 2 3 3" xfId="33131" xr:uid="{AACFA98B-404C-406E-8BF2-29855B8AC781}"/>
    <cellStyle name="Column Heading 4 2 3 4" xfId="37666" xr:uid="{508AE467-3CAE-44B5-9090-F2BE3FA806A5}"/>
    <cellStyle name="Column Heading 4 2 3 5" xfId="42291" xr:uid="{E83999AA-082A-4A2C-BB81-EFC49DC7A643}"/>
    <cellStyle name="Column Heading 4 2 4" xfId="6413" xr:uid="{2D561483-2CF2-4BB7-9590-E233F1643C3C}"/>
    <cellStyle name="Column Heading 4 2 4 2" xfId="29436" xr:uid="{44DDA102-0701-45D1-AC22-57DD231D6EAB}"/>
    <cellStyle name="Column Heading 4 2 4 3" xfId="34093" xr:uid="{0E56D594-27CC-41AC-BDDE-0D498393F7A8}"/>
    <cellStyle name="Column Heading 4 2 4 4" xfId="38640" xr:uid="{CA9DCB6A-AEB7-4121-83B0-8BD9DFFC5A82}"/>
    <cellStyle name="Column Heading 4 2 4 5" xfId="43265" xr:uid="{1256C808-E829-45C2-9361-2792BD885C2B}"/>
    <cellStyle name="Column Heading 4 2 5" xfId="25739" xr:uid="{2FBDFD66-C81D-4EA8-8EBE-CF372FD263E0}"/>
    <cellStyle name="Column Heading 4 2 6" xfId="30465" xr:uid="{5B5E00B3-FEE5-426C-A656-1E5F844E346E}"/>
    <cellStyle name="Column Heading 4 2 7" xfId="34969" xr:uid="{C0DC9D3C-A655-4BD9-8CD4-E7895BB873CA}"/>
    <cellStyle name="Column Heading 4 2 8" xfId="39594" xr:uid="{3B40F8B1-1A48-4B68-97F4-F617D6B1C4EE}"/>
    <cellStyle name="Column Heading 4 3" xfId="3563" xr:uid="{C51E3DF1-AA2E-42C3-AA71-3B19342657FF}"/>
    <cellStyle name="Column Heading 4 3 2" xfId="26747" xr:uid="{34630D2E-978A-47E5-9D15-A0AC249BE9D9}"/>
    <cellStyle name="Column Heading 4 3 3" xfId="31447" xr:uid="{C0A6EBDA-012D-4C6C-B7E1-38631E120ED7}"/>
    <cellStyle name="Column Heading 4 3 4" xfId="35958" xr:uid="{9395A6A6-E997-4FB6-B8D3-615C50DB1B9F}"/>
    <cellStyle name="Column Heading 4 3 5" xfId="40583" xr:uid="{EBF49A73-A9C8-48EF-9D5B-D9A3118C60DD}"/>
    <cellStyle name="Column Heading 4 4" xfId="3017" xr:uid="{0FEF1FDD-CCE9-4CB8-BB94-DF71AD186CA8}"/>
    <cellStyle name="Column Heading 4 4 2" xfId="26220" xr:uid="{FE1D7E0B-D793-405D-AF29-0E0F77C59CC0}"/>
    <cellStyle name="Column Heading 4 4 3" xfId="30941" xr:uid="{9E9CE12F-741B-4C33-893E-69AF2072B5B8}"/>
    <cellStyle name="Column Heading 4 4 4" xfId="35444" xr:uid="{A7B4EF68-3249-479C-98F8-9F55D8EB81B6}"/>
    <cellStyle name="Column Heading 4 4 5" xfId="40069" xr:uid="{ED8DF8C1-09DA-4AA0-8F35-86FE3E2D2769}"/>
    <cellStyle name="Column Heading 4 5" xfId="3384" xr:uid="{8A1A3ABF-1DB8-43A1-A797-78FD893CB299}"/>
    <cellStyle name="Column Heading 4 5 2" xfId="26512" xr:uid="{80237B3C-9A92-430D-9C90-C95C024DAD9A}"/>
    <cellStyle name="Column Heading 4 5 3" xfId="31212" xr:uid="{4994734A-5E77-42E5-B5DC-044D4D3D719D}"/>
    <cellStyle name="Column Heading 4 5 4" xfId="35723" xr:uid="{4B6402C2-D6A8-4BEA-9403-D7AFE01CBDCA}"/>
    <cellStyle name="Column Heading 4 5 5" xfId="40348" xr:uid="{9C096BA1-D1EA-48B3-A8CE-4795CA6ECBD8}"/>
    <cellStyle name="Column Heading 4 6" xfId="24970" xr:uid="{A657D544-799B-4049-9DAB-5F9AC4888815}"/>
    <cellStyle name="Column Heading 4 7" xfId="24119" xr:uid="{8C4112AD-7C8A-4EDC-BD48-73AE07A17926}"/>
    <cellStyle name="Column Heading 4 8" xfId="24615" xr:uid="{6CB01A62-AF14-4350-B6A3-FD11636CCE98}"/>
    <cellStyle name="Column Heading 4 9" xfId="24372" xr:uid="{351612FB-A5F1-4A64-9C4C-3FD557E9E318}"/>
    <cellStyle name="Column Heading 5" xfId="1656" xr:uid="{BAF38D25-87F8-4181-9ECA-1EFD51AA08F8}"/>
    <cellStyle name="Column Heading 5 2" xfId="2590" xr:uid="{89B9ABC1-B0E0-4FDF-9992-B7504F2399C7}"/>
    <cellStyle name="Column Heading 5 2 2" xfId="4394" xr:uid="{5D6C7BCD-EA53-4DFD-858A-0D95EB5A9E19}"/>
    <cellStyle name="Column Heading 5 2 2 2" xfId="27524" xr:uid="{511685E3-13E3-49EB-A930-F54298A705B2}"/>
    <cellStyle name="Column Heading 5 2 2 3" xfId="32211" xr:uid="{D43F28D9-9549-4C17-B7CE-A8F91432BCC4}"/>
    <cellStyle name="Column Heading 5 2 2 4" xfId="36735" xr:uid="{822D4E46-D790-4368-A20A-4649EB210C31}"/>
    <cellStyle name="Column Heading 5 2 2 5" xfId="41360" xr:uid="{BDE39D3C-2B5C-46C5-8060-B44D5A415B7C}"/>
    <cellStyle name="Column Heading 5 2 3" xfId="5418" xr:uid="{95A2FFC3-1E4E-4866-9890-77297FC417F8}"/>
    <cellStyle name="Column Heading 5 2 3 2" xfId="28495" xr:uid="{A3E6A43C-8CCA-489C-A07A-C2C63DF6F410}"/>
    <cellStyle name="Column Heading 5 2 3 3" xfId="33169" xr:uid="{86163953-7107-4BB6-9B7D-6F5CB7D92FE4}"/>
    <cellStyle name="Column Heading 5 2 3 4" xfId="37704" xr:uid="{134F3C1E-C1FA-4501-9D02-27EE76A6DC32}"/>
    <cellStyle name="Column Heading 5 2 3 5" xfId="42329" xr:uid="{3B3999F3-D7EE-42A5-B8CB-41870EBA9834}"/>
    <cellStyle name="Column Heading 5 2 4" xfId="6451" xr:uid="{7981DE62-E46C-4488-AC2C-874F9AF90F55}"/>
    <cellStyle name="Column Heading 5 2 4 2" xfId="29474" xr:uid="{27F03F71-568E-4D48-8719-7AF2E0EFDFDA}"/>
    <cellStyle name="Column Heading 5 2 4 3" xfId="34131" xr:uid="{07769A72-10DC-47C6-B2A8-E84C8778B368}"/>
    <cellStyle name="Column Heading 5 2 4 4" xfId="38678" xr:uid="{4AF4B33E-F5F2-4274-8992-F93FEA93F9E9}"/>
    <cellStyle name="Column Heading 5 2 4 5" xfId="43303" xr:uid="{13118B4D-EB05-4721-972A-07262CE39970}"/>
    <cellStyle name="Column Heading 5 2 5" xfId="25777" xr:uid="{2AB5B84E-2F38-49D6-8A54-49A9120CDB6C}"/>
    <cellStyle name="Column Heading 5 2 6" xfId="30503" xr:uid="{9DF0A023-288E-40D3-8468-9F289E665905}"/>
    <cellStyle name="Column Heading 5 2 7" xfId="35007" xr:uid="{580987B0-2DC6-4D04-9768-D0F9EF39DF82}"/>
    <cellStyle name="Column Heading 5 2 8" xfId="39632" xr:uid="{4951A8B3-015A-4784-9ED3-6952274E3A5D}"/>
    <cellStyle name="Column Heading 5 3" xfId="3601" xr:uid="{435AE59C-5DD5-480C-B5E7-C0D68831C08F}"/>
    <cellStyle name="Column Heading 5 3 2" xfId="26785" xr:uid="{015D6736-1BBD-4861-B206-347EB9873FD4}"/>
    <cellStyle name="Column Heading 5 3 3" xfId="31485" xr:uid="{8F81D121-E4B1-4545-8C33-62D59673F44C}"/>
    <cellStyle name="Column Heading 5 3 4" xfId="35996" xr:uid="{B2C5679B-56A5-4D85-B4B0-4F06DD8E0170}"/>
    <cellStyle name="Column Heading 5 3 5" xfId="40621" xr:uid="{CB4981D9-EF85-435A-B576-D5C3BC2B173C}"/>
    <cellStyle name="Column Heading 5 4" xfId="2980" xr:uid="{A6411768-BF47-4A25-AE4B-B12CCE3D8262}"/>
    <cellStyle name="Column Heading 5 4 2" xfId="26182" xr:uid="{1E761B76-AD39-4BBA-BA8D-198B4ACAABC0}"/>
    <cellStyle name="Column Heading 5 4 3" xfId="30903" xr:uid="{7810D8E0-73DC-4723-A9A3-D47DBDBF9A4C}"/>
    <cellStyle name="Column Heading 5 4 4" xfId="35406" xr:uid="{F11ACAA4-838A-4308-87E9-D3A523BFED2C}"/>
    <cellStyle name="Column Heading 5 4 5" xfId="40031" xr:uid="{9616BFE3-58F6-4F97-8A96-A0A2958893D2}"/>
    <cellStyle name="Column Heading 5 5" xfId="5737" xr:uid="{08111EDB-032A-494C-8252-C33F4B82B953}"/>
    <cellStyle name="Column Heading 5 5 2" xfId="26550" xr:uid="{DC52FC24-DC30-4401-823B-972BC38D0FC9}"/>
    <cellStyle name="Column Heading 5 5 3" xfId="31250" xr:uid="{590CA11D-5CBC-44CB-9183-39459162EBCD}"/>
    <cellStyle name="Column Heading 5 5 4" xfId="35761" xr:uid="{57F8409A-4D26-4C9B-8000-B7B52FB1334C}"/>
    <cellStyle name="Column Heading 5 5 5" xfId="40386" xr:uid="{AD801C29-0510-4656-A40F-3FD40CAE19A0}"/>
    <cellStyle name="Column Heading 5 6" xfId="25009" xr:uid="{C52A8A3D-1B52-4B38-96EF-BC7311625409}"/>
    <cellStyle name="Column Heading 5 7" xfId="24081" xr:uid="{31923C27-9AAD-454E-ACDD-B16161054B25}"/>
    <cellStyle name="Column Heading 5 8" xfId="24653" xr:uid="{EB4E4069-0290-4C0C-90B5-BE629E5E09C3}"/>
    <cellStyle name="Column Heading 5 9" xfId="24349" xr:uid="{FB00BE54-800A-4213-9DDF-7C9F1A9B96F6}"/>
    <cellStyle name="Column Heading 6" xfId="3243" xr:uid="{48E16CE3-A9AF-48F8-88AD-CC4405211BD2}"/>
    <cellStyle name="Column Heading 7" xfId="661" xr:uid="{A2CC7206-26E5-4791-AC6A-EEF63CBA9E5C}"/>
    <cellStyle name="Column_Title" xfId="662" xr:uid="{217DECE0-6AC7-4DE7-B0A5-92AC344F93F7}"/>
    <cellStyle name="Comma" xfId="17" builtinId="3"/>
    <cellStyle name="Comma   [#,##0._-]" xfId="663" xr:uid="{459D4148-A1FB-479B-953B-F35D768F9252}"/>
    <cellStyle name="Comma   [#,##0.00_-]" xfId="664" xr:uid="{03230469-A67A-4D85-A0CC-7D2A23C9EFB2}"/>
    <cellStyle name="Comma   [#,##0.000_-]" xfId="665" xr:uid="{E40942E9-2811-46CB-8748-56C437DC8EDE}"/>
    <cellStyle name="Comma   [#,##0_-]" xfId="666" xr:uid="{A15BFD9C-8094-4C07-A9A0-48312C68BE67}"/>
    <cellStyle name="Comma  - Style1" xfId="18" xr:uid="{00000000-0005-0000-0000-000015000000}"/>
    <cellStyle name="Comma  - Style1 1" xfId="18428" xr:uid="{8F54871A-AF4D-4B84-9EC4-242978A29DB1}"/>
    <cellStyle name="Comma  - Style1 2" xfId="668" xr:uid="{5D066E14-D6DE-4D23-88BF-35866EE7634C}"/>
    <cellStyle name="Comma  - Style1 2 2" xfId="19792" xr:uid="{892E639E-1BB0-47E5-8AEF-7CE4204CBF91}"/>
    <cellStyle name="Comma  - Style1 2 3" xfId="19793" xr:uid="{F2B79661-AD70-451B-B77E-1D20330A9DBD}"/>
    <cellStyle name="Comma  - Style1 2 4" xfId="18429" xr:uid="{DB3F7C82-2BE0-44D7-92DE-3D97E02B74E5}"/>
    <cellStyle name="Comma  - Style1 3" xfId="669" xr:uid="{9B38FD53-77C4-4AE8-B8D3-75FF18FA35CA}"/>
    <cellStyle name="Comma  - Style1 3 2" xfId="18430" xr:uid="{3E514E52-7B1C-45F4-91DC-7E8D40502BF2}"/>
    <cellStyle name="Comma  - Style1 4" xfId="670" xr:uid="{7F1E168D-387E-41D3-BDE4-33BAB34962F3}"/>
    <cellStyle name="Comma  - Style1 4 2" xfId="19794" xr:uid="{FC69EA8F-4AEC-4D55-BCF3-B0AA9A3DF71A}"/>
    <cellStyle name="Comma  - Style1 5" xfId="8040" xr:uid="{DBE00B31-6E99-43FA-951F-B95172366E7A}"/>
    <cellStyle name="Comma  - Style1 5 2" xfId="19795" xr:uid="{34E60006-66B8-4BB1-8C58-DD152FE09768}"/>
    <cellStyle name="Comma  - Style1 6" xfId="8041" xr:uid="{D8C3E5B8-8736-4320-ACAC-7887889D3EEE}"/>
    <cellStyle name="Comma  - Style1 7" xfId="18427" xr:uid="{A74C1A08-C8C0-4970-B83B-88A42C7F28D1}"/>
    <cellStyle name="Comma  - Style1 8" xfId="667" xr:uid="{D8B58F75-12C2-40BD-9E0D-5D9AF1B46484}"/>
    <cellStyle name="Comma  - Style1_Bench Mark Poly &amp; Pet 2009" xfId="18431" xr:uid="{B849CE06-E868-4C48-9697-E0939D72A5FB}"/>
    <cellStyle name="Comma  - Style2" xfId="19" xr:uid="{00000000-0005-0000-0000-000016000000}"/>
    <cellStyle name="Comma  - Style2 1" xfId="18433" xr:uid="{069C13B6-EF5B-471C-B46A-D5D6510DD6D9}"/>
    <cellStyle name="Comma  - Style2 2" xfId="672" xr:uid="{FDF13CC3-FE2D-4ACF-9DD4-D2392C7B7256}"/>
    <cellStyle name="Comma  - Style2 2 2" xfId="19796" xr:uid="{4F6E739F-1D76-43A5-9FBD-5BFAA63304DA}"/>
    <cellStyle name="Comma  - Style2 2 3" xfId="19797" xr:uid="{C5612E77-52A7-4543-B359-0602560644BD}"/>
    <cellStyle name="Comma  - Style2 2 4" xfId="18434" xr:uid="{4A435D61-A045-4935-A31F-6E80815690FB}"/>
    <cellStyle name="Comma  - Style2 3" xfId="673" xr:uid="{7D7C4A12-F693-4ECE-9A05-34377E0F1E75}"/>
    <cellStyle name="Comma  - Style2 3 2" xfId="18435" xr:uid="{CC4F7952-7CBD-4025-96DC-B2E56CCF3605}"/>
    <cellStyle name="Comma  - Style2 4" xfId="674" xr:uid="{6C444486-DBC0-434F-BE6B-885705B7ACD5}"/>
    <cellStyle name="Comma  - Style2 4 2" xfId="19798" xr:uid="{A6C4973A-264F-45BF-802D-BFC21BF8F2AD}"/>
    <cellStyle name="Comma  - Style2 5" xfId="19799" xr:uid="{782E27C7-15C7-4882-AC47-BE7191BF3171}"/>
    <cellStyle name="Comma  - Style2 6" xfId="18432" xr:uid="{59C212EB-F0D0-4366-9842-5A27DC5D89FD}"/>
    <cellStyle name="Comma  - Style2 7" xfId="671" xr:uid="{317356EF-4BEB-4F88-818E-7BFF90F8DD8E}"/>
    <cellStyle name="Comma  - Style2_Bench Mark Poly &amp; Pet 2009" xfId="18436" xr:uid="{EF2CCEFE-80BD-4389-B395-51B8B8BAC3D9}"/>
    <cellStyle name="Comma  - Style3" xfId="20" xr:uid="{00000000-0005-0000-0000-000017000000}"/>
    <cellStyle name="Comma  - Style3 1" xfId="18438" xr:uid="{1E34404F-635E-45EC-BC93-94C3A99F5B37}"/>
    <cellStyle name="Comma  - Style3 2" xfId="676" xr:uid="{D24DB082-F151-41E7-A73E-AABBED566D71}"/>
    <cellStyle name="Comma  - Style3 2 2" xfId="19800" xr:uid="{8FD5809D-8B60-4F62-9A90-0AC0212105D2}"/>
    <cellStyle name="Comma  - Style3 2 3" xfId="19801" xr:uid="{6F4AC8CA-DE04-4780-996B-F3A47136173F}"/>
    <cellStyle name="Comma  - Style3 2 4" xfId="18439" xr:uid="{59042BD4-E998-4C51-B34C-B3C286F6AA27}"/>
    <cellStyle name="Comma  - Style3 3" xfId="677" xr:uid="{4D479626-024B-4F54-B37C-C977D5EBF232}"/>
    <cellStyle name="Comma  - Style3 3 2" xfId="18440" xr:uid="{45DEF28E-2FE5-47B2-A6C0-5D0797F09A68}"/>
    <cellStyle name="Comma  - Style3 4" xfId="678" xr:uid="{AAF46752-A6DF-406B-A294-9DB383F7287E}"/>
    <cellStyle name="Comma  - Style3 4 2" xfId="19802" xr:uid="{573D186E-4191-464C-BBA3-72EABFA61916}"/>
    <cellStyle name="Comma  - Style3 5" xfId="19803" xr:uid="{134F4328-935F-41CF-9A99-35021843BAA1}"/>
    <cellStyle name="Comma  - Style3 6" xfId="18437" xr:uid="{84EC241E-2B87-4E02-A964-BA2F3657EB5D}"/>
    <cellStyle name="Comma  - Style3 7" xfId="675" xr:uid="{A1F61A97-571D-4C8D-8CDE-4B226E37BCA8}"/>
    <cellStyle name="Comma  - Style3_Bench Mark Poly &amp; Pet 2009" xfId="18441" xr:uid="{F7F9115A-A2A7-43C9-9265-F10754E6AC30}"/>
    <cellStyle name="Comma  - Style4" xfId="21" xr:uid="{00000000-0005-0000-0000-000018000000}"/>
    <cellStyle name="Comma  - Style4 1" xfId="18443" xr:uid="{AD125A5D-0A28-47C8-A486-7EA89CA5A035}"/>
    <cellStyle name="Comma  - Style4 2" xfId="680" xr:uid="{571D490A-1242-479C-A441-D0C135126D31}"/>
    <cellStyle name="Comma  - Style4 2 2" xfId="19804" xr:uid="{139A7E02-0763-431C-8AD9-78B6CA339D00}"/>
    <cellStyle name="Comma  - Style4 2 3" xfId="19805" xr:uid="{48F6BB0D-0CCA-45EE-8C74-98DDA8D660CC}"/>
    <cellStyle name="Comma  - Style4 2 4" xfId="18444" xr:uid="{D9B105C2-58E8-4157-B24C-64BCDDC92083}"/>
    <cellStyle name="Comma  - Style4 3" xfId="681" xr:uid="{A620EB49-6247-4368-A276-6FAD254808D1}"/>
    <cellStyle name="Comma  - Style4 3 2" xfId="18445" xr:uid="{2448AE0F-6576-4EB4-8E45-CF78B7F1ABE3}"/>
    <cellStyle name="Comma  - Style4 4" xfId="682" xr:uid="{DE713351-BF85-481A-9627-E8C4577D0FFB}"/>
    <cellStyle name="Comma  - Style4 4 2" xfId="19806" xr:uid="{AAC88FD9-12E2-46A2-B76E-1BA0A4C0E29B}"/>
    <cellStyle name="Comma  - Style4 5" xfId="19807" xr:uid="{BE942A55-C996-42C4-AA65-D7270024CE0D}"/>
    <cellStyle name="Comma  - Style4 6" xfId="18442" xr:uid="{DF8910A5-AB28-4DA0-B474-40086DCB2608}"/>
    <cellStyle name="Comma  - Style4 7" xfId="679" xr:uid="{A7D1ED0D-21FD-4AE4-8875-8871D7B09FCB}"/>
    <cellStyle name="Comma  - Style4_Bench Mark Poly &amp; Pet 2009" xfId="18446" xr:uid="{B0A54D16-4CB8-405B-BF1D-7F1DA67AF1F9}"/>
    <cellStyle name="Comma  - Style5" xfId="22" xr:uid="{00000000-0005-0000-0000-000019000000}"/>
    <cellStyle name="Comma  - Style5 1" xfId="18448" xr:uid="{10205951-4459-49B1-924A-D208330FF4EE}"/>
    <cellStyle name="Comma  - Style5 2" xfId="684" xr:uid="{559C9A9A-E671-4236-B75D-CDC7B749C34A}"/>
    <cellStyle name="Comma  - Style5 2 2" xfId="19808" xr:uid="{5FA1F0FF-D7F2-47B6-BB4B-452B3488DCC3}"/>
    <cellStyle name="Comma  - Style5 2 3" xfId="19809" xr:uid="{0FBD9A60-247A-44D4-B86F-0936B3FF1EB2}"/>
    <cellStyle name="Comma  - Style5 2 4" xfId="18449" xr:uid="{D9A6EB97-C9DC-4073-B1A7-A46E6384FD2A}"/>
    <cellStyle name="Comma  - Style5 3" xfId="685" xr:uid="{CAA7A38B-6DEF-40FA-BDC2-FA46D581957B}"/>
    <cellStyle name="Comma  - Style5 3 2" xfId="18450" xr:uid="{A5EC5B1D-A89D-4AD7-ADA1-4DBA1F1028A1}"/>
    <cellStyle name="Comma  - Style5 4" xfId="686" xr:uid="{C214410C-954A-47C4-A672-F551923A0485}"/>
    <cellStyle name="Comma  - Style5 4 2" xfId="19810" xr:uid="{0E5CD9D3-5237-45B9-B38E-4908794A33D8}"/>
    <cellStyle name="Comma  - Style5 5" xfId="19811" xr:uid="{25F26EAF-40F9-41DF-862B-4DC768A0C24B}"/>
    <cellStyle name="Comma  - Style5 6" xfId="18447" xr:uid="{700E7A77-5D52-4BCB-B557-6A6B87AA7C22}"/>
    <cellStyle name="Comma  - Style5 7" xfId="683" xr:uid="{23889B82-0A76-4D52-A5BF-D7ADC3BD1AC8}"/>
    <cellStyle name="Comma  - Style5_Bench Mark Poly &amp; Pet 2009" xfId="18451" xr:uid="{7AE23D1D-A1BC-4BF1-9FDD-C94F8EAFD429}"/>
    <cellStyle name="Comma  - Style6" xfId="23" xr:uid="{00000000-0005-0000-0000-00001A000000}"/>
    <cellStyle name="Comma  - Style6 1" xfId="18453" xr:uid="{AF98239E-56B7-481C-8E5F-19334C87C21E}"/>
    <cellStyle name="Comma  - Style6 2" xfId="688" xr:uid="{14FB85FD-4025-442A-99BB-7E654883C54A}"/>
    <cellStyle name="Comma  - Style6 2 2" xfId="19812" xr:uid="{5562BA7C-976A-4AF9-8E50-4A751322488C}"/>
    <cellStyle name="Comma  - Style6 2 3" xfId="19813" xr:uid="{6045ADDD-8284-4CB5-B20F-44BB028FB57F}"/>
    <cellStyle name="Comma  - Style6 2 4" xfId="18454" xr:uid="{1B8E24DE-B6FC-4CA1-ABC2-E2BAC0EF4E57}"/>
    <cellStyle name="Comma  - Style6 3" xfId="689" xr:uid="{FEBF3638-E7E7-43B4-A821-990B1A1F6082}"/>
    <cellStyle name="Comma  - Style6 3 2" xfId="18455" xr:uid="{BF8E37E3-474D-45F6-A8D8-5145FCF405C2}"/>
    <cellStyle name="Comma  - Style6 4" xfId="690" xr:uid="{E523D265-FBA0-474E-9868-224DFA45B670}"/>
    <cellStyle name="Comma  - Style6 4 2" xfId="19814" xr:uid="{15D111DF-47AF-4598-9DAF-92A2CFBEDF25}"/>
    <cellStyle name="Comma  - Style6 5" xfId="19815" xr:uid="{F321B544-9D21-4467-964D-C6F4C0F72D04}"/>
    <cellStyle name="Comma  - Style6 6" xfId="18452" xr:uid="{0EC2FB8C-E1FC-4F9D-88E3-C4537F2F47A7}"/>
    <cellStyle name="Comma  - Style6 7" xfId="687" xr:uid="{1D970F13-3A51-4603-9991-98099F0CD460}"/>
    <cellStyle name="Comma  - Style6_Bench Mark Poly &amp; Pet 2009" xfId="18456" xr:uid="{20E32AA7-AD72-42C2-BF94-685447AF8F4F}"/>
    <cellStyle name="Comma  - Style7" xfId="24" xr:uid="{00000000-0005-0000-0000-00001B000000}"/>
    <cellStyle name="Comma  - Style7 2" xfId="692" xr:uid="{F5A8C768-94DD-4967-A890-C3942ADCE37E}"/>
    <cellStyle name="Comma  - Style7 2 2" xfId="19816" xr:uid="{059065D0-F032-4255-8F6C-4A0C758CD33F}"/>
    <cellStyle name="Comma  - Style7 2 3" xfId="19817" xr:uid="{01561297-EEA8-4592-83A9-9F0FF7F98DA2}"/>
    <cellStyle name="Comma  - Style7 2 4" xfId="18458" xr:uid="{8F4CC8C7-E0C7-4265-8F98-A3B66C49F2F3}"/>
    <cellStyle name="Comma  - Style7 3" xfId="693" xr:uid="{4969067C-01FA-44B3-BEB6-9B8264CA3CEC}"/>
    <cellStyle name="Comma  - Style7 3 2" xfId="18459" xr:uid="{4D90DAA3-4907-45CC-BBE7-7EB95CE61DCA}"/>
    <cellStyle name="Comma  - Style7 4" xfId="694" xr:uid="{44CD56EA-18C6-4DD0-BA68-CD1D7CA182A1}"/>
    <cellStyle name="Comma  - Style7 4 2" xfId="19818" xr:uid="{B6C1B48C-B92B-401A-BE64-C3972B11B1C2}"/>
    <cellStyle name="Comma  - Style7 5" xfId="19819" xr:uid="{7A2BD219-70B4-4211-B1B2-90F92482C3A6}"/>
    <cellStyle name="Comma  - Style7 6" xfId="18457" xr:uid="{0FEB7BD8-3C46-4981-98F5-78C1308740B1}"/>
    <cellStyle name="Comma  - Style7 7" xfId="691" xr:uid="{19298DC0-AC13-43B4-A753-AA0B9853D4D4}"/>
    <cellStyle name="Comma  - Style8" xfId="25" xr:uid="{00000000-0005-0000-0000-00001C000000}"/>
    <cellStyle name="Comma  - Style8 2" xfId="696" xr:uid="{A48F7A21-F6C1-4DF7-954D-1FC68E4A1503}"/>
    <cellStyle name="Comma  - Style8 2 2" xfId="19820" xr:uid="{202E909E-DD06-42CF-8CA1-C77AD5BD3417}"/>
    <cellStyle name="Comma  - Style8 2 3" xfId="19821" xr:uid="{F671759C-CF71-48C8-9F33-84C0FD69A0EB}"/>
    <cellStyle name="Comma  - Style8 2 4" xfId="18461" xr:uid="{4EEC53DE-ACD8-4E37-94C7-9FE0A29C9254}"/>
    <cellStyle name="Comma  - Style8 3" xfId="697" xr:uid="{E2DA6724-7E6C-41D9-BECF-578D77619982}"/>
    <cellStyle name="Comma  - Style8 3 2" xfId="18462" xr:uid="{ADE8E747-0266-47A7-8B7F-CBE03D9075D9}"/>
    <cellStyle name="Comma  - Style8 4" xfId="698" xr:uid="{FA0D3E38-D79C-40A6-B8F6-DC377B4F0D43}"/>
    <cellStyle name="Comma  - Style8 4 2" xfId="19822" xr:uid="{46418BC6-7F33-4A33-BFCD-CEEB91B042D3}"/>
    <cellStyle name="Comma  - Style8 5" xfId="19823" xr:uid="{B3ECBD08-2B7D-4AEB-B636-FDD33FF57C4E}"/>
    <cellStyle name="Comma  - Style8 6" xfId="18460" xr:uid="{F23CDEDE-D7DC-4BA2-BE82-0076E9C8B664}"/>
    <cellStyle name="Comma  - Style8 7" xfId="695" xr:uid="{4D2CA8B7-5F28-463D-9F7A-9476DC616DBF}"/>
    <cellStyle name="Comma  - ต้นแบบ1" xfId="8042" xr:uid="{C0ECF0FD-2608-4F6B-B65D-2C7FF8B2F84E}"/>
    <cellStyle name="Comma  - ต้นแบบ2" xfId="8043" xr:uid="{E4167935-E5D8-42A7-8395-1B720069C688}"/>
    <cellStyle name="Comma  - ต้นแบบ3" xfId="8044" xr:uid="{4929C513-D90D-4FF3-8F45-8E278A8DDE27}"/>
    <cellStyle name="Comma  - ต้นแบบ4" xfId="8045" xr:uid="{5AFDFA35-B4FE-46D8-9D92-0D26D25C2C57}"/>
    <cellStyle name="Comma  - ต้นแบบ5" xfId="8046" xr:uid="{A68F0555-7FA7-4FD7-9355-6FBF0AAA421A}"/>
    <cellStyle name="Comma  - ต้นแบบ6" xfId="8047" xr:uid="{1BD469CA-FA72-404B-93F1-E6B1AF927F17}"/>
    <cellStyle name="Comma  - ต้นแบบ7" xfId="8048" xr:uid="{3DD821F4-2352-43DE-AB7F-FED7B4384038}"/>
    <cellStyle name="Comma  - ต้นแบบ8" xfId="8049" xr:uid="{6980B8B8-7A82-4AC7-AE56-9E76B5343BA9}"/>
    <cellStyle name="Comma  ( , )" xfId="699" xr:uid="{27BC7183-4693-4E50-AF57-A82F861DB310}"/>
    <cellStyle name="Comma  (0.)" xfId="700" xr:uid="{09F9F71F-8DD7-406C-98C5-3ED73690DD1B}"/>
    <cellStyle name="Comma  (Red ,000 )" xfId="701" xr:uid="{EB4CF4CD-0DB2-40D7-A347-1BEC90946F0A}"/>
    <cellStyle name="Comma  0." xfId="702" xr:uid="{95018292-994D-45C2-AD45-C6192E74236D}"/>
    <cellStyle name="Comma (0.0)" xfId="11629" xr:uid="{4332C483-0E53-4619-8726-1C1F6D9EDE6B}"/>
    <cellStyle name="Comma (0.00)" xfId="11630" xr:uid="{2F93EE95-6FC9-4609-93FA-2D6CF719D264}"/>
    <cellStyle name="Comma (hidden)" xfId="11631" xr:uid="{FBC805A8-4E72-432C-9548-DCB59A9821DD}"/>
    <cellStyle name="Comma (index)" xfId="11632" xr:uid="{FBA56270-8338-4F96-BC83-D1AA44E507C4}"/>
    <cellStyle name="Comma [#,##0_  -]" xfId="703" xr:uid="{501C577C-C576-4B61-AA83-4B332C82A05E}"/>
    <cellStyle name="Comma [0,0__" xfId="704" xr:uid="{B7717D0C-36E7-4C51-8E53-F28A94AC365A}"/>
    <cellStyle name="Comma [0] 2" xfId="8050" xr:uid="{86F00B8A-8E26-465C-953F-A65E69D172FE}"/>
    <cellStyle name="Comma [0] 2 2" xfId="8051" xr:uid="{67ED2FE1-D5D2-400D-BAEF-3A360483DC89}"/>
    <cellStyle name="Comma [0] 2 2 2" xfId="18464" xr:uid="{775650E9-7A03-4C21-A143-34F1B9CD5070}"/>
    <cellStyle name="Comma [0] 2 3" xfId="19824" xr:uid="{26CDB6F9-3EA5-45DE-A016-39430943CF7E}"/>
    <cellStyle name="Comma [0] 2 4" xfId="19825" xr:uid="{2154CB2C-BE05-4614-8101-A2C5846C300C}"/>
    <cellStyle name="Comma [0] 2 5" xfId="18463" xr:uid="{200EF7C9-7611-4B9A-A84D-3E4CD38E870A}"/>
    <cellStyle name="Comma [0] 3" xfId="8052" xr:uid="{0FF3F02E-4D56-4BE0-9316-F062AB8FCCBE}"/>
    <cellStyle name="Comma [0] 3 2" xfId="19029" xr:uid="{6B7487BA-7908-4977-8E99-63637B77128D}"/>
    <cellStyle name="Comma [0] 3 2 2" xfId="23408" xr:uid="{8CF4460F-85AA-4460-818C-9DE6B7178A21}"/>
    <cellStyle name="Comma [0] 4" xfId="18465" xr:uid="{C7563325-EAA8-49F3-8C57-2F922E0D202C}"/>
    <cellStyle name="Comma [0] 4 2" xfId="18466" xr:uid="{AD1E403B-4195-400E-8282-300A20EC6597}"/>
    <cellStyle name="Comma [0] 4 2 2" xfId="18958" xr:uid="{FED39785-191D-4F82-A670-BDEF0886D174}"/>
    <cellStyle name="Comma [0] 4 3" xfId="19030" xr:uid="{C41EAFD3-41F9-42B9-B033-CB069F375978}"/>
    <cellStyle name="Comma [0] 4 3 2" xfId="23409" xr:uid="{576112DF-EB12-4985-AFD0-F9570FFEBE9E}"/>
    <cellStyle name="Comma [0] 4 4" xfId="18957" xr:uid="{6E8CDDD7-033D-4EE8-96E0-6D3B952F43A4}"/>
    <cellStyle name="Comma [00]" xfId="26" xr:uid="{00000000-0005-0000-0000-00001D000000}"/>
    <cellStyle name="Comma [00] 2" xfId="706" xr:uid="{BDE7ED93-7CE1-443C-870C-F9AD96DE532C}"/>
    <cellStyle name="Comma [00] 3" xfId="707" xr:uid="{7E86B81E-E61B-416B-B26A-D63F11025BD4}"/>
    <cellStyle name="Comma [00] 3 2" xfId="19826" xr:uid="{CEFF0498-7588-4903-91D3-5B082A435722}"/>
    <cellStyle name="Comma [00] 4" xfId="708" xr:uid="{3447CE8F-05D1-4D8A-8A80-7032A6324804}"/>
    <cellStyle name="Comma [00] 5" xfId="705" xr:uid="{815CF54E-23F0-4022-B738-DEACBFD5CD8B}"/>
    <cellStyle name="Comma 10" xfId="709" xr:uid="{18B096CA-693D-46A1-AB84-B351D4F987C7}"/>
    <cellStyle name="Comma 10 2" xfId="18468" xr:uid="{B425AD4C-00B7-451C-9A67-F54EA822665A}"/>
    <cellStyle name="Comma 10 3" xfId="18469" xr:uid="{455B900A-12BA-4EE1-8115-B3B349006F86}"/>
    <cellStyle name="Comma 10 4" xfId="1802" xr:uid="{14B21E85-4E26-40AE-9061-D5AF2C0D67DB}"/>
    <cellStyle name="Comma 10 4 2" xfId="19827" xr:uid="{E59873E4-C5CF-44FA-8DBA-6A504D2D715D}"/>
    <cellStyle name="Comma 10 5" xfId="18467" xr:uid="{ABE68114-3B66-48F2-92E8-4D5FDE05A945}"/>
    <cellStyle name="Comma 10_IPWL conv costs Oct 09" xfId="18470" xr:uid="{2FFBC32C-6B8B-45DD-9DF9-19722EA494ED}"/>
    <cellStyle name="Comma 11" xfId="166" xr:uid="{33B8F45D-4E39-4077-91E7-1304E7FE3599}"/>
    <cellStyle name="Comma 11 2" xfId="710" xr:uid="{1AC68128-7016-4D04-A690-FE7C71474C88}"/>
    <cellStyle name="Comma 11 2 2" xfId="1807" xr:uid="{FE471139-B15E-47EC-B72A-982781F2C152}"/>
    <cellStyle name="Comma 11 2 3" xfId="19031" xr:uid="{EC5AECAC-7609-43DB-81EF-47B6D2248377}"/>
    <cellStyle name="Comma 11 3" xfId="19828" xr:uid="{7D8926E8-E601-4205-9159-899BFEB43C2E}"/>
    <cellStyle name="Comma 11 3 2" xfId="20460" xr:uid="{BF444989-FEA6-40B0-892E-CF378D6A542B}"/>
    <cellStyle name="Comma 11 3 2 2" xfId="20483" xr:uid="{D019816D-B69F-48B3-B988-305A594E31FE}"/>
    <cellStyle name="Comma 11 3 2 2 2" xfId="23517" xr:uid="{CB1BC1C6-7DDF-4894-8DB5-4665BC9E8274}"/>
    <cellStyle name="Comma 11 3 2 3" xfId="23508" xr:uid="{AFCC44F5-805D-4FF6-9FAE-85BADA60B14F}"/>
    <cellStyle name="Comma 11 4" xfId="19829" xr:uid="{288D2865-DD50-4698-AE85-BFC2A9DFFCDB}"/>
    <cellStyle name="Comma 11 5" xfId="19830" xr:uid="{046483DA-08CD-4998-8A23-5F2803F29460}"/>
    <cellStyle name="Comma 11 6" xfId="18471" xr:uid="{1CEF0C42-32A3-482B-B4D3-91A817847954}"/>
    <cellStyle name="Comma 12" xfId="711" xr:uid="{C6377834-8896-4B4D-BC4F-82F4DEABD71D}"/>
    <cellStyle name="Comma 12 2" xfId="1808" xr:uid="{41D8C1D3-86EF-4B0B-8EDA-2170E069A20B}"/>
    <cellStyle name="Comma 12 2 2" xfId="2300" xr:uid="{3E5331F0-7CB4-4CBF-834B-1BA473FE31F3}"/>
    <cellStyle name="Comma 12 2 2 2" xfId="19831" xr:uid="{44A2127C-ABB4-46C4-A5B1-41424C33D350}"/>
    <cellStyle name="Comma 12 2 3" xfId="19832" xr:uid="{3556D4EB-3023-48EA-B90B-13CF46DA0D42}"/>
    <cellStyle name="Comma 12 2 4" xfId="18473" xr:uid="{8AB5929D-25E5-4296-944B-BB9669A88582}"/>
    <cellStyle name="Comma 12 3" xfId="19833" xr:uid="{E79105E6-4F8F-4480-8BB9-04FB8B16D0DB}"/>
    <cellStyle name="Comma 12 4" xfId="19834" xr:uid="{60A246F0-4210-4289-9F45-73095477AE54}"/>
    <cellStyle name="Comma 12 5" xfId="11272" xr:uid="{7A21822E-430D-437C-83C1-A63223F50086}"/>
    <cellStyle name="Comma 12 6" xfId="18472" xr:uid="{746A6E1F-D197-4A63-879C-CFD7EE414CCF}"/>
    <cellStyle name="Comma 13" xfId="712" xr:uid="{028A8647-72DA-44BE-BE56-51E3815B2C48}"/>
    <cellStyle name="Comma 13 2" xfId="713" xr:uid="{6DA5192B-2E69-4CC8-8D98-6D2DA70A2968}"/>
    <cellStyle name="Comma 13 2 2" xfId="1804" xr:uid="{096AC90B-77A4-4D9E-8345-754BBE626EA0}"/>
    <cellStyle name="Comma 13 2 2 2" xfId="19835" xr:uid="{1090E389-6F47-40F0-865F-69D0AE207D8D}"/>
    <cellStyle name="Comma 13 3" xfId="19836" xr:uid="{003720C1-F67E-4F40-BD83-7408169C51DA}"/>
    <cellStyle name="Comma 13 4" xfId="19837" xr:uid="{E7D78D60-0A92-4A5E-A5E3-F4B14CA11666}"/>
    <cellStyle name="Comma 13 5" xfId="18474" xr:uid="{38CFA1D3-AB2B-451B-9EAD-84139D9DD21E}"/>
    <cellStyle name="Comma 14" xfId="714" xr:uid="{9F9F891E-75B3-48C9-8BCC-1CE4152ECFE5}"/>
    <cellStyle name="Comma 14 2" xfId="715" xr:uid="{1B94A4D2-D27D-43C3-BB66-0E25C3E73419}"/>
    <cellStyle name="Comma 14 2 2" xfId="20462" xr:uid="{62099E27-F62B-4783-9F36-D110E6C7D500}"/>
    <cellStyle name="Comma 14 2 3" xfId="19838" xr:uid="{24AB14EB-FAF9-4686-ABEA-8C94AE8F1ED7}"/>
    <cellStyle name="Comma 14 3" xfId="19839" xr:uid="{2902F58E-679E-4635-BAAB-18F689164074}"/>
    <cellStyle name="Comma 14 4" xfId="19840" xr:uid="{E9323152-6298-4AFB-9827-C65DFCE86457}"/>
    <cellStyle name="Comma 14 5" xfId="18475" xr:uid="{39C545E2-CE5D-44E6-957D-B8D67EFBD7FB}"/>
    <cellStyle name="Comma 15" xfId="716" xr:uid="{97919FFF-1288-4EF6-B076-7AA00DDF82E0}"/>
    <cellStyle name="Comma 15 2" xfId="717" xr:uid="{F845D492-BF5C-499F-A3EF-28B58ADA01A0}"/>
    <cellStyle name="Comma 15 2 2" xfId="6785" xr:uid="{594692DA-E246-4559-8B49-BFCDC19A910D}"/>
    <cellStyle name="Comma 15 2 2 2" xfId="11384" xr:uid="{46AF9F11-738D-47BE-A9BD-E7B0D8E0B9B9}"/>
    <cellStyle name="Comma 15 2 2 2 2" xfId="11833" xr:uid="{6071CEF3-9556-4A1C-B9DE-527C3D031020}"/>
    <cellStyle name="Comma 15 2 2 2 2 2" xfId="13108" xr:uid="{BCD35166-B6C2-4C70-940B-422C5A996A2B}"/>
    <cellStyle name="Comma 15 2 2 2 2 2 2" xfId="18063" xr:uid="{2CCB29D9-3C7A-4BA2-A41A-C3E752173307}"/>
    <cellStyle name="Comma 15 2 2 2 2 2 3" xfId="15614" xr:uid="{DEE60F8F-DB40-4601-B6E0-60E6DAB456C4}"/>
    <cellStyle name="Comma 15 2 2 2 2 2 4" xfId="23271" xr:uid="{B8926332-5143-4566-88AC-6DFD0F6F85A3}"/>
    <cellStyle name="Comma 15 2 2 2 2 3" xfId="16896" xr:uid="{ED0E7267-6F73-461B-86D1-FAE27397AC1F}"/>
    <cellStyle name="Comma 15 2 2 2 2 4" xfId="14372" xr:uid="{D52D6142-6CAC-458E-8BE4-68B50CA31EEE}"/>
    <cellStyle name="Comma 15 2 2 2 2 5" xfId="22029" xr:uid="{B4F87513-A43F-41F2-B63C-AB1E41B11DA4}"/>
    <cellStyle name="Comma 15 2 2 2 3" xfId="13008" xr:uid="{76DD6DD1-DBF8-4BE8-B4F5-617E9CB6E7F2}"/>
    <cellStyle name="Comma 15 2 2 2 3 2" xfId="18029" xr:uid="{E06AFB69-8AF6-4628-B8E8-E3E50F5C16DE}"/>
    <cellStyle name="Comma 15 2 2 2 3 3" xfId="15514" xr:uid="{BED4EDC7-8C2C-45C6-8884-A4464C2BF526}"/>
    <cellStyle name="Comma 15 2 2 2 3 4" xfId="23171" xr:uid="{F8E8C5C8-D4A8-417C-B5E9-1D97807398B2}"/>
    <cellStyle name="Comma 15 2 2 2 4" xfId="16844" xr:uid="{0C026E63-C15A-445E-BFD0-F275D66F19F3}"/>
    <cellStyle name="Comma 15 2 2 2 5" xfId="14322" xr:uid="{2DC7570C-E0A2-4A5B-BA19-2F1854B18550}"/>
    <cellStyle name="Comma 15 2 2 2 6" xfId="21912" xr:uid="{CDCF9DB2-654A-4400-9B39-CFA63AC645F6}"/>
    <cellStyle name="Comma 15 2 2 3" xfId="11716" xr:uid="{29E9AAE8-0D32-469D-93BE-2D95E670D446}"/>
    <cellStyle name="Comma 15 2 2 3 2" xfId="13025" xr:uid="{AA6B1E5D-65D3-4DE0-AF23-CC34E4E9D02D}"/>
    <cellStyle name="Comma 15 2 2 3 2 2" xfId="18044" xr:uid="{4E8F902D-DC15-48AC-8469-14FD0079E1BC}"/>
    <cellStyle name="Comma 15 2 2 3 2 3" xfId="15531" xr:uid="{D122A0EB-40A8-40A4-8DDF-6CD24C7C78E7}"/>
    <cellStyle name="Comma 15 2 2 3 2 4" xfId="23188" xr:uid="{A23799AB-5C75-45FA-85CD-FB83685EFA4C}"/>
    <cellStyle name="Comma 15 2 2 3 3" xfId="16869" xr:uid="{EF43D13A-CB88-49E0-A205-FE7BE2DF0C69}"/>
    <cellStyle name="Comma 15 2 2 3 4" xfId="14347" xr:uid="{5E61FA3B-7678-4021-BCB7-C3696ACB0D3E}"/>
    <cellStyle name="Comma 15 2 2 3 5" xfId="21939" xr:uid="{76157065-7BF3-4521-8002-F4945FBBF3C1}"/>
    <cellStyle name="Comma 15 2 2 4" xfId="11896" xr:uid="{C1CDE222-2223-49F8-B7B5-C5B4F4F49BD0}"/>
    <cellStyle name="Comma 15 2 2 4 2" xfId="16937" xr:uid="{6FCD3356-0BAC-43E1-90DF-35D241D920BA}"/>
    <cellStyle name="Comma 15 2 2 4 3" xfId="14417" xr:uid="{2DC374B7-D47C-4E09-916C-A736EE34A06C}"/>
    <cellStyle name="Comma 15 2 2 4 4" xfId="22074" xr:uid="{33561E8A-4AF6-4CF7-A6DB-4AD139952EEF}"/>
    <cellStyle name="Comma 15 2 2 5" xfId="15698" xr:uid="{FCC62197-9968-4670-8AF5-4DB0296D045E}"/>
    <cellStyle name="Comma 15 2 2 6" xfId="13190" xr:uid="{43962BC8-0D14-407F-93B9-7C3602A321FF}"/>
    <cellStyle name="Comma 15 2 2 7" xfId="20739" xr:uid="{3505B0E8-0FE0-41E6-B157-137AEB4DF5A5}"/>
    <cellStyle name="Comma 15 2 3" xfId="11388" xr:uid="{99833CA2-876F-47EA-BF01-BE5F52168C06}"/>
    <cellStyle name="Comma 15 2 3 2" xfId="13013" xr:uid="{5A6FDC55-844A-4020-B4A4-AB57C1773EBC}"/>
    <cellStyle name="Comma 15 2 3 2 2" xfId="18034" xr:uid="{A3C1A55C-B857-40F7-B600-8DCB2B5CAE13}"/>
    <cellStyle name="Comma 15 2 3 2 3" xfId="15519" xr:uid="{0221DC12-53D4-4F40-B319-63652B19ADF9}"/>
    <cellStyle name="Comma 15 2 3 2 4" xfId="23176" xr:uid="{DCB35A6B-DA27-4D9D-BF0B-BBA64DAE9876}"/>
    <cellStyle name="Comma 15 2 3 3" xfId="16849" xr:uid="{E3307EEB-9B52-4547-8827-7D3E501441B5}"/>
    <cellStyle name="Comma 15 2 3 4" xfId="14327" xr:uid="{4639679C-AD53-47B6-AEC4-71F6A8E210E0}"/>
    <cellStyle name="Comma 15 2 3 5" xfId="21917" xr:uid="{086513EF-F73C-4DD2-BFD9-DB502DD93D5A}"/>
    <cellStyle name="Comma 15 2 4" xfId="11717" xr:uid="{7F23B6D1-9F64-466C-AE47-4E12BB72A47F}"/>
    <cellStyle name="Comma 15 2 4 2" xfId="13026" xr:uid="{B802C3DB-937E-402E-BAF2-92DE5EDA1C6C}"/>
    <cellStyle name="Comma 15 2 4 2 2" xfId="18045" xr:uid="{6892D859-AF03-40FB-9B1B-5A0F16B12EDF}"/>
    <cellStyle name="Comma 15 2 4 2 3" xfId="15532" xr:uid="{A80B5BFB-33F6-4D9E-BD61-15EA8166E637}"/>
    <cellStyle name="Comma 15 2 4 2 4" xfId="23189" xr:uid="{5C26555B-1AD6-40EF-A84D-76DAF8E17C57}"/>
    <cellStyle name="Comma 15 2 4 3" xfId="16870" xr:uid="{815419C6-E36B-406D-BB09-416DAD8C0A59}"/>
    <cellStyle name="Comma 15 2 4 4" xfId="14348" xr:uid="{5B0B5605-13D6-41AB-8183-ADD1FA9DA860}"/>
    <cellStyle name="Comma 15 2 4 5" xfId="21940" xr:uid="{08377592-382D-461F-BBA5-9AA5A3058AF0}"/>
    <cellStyle name="Comma 15 2 5" xfId="11895" xr:uid="{87025C75-41B1-4D5E-AF14-C6CEBF798108}"/>
    <cellStyle name="Comma 15 2 5 2" xfId="16935" xr:uid="{7C6E395C-4F4A-44A8-B4C7-CB904777EDB1}"/>
    <cellStyle name="Comma 15 2 5 3" xfId="14415" xr:uid="{0B58F0ED-3385-4280-BD2B-1E84E14BD61D}"/>
    <cellStyle name="Comma 15 2 5 4" xfId="22072" xr:uid="{0FD860B8-E43D-4AF4-89C8-AA0BA4892815}"/>
    <cellStyle name="Comma 15 2 6" xfId="19841" xr:uid="{21C1C5FF-923B-4FD6-9A02-3A7B2D97B023}"/>
    <cellStyle name="Comma 15 2 7" xfId="15697" xr:uid="{4938C1BD-E9A6-4AB7-BB36-C5823A7D7D0C}"/>
    <cellStyle name="Comma 15 2 8" xfId="13188" xr:uid="{DAD415CD-347E-4DCE-96C4-16CD3BB52A83}"/>
    <cellStyle name="Comma 15 2 9" xfId="20737" xr:uid="{7FF21EF2-C7AB-4D67-817B-03A99360DE59}"/>
    <cellStyle name="Comma 15 3" xfId="718" xr:uid="{600C3B76-6592-4B6E-9947-E845F935AFAC}"/>
    <cellStyle name="Comma 15 3 2" xfId="19842" xr:uid="{88725531-8267-4702-9724-A0154A6C5722}"/>
    <cellStyle name="Comma 15 3 3" xfId="11340" xr:uid="{03E2806B-D943-4577-9C2A-1D21AF0F90DB}"/>
    <cellStyle name="Comma 15 4" xfId="11875" xr:uid="{57D0B613-8A78-4882-9ED0-571EB7DB0C5D}"/>
    <cellStyle name="Comma 15 4 2" xfId="19843" xr:uid="{95B9B8C5-5480-4D8C-A724-691D1E737C55}"/>
    <cellStyle name="Comma 15 5" xfId="18476" xr:uid="{73D26944-833E-43FB-A201-083C5116C79D}"/>
    <cellStyle name="Comma 16" xfId="719" xr:uid="{8BB0C74E-EC62-421F-8CF0-43B8CEB276EB}"/>
    <cellStyle name="Comma 16 2" xfId="11633" xr:uid="{FA91E40C-51E2-4952-B6AB-1630B6AB6147}"/>
    <cellStyle name="Comma 16 2 2" xfId="18478" xr:uid="{E9674EED-E924-487D-AE82-42497DACA763}"/>
    <cellStyle name="Comma 16 3" xfId="19844" xr:uid="{18D034F7-72F7-455A-89A8-9838E4532860}"/>
    <cellStyle name="Comma 16 4" xfId="18477" xr:uid="{1D8785AE-D301-42F4-91FC-23512997DD35}"/>
    <cellStyle name="Comma 17" xfId="720" xr:uid="{8E9770D6-F3EE-4094-81D0-E7E434A9A3A0}"/>
    <cellStyle name="Comma 17 2" xfId="721" xr:uid="{764D1320-D346-4CE1-ADB4-E32A2FDD3BE4}"/>
    <cellStyle name="Comma 17 2 2" xfId="26381" xr:uid="{43B657CF-FC3B-4E10-9DE2-E6F4BD4D023C}"/>
    <cellStyle name="Comma 17 3" xfId="18479" xr:uid="{5C9447A2-528F-43D5-82E3-A775694AF2EE}"/>
    <cellStyle name="Comma 18" xfId="722" xr:uid="{508F9353-8B10-4898-A51B-795ABC181590}"/>
    <cellStyle name="Comma 18 2" xfId="11634" xr:uid="{10529814-A5B8-4E61-AEA7-CB324CE87070}"/>
    <cellStyle name="Comma 18 3" xfId="11884" xr:uid="{CFA56C21-9615-45F8-90FA-44F2C2DC1483}"/>
    <cellStyle name="Comma 18 3 2" xfId="16931" xr:uid="{236A44ED-64D7-4E88-AD20-B97F65E1D7C7}"/>
    <cellStyle name="Comma 18 3 3" xfId="14407" xr:uid="{7D4EAA9A-26C5-4C67-9F16-F760D3A611F7}"/>
    <cellStyle name="Comma 18 3 4" xfId="22064" xr:uid="{42E0473D-C6CD-48C2-9E33-2763BB0F5BC6}"/>
    <cellStyle name="Comma 18 4" xfId="18480" xr:uid="{6D9A013F-3CB4-4D14-9323-767DA793284C}"/>
    <cellStyle name="Comma 18 5" xfId="15666" xr:uid="{0FC11A2E-930B-4FF6-850C-4DDD761A9465}"/>
    <cellStyle name="Comma 18 6" xfId="13161" xr:uid="{61CD8156-D4D2-44D8-8F41-E1D1857DD62C}"/>
    <cellStyle name="Comma 18 7" xfId="20686" xr:uid="{249D5D5E-C2DC-469A-A892-7EAAA8F649FA}"/>
    <cellStyle name="Comma 19" xfId="723" xr:uid="{B43C5B45-61E7-4B1B-A658-46A7A9FB6DCD}"/>
    <cellStyle name="Comma 19 2" xfId="1903" xr:uid="{CDD0801B-990F-456D-BBFD-291F8922F7B0}"/>
    <cellStyle name="Comma 19 2 2" xfId="19845" xr:uid="{FADC60FF-B436-443D-9491-DE7B1CDDB2F0}"/>
    <cellStyle name="Comma 19 3" xfId="2938" xr:uid="{A74F8E5E-77A2-42CA-A506-50277D438EA4}"/>
    <cellStyle name="Comma 19 3 2" xfId="19846" xr:uid="{883CA395-AB95-4FE3-A9EC-6AE170D71570}"/>
    <cellStyle name="Comma 19 4" xfId="18481" xr:uid="{B47D90AE-0181-4AB4-A858-AC1A5FA37665}"/>
    <cellStyle name="Comma 19 4 2" xfId="26380" xr:uid="{C3DF8F28-B0EA-4ECD-BC29-ECA151CD48CB}"/>
    <cellStyle name="Comma 2" xfId="27" xr:uid="{00000000-0005-0000-0000-00001E000000}"/>
    <cellStyle name="Comma 2 1" xfId="18483" xr:uid="{A986DED4-3521-4033-9B5C-E6C8F2FEBA2B}"/>
    <cellStyle name="Comma 2 10" xfId="18484" xr:uid="{AA865973-DC62-48AA-97EF-FC20DF9123D2}"/>
    <cellStyle name="Comma 2 11" xfId="19847" xr:uid="{2195B5BD-991F-41D3-9F88-5519ED980C28}"/>
    <cellStyle name="Comma 2 12" xfId="19848" xr:uid="{3D899559-DD70-4B78-AF13-088D95252DFA}"/>
    <cellStyle name="Comma 2 13" xfId="19849" xr:uid="{D2BEE72F-7159-458B-8D3B-0C071BD8A06F}"/>
    <cellStyle name="Comma 2 14" xfId="18482" xr:uid="{0DA0E315-3014-4761-9B1C-F8DA5C6D2FF8}"/>
    <cellStyle name="Comma 2 15" xfId="23539" xr:uid="{71FDE29D-D75C-4862-9879-674F3135598F}"/>
    <cellStyle name="Comma 2 16" xfId="164" xr:uid="{C0209CC6-8FDB-463E-A91E-3DBCE8ECFC21}"/>
    <cellStyle name="Comma 2 2" xfId="28" xr:uid="{00000000-0005-0000-0000-00001F000000}"/>
    <cellStyle name="Comma 2 2 10" xfId="725" xr:uid="{49252F8C-78FE-4354-BC81-60003CD82468}"/>
    <cellStyle name="Comma 2 2 2" xfId="726" xr:uid="{272439B3-5538-4A9E-B2D7-72772C1232AE}"/>
    <cellStyle name="Comma 2 2 2 2" xfId="727" xr:uid="{95B2DBCA-6097-4EA2-B6D2-BD77226B0B1A}"/>
    <cellStyle name="Comma 2 2 2 2 2" xfId="19850" xr:uid="{A98DDA35-379D-49DF-87E3-B1206C44A68F}"/>
    <cellStyle name="Comma 2 2 2 3" xfId="6769" xr:uid="{6562FDE8-5FF2-449D-968B-C89E7E63AAA1}"/>
    <cellStyle name="Comma 2 2 2 3 2" xfId="19851" xr:uid="{0EE35963-5711-418E-AFE8-85D4A1859035}"/>
    <cellStyle name="Comma 2 2 2 3 3" xfId="11874" xr:uid="{C6720B93-8379-463C-8D45-4155F17BC0FF}"/>
    <cellStyle name="Comma 2 2 2 4" xfId="19852" xr:uid="{DD81DE36-3FAB-478B-A370-654CE11B412A}"/>
    <cellStyle name="Comma 2 2 2 5" xfId="18486" xr:uid="{361843A2-85E9-4909-BD31-F3039E4CDCC9}"/>
    <cellStyle name="Comma 2 2 2 8" xfId="11852" xr:uid="{39856AAD-86A5-4307-A740-83AA292F7B46}"/>
    <cellStyle name="Comma 2 2 3" xfId="1994" xr:uid="{81FA5346-3855-4AB3-9045-78C8C690DC38}"/>
    <cellStyle name="Comma 2 2 3 2" xfId="2318" xr:uid="{229160D4-E7DB-4634-BFF0-34704E7F3E9D}"/>
    <cellStyle name="Comma 2 2 3 2 2" xfId="19853" xr:uid="{88C56C81-8608-461C-B0B5-552B3C280DF8}"/>
    <cellStyle name="Comma 2 2 3 3" xfId="19854" xr:uid="{87CB9A08-96BE-4EE0-BC36-FDA7715EEFE5}"/>
    <cellStyle name="Comma 2 2 3 4" xfId="18487" xr:uid="{20058E9C-9499-4962-B936-A037790C15C6}"/>
    <cellStyle name="Comma 2 2 3 5" xfId="11386" xr:uid="{58EB5AFB-A46E-48E3-906C-08068A791E64}"/>
    <cellStyle name="Comma 2 2 4" xfId="18488" xr:uid="{09D2BA10-F994-4CE5-9E2F-FAA8110CD481}"/>
    <cellStyle name="Comma 2 2 4 2" xfId="19855" xr:uid="{45BECF7E-A597-47F0-8D23-E253B9C256AD}"/>
    <cellStyle name="Comma 2 2 4 3" xfId="19856" xr:uid="{4965347C-767F-47F4-9C8B-73D143D8513F}"/>
    <cellStyle name="Comma 2 2 4 4" xfId="24490" xr:uid="{A52D2388-7804-42E2-8FEB-42E38786EB3F}"/>
    <cellStyle name="Comma 2 2 5" xfId="19857" xr:uid="{8954C4B7-08B7-4645-BC49-8608CEBBD170}"/>
    <cellStyle name="Comma 2 2 5 2" xfId="19858" xr:uid="{656FC6DF-5851-4B2C-905D-F249E4D4167F}"/>
    <cellStyle name="Comma 2 2 6" xfId="19859" xr:uid="{945B1A9E-C465-4F25-BC43-DF4CEAE7A805}"/>
    <cellStyle name="Comma 2 2 7" xfId="19860" xr:uid="{0BA07B61-F5B7-40B0-B069-0B20847B5196}"/>
    <cellStyle name="Comma 2 2 8" xfId="18485" xr:uid="{FFDD781E-0AC5-4130-98BD-687372FA11EB}"/>
    <cellStyle name="Comma 2 2 9" xfId="20459" xr:uid="{E29C63C0-4EE8-4740-8E9B-152DA7B8CAC2}"/>
    <cellStyle name="Comma 2 2_03_Mar 10 RM_RM Others_revised" xfId="18489" xr:uid="{6E2A7AE1-B1FC-43B0-839F-8859670FA136}"/>
    <cellStyle name="Comma 2 3" xfId="728" xr:uid="{5BB30EFE-7188-4A46-8CCF-5461EC7A0968}"/>
    <cellStyle name="Comma 2 3 2" xfId="2948" xr:uid="{E39CB6D9-FAEA-408E-8F4A-0E5192A651BE}"/>
    <cellStyle name="Comma 2 3 2 2" xfId="19861" xr:uid="{C1AFD0E2-D3A3-456F-9B35-EEBAF9262EAD}"/>
    <cellStyle name="Comma 2 3 3" xfId="19862" xr:uid="{7B7F956B-ED45-4678-95D0-D44BCA1B0A1C}"/>
    <cellStyle name="Comma 2 3 4" xfId="18490" xr:uid="{448C0C8E-9055-4BCA-8800-167164750B51}"/>
    <cellStyle name="Comma 2 4" xfId="729" xr:uid="{1C3959A3-3376-4778-9B7E-4F3A100C4CA0}"/>
    <cellStyle name="Comma 2 4 2" xfId="2288" xr:uid="{25D632EA-5CA4-4839-B56B-D2C2A45B5557}"/>
    <cellStyle name="Comma 2 4 2 2" xfId="19863" xr:uid="{7A34EC5F-638E-4567-BF36-030C65CCB078}"/>
    <cellStyle name="Comma 2 4 3" xfId="19864" xr:uid="{69DBD4EB-8B3E-496B-98E3-BDDA33B3C76A}"/>
    <cellStyle name="Comma 2 4 4" xfId="19865" xr:uid="{4C0C2EC2-5D80-489F-BA2D-51ED8F8D1DA3}"/>
    <cellStyle name="Comma 2 4 5" xfId="18491" xr:uid="{3EDEA38E-B83B-4505-B7DD-2A0D9D47D923}"/>
    <cellStyle name="Comma 2 4 6" xfId="8053" xr:uid="{E6F61EBE-4B13-4045-857E-AF9B902E97CD}"/>
    <cellStyle name="Comma 2 5" xfId="724" xr:uid="{E7995F38-4442-418A-A7CA-1DF3132A161C}"/>
    <cellStyle name="Comma 2 5 2" xfId="2953" xr:uid="{5C8FB63F-3C09-45FC-869B-B9EC7092B9DB}"/>
    <cellStyle name="Comma 2 5 2 2" xfId="19866" xr:uid="{B05757DC-F67E-47EB-9F7A-BA3EADF2BD5E}"/>
    <cellStyle name="Comma 2 5 3" xfId="19867" xr:uid="{D25B0958-C9EA-45C6-9D5C-C7360562E4B3}"/>
    <cellStyle name="Comma 2 5 4" xfId="18492" xr:uid="{23E4DF51-FAF3-409B-910F-372B60DD2E95}"/>
    <cellStyle name="Comma 2 5 5" xfId="8054" xr:uid="{C691E510-C9AF-4E6F-AC73-C2D433DA31C6}"/>
    <cellStyle name="Comma 2 6" xfId="1468" xr:uid="{CD97F4EB-8FF3-4623-A314-3CC8816BCC23}"/>
    <cellStyle name="Comma 2 6 2" xfId="11387" xr:uid="{C93C1441-F3A1-4A80-AD36-5CDB0F523B02}"/>
    <cellStyle name="Comma 2 6 3" xfId="19868" xr:uid="{667AF080-9C56-49EC-9874-E7813EE4526B}"/>
    <cellStyle name="Comma 2 6 4" xfId="8055" xr:uid="{575FE48B-2613-43C7-B404-352134C44A86}"/>
    <cellStyle name="Comma 2 7" xfId="1466" xr:uid="{D528CB27-417A-4561-90F9-7FF11411039D}"/>
    <cellStyle name="Comma 2 7 2" xfId="2322" xr:uid="{BBB33A8E-B1D4-4428-AE6D-0EDEF89BB351}"/>
    <cellStyle name="Comma 2 7 2 2" xfId="19869" xr:uid="{319B8557-B17B-4B44-9EFE-089EFF344A89}"/>
    <cellStyle name="Comma 2 7 3" xfId="18493" xr:uid="{DABF883B-FC1D-4B18-8437-45D4F0ED87A7}"/>
    <cellStyle name="Comma 2 8" xfId="18494" xr:uid="{AC35DAD2-8D00-4241-A9D1-A88D2163FF34}"/>
    <cellStyle name="Comma 2 8 2" xfId="24051" xr:uid="{3B64EF2A-1B73-4097-9ECE-B041B8D143FA}"/>
    <cellStyle name="Comma 2 9" xfId="18495" xr:uid="{41D62461-B547-47E0-A97F-9B927627BD9C}"/>
    <cellStyle name="Comma 2 9 2" xfId="18496" xr:uid="{AF2AF6E9-DC1D-441B-AFD1-F1A74B490D52}"/>
    <cellStyle name="Comma 2 9 2 2" xfId="18959" xr:uid="{407F21F1-965F-4A5B-9334-78765199CAA9}"/>
    <cellStyle name="Comma 2_03_Mar 10 RM_RM Others_revised" xfId="18497" xr:uid="{9AA64B49-A373-4D46-AEFE-6E8E60539769}"/>
    <cellStyle name="Comma 20" xfId="730" xr:uid="{B283C6FC-90E4-4F22-B047-9B3384964BC0}"/>
    <cellStyle name="Comma 20 2" xfId="11270" xr:uid="{7E8C5160-24CB-45A6-8AE0-23B2DA789388}"/>
    <cellStyle name="Comma 20 3" xfId="18498" xr:uid="{0A65BFB0-CE05-49B9-B036-BF0971C4E41C}"/>
    <cellStyle name="Comma 21" xfId="731" xr:uid="{5A50C989-422E-42CF-BA2A-368C09763C93}"/>
    <cellStyle name="Comma 21 2" xfId="2295" xr:uid="{6897D1C0-70C7-4AAD-8E0E-94B7A2F5D812}"/>
    <cellStyle name="Comma 21 2 2" xfId="11830" xr:uid="{31BE5A5C-B5D5-4850-88B6-A04F6047DD71}"/>
    <cellStyle name="Comma 21 2 2 2" xfId="13105" xr:uid="{4D104703-5906-41D3-B0DC-2B11F7FEBABC}"/>
    <cellStyle name="Comma 21 2 2 2 2" xfId="18060" xr:uid="{941D2979-D6F1-48E5-B4C6-6CF4CAE93801}"/>
    <cellStyle name="Comma 21 2 2 2 3" xfId="15611" xr:uid="{22490727-8704-4695-897E-146D32233A4B}"/>
    <cellStyle name="Comma 21 2 2 2 4" xfId="23268" xr:uid="{49D433B7-3982-4D89-AE0A-6FFCF39E6D9D}"/>
    <cellStyle name="Comma 21 2 2 3" xfId="16893" xr:uid="{B7E22D13-41C6-4123-8B91-850F750C013F}"/>
    <cellStyle name="Comma 21 2 2 4" xfId="14369" xr:uid="{06D36F57-7516-4531-95F3-CA6055D58B7D}"/>
    <cellStyle name="Comma 21 2 2 5" xfId="22026" xr:uid="{B9900C68-378E-4463-BB29-52C933625F3C}"/>
    <cellStyle name="Comma 21 2 3" xfId="13023" xr:uid="{0789AD19-D685-4806-BA65-80231C819BB5}"/>
    <cellStyle name="Comma 21 2 3 2" xfId="18042" xr:uid="{30C3A003-4A54-4FB9-B786-2FB06199D327}"/>
    <cellStyle name="Comma 21 2 3 3" xfId="15529" xr:uid="{2E0BA0CE-358B-4FE8-B083-E1AC99CD5F9C}"/>
    <cellStyle name="Comma 21 2 3 4" xfId="23186" xr:uid="{FA7A7580-3F4E-4B57-AB36-4EB13816B8C2}"/>
    <cellStyle name="Comma 21 2 4" xfId="16865" xr:uid="{CEC987D3-53BF-4E7B-81B0-9E822986F5A3}"/>
    <cellStyle name="Comma 21 2 5" xfId="14343" xr:uid="{6AB147AC-2906-4701-B3E0-8136DE86E040}"/>
    <cellStyle name="Comma 21 2 6" xfId="21935" xr:uid="{6696376D-0571-423E-B570-60332AF16CB6}"/>
    <cellStyle name="Comma 21 3" xfId="2314" xr:uid="{6C26330E-E870-4D9F-8468-C5C4BE13C9EF}"/>
    <cellStyle name="Comma 21 3 2" xfId="16936" xr:uid="{E4A8DD9C-833C-47EF-AAE9-C785BF64BADA}"/>
    <cellStyle name="Comma 21 3 3" xfId="14416" xr:uid="{950DE75E-795F-419A-9705-DC8DBED1BE82}"/>
    <cellStyle name="Comma 21 3 4" xfId="22073" xr:uid="{D3FE905D-B538-4106-AD12-FA859B5B5226}"/>
    <cellStyle name="Comma 21 4" xfId="2332" xr:uid="{09263A33-E1AC-4A25-8DCF-E9C5864DE5C1}"/>
    <cellStyle name="Comma 21 4 2" xfId="18499" xr:uid="{F855FC31-FCBC-4A34-B37F-99F27A4647DC}"/>
    <cellStyle name="Comma 21 5" xfId="2283" xr:uid="{A9B0A9E0-ADFB-4961-8280-6FE38B61C472}"/>
    <cellStyle name="Comma 21 6" xfId="13189" xr:uid="{7C32BEF7-C0C2-4D05-8481-FF046BB115C2}"/>
    <cellStyle name="Comma 21 7" xfId="20738" xr:uid="{775EEA8E-C7E8-475B-A6B8-A400299039E8}"/>
    <cellStyle name="Comma 22" xfId="732" xr:uid="{20E8DD31-96AF-4A6F-9615-EB5A23B1D6CE}"/>
    <cellStyle name="Comma 22 2" xfId="2289" xr:uid="{EC881F57-1DE2-41C4-94C4-F71193CDFB6C}"/>
    <cellStyle name="Comma 22 2 2" xfId="13015" xr:uid="{8DB9CB55-575F-4207-AA7D-D8443C34317C}"/>
    <cellStyle name="Comma 22 2 2 2" xfId="18036" xr:uid="{5CF22B27-4901-4990-B96E-B3A404EDBFD3}"/>
    <cellStyle name="Comma 22 2 2 3" xfId="15521" xr:uid="{66F00C43-84E9-4117-9EFA-E5308029F33C}"/>
    <cellStyle name="Comma 22 2 2 4" xfId="23178" xr:uid="{D3C5F472-CBD6-47C7-BAE4-598B405D01AA}"/>
    <cellStyle name="Comma 22 2 3" xfId="16854" xr:uid="{39D131ED-A5F0-4EA3-A016-04B305A09E96}"/>
    <cellStyle name="Comma 22 2 4" xfId="14333" xr:uid="{6EA2BFA3-DC4B-4EF7-8F04-170FD7D99618}"/>
    <cellStyle name="Comma 22 2 5" xfId="21920" xr:uid="{0CB0D9CA-64FF-4FE4-905B-9B3527AFEADA}"/>
    <cellStyle name="Comma 22 2 6" xfId="11635" xr:uid="{9F031DD7-1355-4215-A967-FD095F901FB4}"/>
    <cellStyle name="Comma 22 3" xfId="18500" xr:uid="{D9851BA7-377A-49CE-9A3C-3F4E99DAF5BE}"/>
    <cellStyle name="Comma 22 4" xfId="11273" xr:uid="{EA6F7C89-18E7-4DE0-90D8-527BBCEC6360}"/>
    <cellStyle name="Comma 23" xfId="733" xr:uid="{BA4D0707-C465-4485-9CFC-330C919C8A19}"/>
    <cellStyle name="Comma 23 2" xfId="2291" xr:uid="{F9EFAD19-A992-4A35-9641-19540C7E9177}"/>
    <cellStyle name="Comma 23 2 2" xfId="18501" xr:uid="{8AD015C8-4AC5-4D33-8C70-6987A517AD97}"/>
    <cellStyle name="Comma 23 3" xfId="11636" xr:uid="{E1D86F53-9CF2-4348-B810-A1213D66E33F}"/>
    <cellStyle name="Comma 24" xfId="734" xr:uid="{7ADFFE51-9EE0-4131-85AC-0742D002B788}"/>
    <cellStyle name="Comma 24 2" xfId="2296" xr:uid="{462FE0A2-F8E8-4C86-9240-9A5C5F1E7B49}"/>
    <cellStyle name="Comma 24 2 2" xfId="18502" xr:uid="{F2C6F105-D3D4-4127-919C-8D6BAB37E431}"/>
    <cellStyle name="Comma 24 3" xfId="11637" xr:uid="{695DEB3B-1A78-4318-8FEB-2215FD269501}"/>
    <cellStyle name="Comma 25" xfId="1907" xr:uid="{EF54A8FD-8064-47B5-86C1-D513A025752E}"/>
    <cellStyle name="Comma 25 2" xfId="2301" xr:uid="{DE2ED02E-A2E8-479A-BAA1-1341E3CE10FA}"/>
    <cellStyle name="Comma 25 2 2" xfId="19870" xr:uid="{D2E2B7AC-C893-4B1D-885C-E2F724BE4DAC}"/>
    <cellStyle name="Comma 25 3" xfId="19871" xr:uid="{9E75368F-B3BC-469A-AF8B-77D45E40E505}"/>
    <cellStyle name="Comma 25 4" xfId="18503" xr:uid="{2218A28D-492F-4DDE-8A8A-5DAE8BA153BB}"/>
    <cellStyle name="Comma 25 5" xfId="11638" xr:uid="{49245FC1-D7BB-4A57-9129-C23130A22CCA}"/>
    <cellStyle name="Comma 26" xfId="1636" xr:uid="{5924EAFC-DCC8-46BF-A26D-C4F3F9BB61D0}"/>
    <cellStyle name="Comma 26 2" xfId="2303" xr:uid="{C218CCBE-83C2-4714-BE9A-A1ED70E4966F}"/>
    <cellStyle name="Comma 26 2 2" xfId="18961" xr:uid="{C8AA1904-0507-46E0-A5A8-94DA7DFE8020}"/>
    <cellStyle name="Comma 26 2 3" xfId="18505" xr:uid="{685E022D-77B7-4CAD-A28A-A3D055461078}"/>
    <cellStyle name="Comma 26 3" xfId="19872" xr:uid="{84723004-408F-48BF-89FD-A92B780A55AD}"/>
    <cellStyle name="Comma 26 4" xfId="18960" xr:uid="{ED46D8B3-20DB-4F7B-A1D6-A5CF9BC87E96}"/>
    <cellStyle name="Comma 26 5" xfId="18504" xr:uid="{4C9DA09B-B6A2-4BDB-8D0E-BB3C6B68AFA2}"/>
    <cellStyle name="Comma 26 6" xfId="11639" xr:uid="{0F282A2B-8EC7-4627-A058-A7CDE09EC776}"/>
    <cellStyle name="Comma 27" xfId="1638" xr:uid="{E1FEC57A-5016-4ED7-8916-8D5E3D7EBEDF}"/>
    <cellStyle name="Comma 27 2" xfId="2305" xr:uid="{A6200B57-2CBC-413D-A4F9-7DC3C122105E}"/>
    <cellStyle name="Comma 27 2 2" xfId="18507" xr:uid="{6FDB3839-6818-426B-9FCD-B3AAE4A87E20}"/>
    <cellStyle name="Comma 27 3" xfId="19873" xr:uid="{F68B59BC-3488-476B-9FFD-825DC159880F}"/>
    <cellStyle name="Comma 27 4" xfId="19874" xr:uid="{4468D222-958C-44AC-9F40-99EF44A7CE02}"/>
    <cellStyle name="Comma 27 5" xfId="18962" xr:uid="{C25653AA-73C6-4E7B-A8D9-90E4B428AD2E}"/>
    <cellStyle name="Comma 27 6" xfId="18506" xr:uid="{75AABFEF-4289-420C-A88C-A60D76C50A91}"/>
    <cellStyle name="Comma 27 7" xfId="11640" xr:uid="{5CF7A6AE-1FB7-401C-B73D-918A77494A4A}"/>
    <cellStyle name="Comma 28" xfId="1996" xr:uid="{DFD2FAFB-2616-48ED-843A-D3B5B93B9466}"/>
    <cellStyle name="Comma 28 2" xfId="2308" xr:uid="{63F35FC3-6FE9-40BF-A818-2C97EFA3FAF3}"/>
    <cellStyle name="Comma 28 2 2" xfId="18964" xr:uid="{48B7BAFE-306B-45E3-AA73-B4103B54B0C1}"/>
    <cellStyle name="Comma 28 2 3" xfId="18509" xr:uid="{1063B450-2C77-4A10-BF93-76C0F6CC6434}"/>
    <cellStyle name="Comma 28 3" xfId="18963" xr:uid="{D4EE4065-CEFE-4BE4-BB98-7872B27C31A2}"/>
    <cellStyle name="Comma 28 4" xfId="18508" xr:uid="{6E83F70C-5B74-4FDE-88BC-FAFBBBECFCD6}"/>
    <cellStyle name="Comma 28 5" xfId="11641" xr:uid="{CB8A581C-79A2-4627-A494-0D6146C6FEA1}"/>
    <cellStyle name="Comma 29" xfId="2311" xr:uid="{738998EF-4B5A-4BBA-A38B-E62E1E7C6D6C}"/>
    <cellStyle name="Comma 29 2" xfId="18965" xr:uid="{4F13C3D1-76EC-4176-BA0E-5C94B739358D}"/>
    <cellStyle name="Comma 29 3" xfId="18510" xr:uid="{3CD89AA9-509C-496A-A9F0-9A08660F37D6}"/>
    <cellStyle name="Comma 29 4" xfId="11642" xr:uid="{6CB2C561-87F1-485E-80CC-48E06E6345A5}"/>
    <cellStyle name="Comma 3" xfId="29" xr:uid="{00000000-0005-0000-0000-000020000000}"/>
    <cellStyle name="Comma 3 10" xfId="1992" xr:uid="{87F63047-6D4D-4A7C-A98E-E1951CE85432}"/>
    <cellStyle name="Comma 3 10 2" xfId="11713" xr:uid="{CA742208-A337-4CE1-B650-AC80AD086577}"/>
    <cellStyle name="Comma 3 10 3" xfId="8056" xr:uid="{57D45457-2176-470B-A5A8-0317A420B83B}"/>
    <cellStyle name="Comma 3 11" xfId="2957" xr:uid="{FE9F6CB7-380E-4C6C-92DA-82A9CA8FBEAA}"/>
    <cellStyle name="Comma 3 11 2" xfId="8057" xr:uid="{BD6C5353-11C6-4D9B-8EB5-0BBDFF9EA426}"/>
    <cellStyle name="Comma 3 12" xfId="8058" xr:uid="{B6FFA514-E30F-4963-8FF4-EAD8B22D3A9B}"/>
    <cellStyle name="Comma 3 12 2" xfId="26379" xr:uid="{98BD0B04-048B-4E89-9904-DAE23236769D}"/>
    <cellStyle name="Comma 3 13" xfId="8059" xr:uid="{0C6ED065-F5B9-4DD8-8623-11317C8BD518}"/>
    <cellStyle name="Comma 3 14" xfId="11848" xr:uid="{513F81C6-C167-4973-ABB7-BCD336300A4A}"/>
    <cellStyle name="Comma 3 15" xfId="18511" xr:uid="{4111BB8A-5A99-4F7A-B1BB-740AC7856C53}"/>
    <cellStyle name="Comma 3 16" xfId="735" xr:uid="{3F2BA134-2930-4F33-AF34-D39545630928}"/>
    <cellStyle name="Comma 3 2" xfId="736" xr:uid="{695C1167-0C32-4909-A7FD-69F405F9DCC6}"/>
    <cellStyle name="Comma 3 2 2" xfId="6770" xr:uid="{D0A6FE75-62A3-4925-9B01-669C4D055518}"/>
    <cellStyle name="Comma 3 2 2 2" xfId="19875" xr:uid="{1B561D89-EE33-4A52-B8F3-CAE710D78418}"/>
    <cellStyle name="Comma 3 2 2 3" xfId="19876" xr:uid="{E38D2520-308A-44A9-ACC2-E00A3A6C2115}"/>
    <cellStyle name="Comma 3 2 2 4" xfId="18513" xr:uid="{3B363E8F-B914-4FD4-B370-627C23371E72}"/>
    <cellStyle name="Comma 3 2 3" xfId="19877" xr:uid="{D1F454AD-A8CA-40B6-AB15-850FBD94486C}"/>
    <cellStyle name="Comma 3 2 4" xfId="19878" xr:uid="{B058F8D1-7F5E-43B8-86B3-D26BD22AD0DD}"/>
    <cellStyle name="Comma 3 2 5" xfId="18512" xr:uid="{CD30BD25-592C-46B1-B15F-9F1160CDE988}"/>
    <cellStyle name="Comma 3 2_03_Mar 10 RM_RM Others_revised" xfId="18514" xr:uid="{27531490-5361-46C2-A901-C8B4936581C8}"/>
    <cellStyle name="Comma 3 3" xfId="737" xr:uid="{A4770D03-765F-4CEB-9E0B-E603EB70A90E}"/>
    <cellStyle name="Comma 3 3 2" xfId="738" xr:uid="{24A67719-E5A3-4FE0-B90B-A5F7C2CDA76C}"/>
    <cellStyle name="Comma 3 3 2 2" xfId="19879" xr:uid="{686F9977-437F-4324-9226-A36452B8C48D}"/>
    <cellStyle name="Comma 3 3 2 3" xfId="11643" xr:uid="{D5DA6044-F32D-4A0C-98F0-7FF6F188F981}"/>
    <cellStyle name="Comma 3 3 3" xfId="19880" xr:uid="{B67AA447-5AF4-406E-9527-0EBD030F22C3}"/>
    <cellStyle name="Comma 3 3 4" xfId="18515" xr:uid="{FF61294B-AFF9-480A-8FFA-F080182F2C9E}"/>
    <cellStyle name="Comma 3 4" xfId="739" xr:uid="{6E5400BA-637E-42B1-BB47-C606E8C60C07}"/>
    <cellStyle name="Comma 3 4 2" xfId="19881" xr:uid="{75F362CF-1538-4709-89B8-AD0140628BD2}"/>
    <cellStyle name="Comma 3 4 3" xfId="19882" xr:uid="{CF00885E-37F2-4B6D-854E-374838A43B7F}"/>
    <cellStyle name="Comma 3 4 3 2" xfId="23420" xr:uid="{0C5A4893-0524-4E7D-AE76-1EA633364E3C}"/>
    <cellStyle name="Comma 3 4 4" xfId="18966" xr:uid="{1D1A410D-F8E6-4C76-92B8-DF5445213979}"/>
    <cellStyle name="Comma 3 4 5" xfId="18516" xr:uid="{8E940BF9-28D6-41D5-98DE-10B500C5E4AD}"/>
    <cellStyle name="Comma 3 5" xfId="740" xr:uid="{6F609D09-9361-40A1-9C30-C7A2763871B0}"/>
    <cellStyle name="Comma 3 5 2" xfId="11872" xr:uid="{D61A7FBB-7C18-449F-9394-E0B79AA20AA4}"/>
    <cellStyle name="Comma 3 6" xfId="741" xr:uid="{64AC0CD5-1CCA-427F-964D-0B7CADD1AB2F}"/>
    <cellStyle name="Comma 3 6 2" xfId="19883" xr:uid="{BDE993A8-670F-422E-99D0-06302E9BE57E}"/>
    <cellStyle name="Comma 3 6 3" xfId="8060" xr:uid="{D0D10323-9FA5-4CC4-BBEC-30B9A27E7630}"/>
    <cellStyle name="Comma 3 7" xfId="742" xr:uid="{97EBD05A-2E17-420D-9BE4-A2D795334B6C}"/>
    <cellStyle name="Comma 3 7 2" xfId="19884" xr:uid="{BC152862-CC99-473B-A9C1-450E07268B50}"/>
    <cellStyle name="Comma 3 7 3" xfId="8061" xr:uid="{41D5AE7B-8C92-4CBA-A96C-FF2BF3B56803}"/>
    <cellStyle name="Comma 3 8" xfId="743" xr:uid="{F0865B94-0215-48C9-9AD8-00FF6F35F583}"/>
    <cellStyle name="Comma 3 8 2" xfId="8062" xr:uid="{0ADB2D00-D346-40AA-AF26-65924DC22FA8}"/>
    <cellStyle name="Comma 3 9" xfId="744" xr:uid="{D688C58F-5C41-46C4-B2E3-2F7AB1EAEC33}"/>
    <cellStyle name="Comma 3 9 2" xfId="8063" xr:uid="{0BC41511-1B5C-4006-9E58-BDF77DBF900D}"/>
    <cellStyle name="Comma 3_03_Mar 10 RM_RM Others_revised" xfId="18517" xr:uid="{8FE48D84-8890-4874-AA5C-72CA4460EFF0}"/>
    <cellStyle name="Comma 30" xfId="2324" xr:uid="{FBB8091E-800A-4B8B-8781-BFF6B7C94D0A}"/>
    <cellStyle name="Comma 30 2" xfId="11718" xr:uid="{0FE158C7-947C-4F14-8E16-A34A3FD0AD67}"/>
    <cellStyle name="Comma 30 2 2" xfId="13027" xr:uid="{842A1425-56C6-4683-88FB-CE71CD2E9E8F}"/>
    <cellStyle name="Comma 30 2 2 2" xfId="18046" xr:uid="{A6E24087-DBBD-4B48-B8E4-A795D905A1D6}"/>
    <cellStyle name="Comma 30 2 2 3" xfId="15533" xr:uid="{7CB3F2DE-A2D4-44CA-827A-C2667B1B4124}"/>
    <cellStyle name="Comma 30 2 2 4" xfId="23190" xr:uid="{D17AC92E-45A9-48D8-A76E-177B221868EE}"/>
    <cellStyle name="Comma 30 2 3" xfId="18967" xr:uid="{48828547-080E-4083-BCA7-7EA53BA0562B}"/>
    <cellStyle name="Comma 30 2 4" xfId="16871" xr:uid="{1A615C4A-9E76-4999-ABB7-286BF4C07ED6}"/>
    <cellStyle name="Comma 30 2 5" xfId="14349" xr:uid="{113057B0-E323-4B35-9C0E-74E487F9E45C}"/>
    <cellStyle name="Comma 30 2 6" xfId="21941" xr:uid="{78A6AA20-0FED-40A0-9589-4B941A9541FA}"/>
    <cellStyle name="Comma 30 3" xfId="13011" xr:uid="{32C6E34A-3228-4FA1-9292-62F063B663B5}"/>
    <cellStyle name="Comma 30 3 2" xfId="18032" xr:uid="{D54CE6AE-1785-430D-A26B-A0B134DC83CC}"/>
    <cellStyle name="Comma 30 3 3" xfId="15517" xr:uid="{CF3594E3-77F2-4B52-996A-4AF431AFB26D}"/>
    <cellStyle name="Comma 30 3 4" xfId="23174" xr:uid="{81FC7B28-D445-445C-B011-B5C18982BBFE}"/>
    <cellStyle name="Comma 30 4" xfId="18518" xr:uid="{DC665EC8-83E9-4670-B417-63A0255B4E45}"/>
    <cellStyle name="Comma 30 5" xfId="16847" xr:uid="{7FEB0DF4-EFDE-4E6A-B4F1-555E40966271}"/>
    <cellStyle name="Comma 30 6" xfId="14325" xr:uid="{4C7CBC33-97DA-4592-836C-77E7042680CA}"/>
    <cellStyle name="Comma 30 7" xfId="21915" xr:uid="{17EF5A0F-1607-451C-BD28-90C9A85E3E25}"/>
    <cellStyle name="Comma 31" xfId="2326" xr:uid="{84BE2334-ED51-432A-8790-CC3C45BCD933}"/>
    <cellStyle name="Comma 31 2" xfId="18968" xr:uid="{582E6F69-6A25-4EA3-B8B5-A7A7EDD128EE}"/>
    <cellStyle name="Comma 31 3" xfId="18519" xr:uid="{92CDEE2A-B1A4-4523-99A5-A66E7A8BA108}"/>
    <cellStyle name="Comma 31 4" xfId="11719" xr:uid="{49FE8AF8-0F77-46C7-80D1-14259830B074}"/>
    <cellStyle name="Comma 32" xfId="2327" xr:uid="{49C8F58C-5785-4F6D-96F4-6C724FD9A893}"/>
    <cellStyle name="Comma 32 2" xfId="18969" xr:uid="{D86EAA15-1E40-4196-A373-0518EC82A4A2}"/>
    <cellStyle name="Comma 32 3" xfId="18520" xr:uid="{DB2FDAEF-FD8E-4B75-8DC2-D48F19CC0261}"/>
    <cellStyle name="Comma 32 4" xfId="11720" xr:uid="{90C700C5-FCBE-4E49-8E2B-4F8F7838CD33}"/>
    <cellStyle name="Comma 33" xfId="2329" xr:uid="{FB330D4F-C060-4225-8E6D-706412E6DC95}"/>
    <cellStyle name="Comma 33 2" xfId="18970" xr:uid="{315BFCEF-3460-4365-A1B9-BE8B2F1C30BF}"/>
    <cellStyle name="Comma 33 3" xfId="18521" xr:uid="{F87248FA-2C52-460B-9CDA-3E0CAC7522DA}"/>
    <cellStyle name="Comma 33 4" xfId="11721" xr:uid="{F76536DC-008B-4E3D-92AB-B0C22B1F9526}"/>
    <cellStyle name="Comma 34" xfId="2338" xr:uid="{C5FDE3F5-019E-4C3E-BC27-D50F738C761C}"/>
    <cellStyle name="Comma 34 2" xfId="18522" xr:uid="{3BA875F0-FB01-4E28-80F9-D3764F53AD4F}"/>
    <cellStyle name="Comma 34 3" xfId="11722" xr:uid="{34311320-F791-44E7-8819-274C1C3A9190}"/>
    <cellStyle name="Comma 35" xfId="2341" xr:uid="{A74FC86D-42AA-420F-9BD7-A2E8C78B5528}"/>
    <cellStyle name="Comma 35 2" xfId="18971" xr:uid="{F998347D-7CA2-4236-91AE-8E4E438B9A30}"/>
    <cellStyle name="Comma 35 3" xfId="18523" xr:uid="{F7733477-0A70-4653-86B4-52C7E9424BCF}"/>
    <cellStyle name="Comma 35 4" xfId="11723" xr:uid="{22690BA0-24BF-4F08-A749-C71D2F971EDA}"/>
    <cellStyle name="Comma 36" xfId="2344" xr:uid="{758387FD-277D-427C-9FAC-568DC3293141}"/>
    <cellStyle name="Comma 36 2" xfId="18972" xr:uid="{C9F4CF04-4E79-4128-8526-E7354C4B2556}"/>
    <cellStyle name="Comma 36 3" xfId="18524" xr:uid="{A77D23DC-4395-4FA1-B7B5-8C845DBD84BF}"/>
    <cellStyle name="Comma 36 4" xfId="11724" xr:uid="{6455C8AB-2551-49D9-9EC4-110655BF8352}"/>
    <cellStyle name="Comma 37" xfId="2347" xr:uid="{8D426AB5-CDC3-4B3E-9BB3-7F3C6F63B599}"/>
    <cellStyle name="Comma 37 2" xfId="13028" xr:uid="{688084CB-9112-429D-9EEB-4ADE8EF52F89}"/>
    <cellStyle name="Comma 37 2 2" xfId="18973" xr:uid="{6D6ECA12-887B-4E69-B927-D06D0A5F724A}"/>
    <cellStyle name="Comma 37 2 3" xfId="18047" xr:uid="{69B98C95-A268-4201-AFAE-F3EDFA4E4842}"/>
    <cellStyle name="Comma 37 2 4" xfId="15534" xr:uid="{AE166A17-E156-4ED1-BC34-83CF3F0BE5D5}"/>
    <cellStyle name="Comma 37 2 5" xfId="23191" xr:uid="{057EF570-33ED-4E18-80BA-90B2E22CBF1C}"/>
    <cellStyle name="Comma 37 3" xfId="18525" xr:uid="{81FD19A0-29A1-4FAE-A6A9-52EB983421E8}"/>
    <cellStyle name="Comma 37 4" xfId="16872" xr:uid="{1E64EE10-B66A-4E52-9799-0389C4184CE2}"/>
    <cellStyle name="Comma 37 5" xfId="14350" xr:uid="{B2C3BCDF-F63F-4975-9558-13BB967612F5}"/>
    <cellStyle name="Comma 37 6" xfId="21942" xr:uid="{409B7C8C-7D1D-402B-A640-F19B66B8CD30}"/>
    <cellStyle name="Comma 38" xfId="2349" xr:uid="{05E72DE6-37B6-47F5-A495-54C808109C27}"/>
    <cellStyle name="Comma 38 2" xfId="13029" xr:uid="{1FC68F0F-43AC-48FA-A966-2C0F8F6DF473}"/>
    <cellStyle name="Comma 38 2 2" xfId="18974" xr:uid="{6D2829A7-77DE-4A51-8487-37815BA55FB0}"/>
    <cellStyle name="Comma 38 2 3" xfId="18048" xr:uid="{8D5DDDAF-AA9A-4832-8182-78CDA448F673}"/>
    <cellStyle name="Comma 38 2 4" xfId="15535" xr:uid="{43320973-4DC6-4C45-8629-E0C3CB281FD3}"/>
    <cellStyle name="Comma 38 2 5" xfId="23192" xr:uid="{9F1FBBA4-5598-43F2-B785-3D0675B31845}"/>
    <cellStyle name="Comma 38 3" xfId="18526" xr:uid="{8E6FF352-CEF8-44AC-AC70-DBA17C465C3E}"/>
    <cellStyle name="Comma 38 4" xfId="16873" xr:uid="{6C66F41B-EE1A-4B94-9AB9-0A34C8326C8D}"/>
    <cellStyle name="Comma 38 5" xfId="14351" xr:uid="{84CD780E-2345-45E6-88D0-628F92DD210B}"/>
    <cellStyle name="Comma 38 6" xfId="21943" xr:uid="{FBCE6B08-01DD-413A-B9C6-37C670B7CFEB}"/>
    <cellStyle name="Comma 39" xfId="2293" xr:uid="{66179456-6763-47CD-844D-A33624FAC960}"/>
    <cellStyle name="Comma 39 2" xfId="11828" xr:uid="{CC780CB7-3898-492F-9AF4-30577C0DFD04}"/>
    <cellStyle name="Comma 39 2 2" xfId="13103" xr:uid="{7D5552B1-5C56-4F4B-8026-745A260FA349}"/>
    <cellStyle name="Comma 39 2 2 2" xfId="18058" xr:uid="{AA9F821E-DF0C-4FF8-9DA7-42F71657AC12}"/>
    <cellStyle name="Comma 39 2 2 3" xfId="15609" xr:uid="{22653DDF-848F-4C53-8D79-CFD6E65F46F5}"/>
    <cellStyle name="Comma 39 2 2 4" xfId="23266" xr:uid="{20B3BEEE-2867-48F1-B22D-B7B91123E43C}"/>
    <cellStyle name="Comma 39 2 3" xfId="18975" xr:uid="{B69D11B2-B865-40AD-A840-0CFB54EEF4AD}"/>
    <cellStyle name="Comma 39 2 4" xfId="16891" xr:uid="{58F016C9-4E04-4543-8164-7511E0039269}"/>
    <cellStyle name="Comma 39 2 5" xfId="14367" xr:uid="{E2B78E0B-A64C-48F9-8F5F-016F9F6EC488}"/>
    <cellStyle name="Comma 39 2 6" xfId="22024" xr:uid="{B9A96620-7CF6-45FA-96F0-826278F494BD}"/>
    <cellStyle name="Comma 39 3" xfId="13022" xr:uid="{F5908542-0DF6-4654-AB91-D24C9CD38B5D}"/>
    <cellStyle name="Comma 39 3 2" xfId="18041" xr:uid="{FC1ABC29-74C0-4B16-AA30-CFF39EDBC157}"/>
    <cellStyle name="Comma 39 3 3" xfId="15528" xr:uid="{D3E65C73-D242-4DEB-9774-48BBFC820EF9}"/>
    <cellStyle name="Comma 39 3 4" xfId="23185" xr:uid="{ECB3CD89-C943-4DE0-9659-C09AF18FF394}"/>
    <cellStyle name="Comma 39 4" xfId="18527" xr:uid="{81B23CA7-E6C5-47BD-B0AF-1731CDA1D08C}"/>
    <cellStyle name="Comma 39 5" xfId="16864" xr:uid="{4ED9A0F6-AD76-4523-9875-9B0F8AB0D3F1}"/>
    <cellStyle name="Comma 39 6" xfId="14342" xr:uid="{A1CF040B-5954-4DC3-B515-35FE37F7F64E}"/>
    <cellStyle name="Comma 39 7" xfId="21934" xr:uid="{E0F49B75-3E3C-4B68-83C5-57E83535E18B}"/>
    <cellStyle name="Comma 4" xfId="30" xr:uid="{00000000-0005-0000-0000-000021000000}"/>
    <cellStyle name="Comma 4 2" xfId="746" xr:uid="{DA06BC0E-3E3C-437C-B16E-10868FB73A0E}"/>
    <cellStyle name="Comma 4 2 2" xfId="2321" xr:uid="{C513F201-50BC-4D77-AC34-52DF0355FE94}"/>
    <cellStyle name="Comma 4 2 2 2" xfId="19885" xr:uid="{ACA62B24-FE64-4C9C-9365-7C78F537588A}"/>
    <cellStyle name="Comma 4 2 3" xfId="2335" xr:uid="{60BD631F-425F-461C-80CE-50160E9D1CC7}"/>
    <cellStyle name="Comma 4 2 3 2" xfId="19886" xr:uid="{D407F108-AECE-48D3-AA3C-E8ABE7263D33}"/>
    <cellStyle name="Comma 4 2 4" xfId="19887" xr:uid="{54904926-3F69-457C-93A9-75A997E116CF}"/>
    <cellStyle name="Comma 4 2 5" xfId="18529" xr:uid="{0E0B873E-1F71-4C5F-B708-9F21D50C4089}"/>
    <cellStyle name="Comma 4 3" xfId="747" xr:uid="{CA80FBF0-9F7A-47E0-B5CD-400A7608641E}"/>
    <cellStyle name="Comma 4 3 2" xfId="19888" xr:uid="{3F6B592B-A2D9-45D8-B972-07049BEC4C3F}"/>
    <cellStyle name="Comma 4 3 3" xfId="19889" xr:uid="{13448D66-D490-4A27-B079-F7913F6E5D94}"/>
    <cellStyle name="Comma 4 3 3 2" xfId="23421" xr:uid="{AA9A79EA-1E2A-4875-BE53-8DCA98757C21}"/>
    <cellStyle name="Comma 4 3 4" xfId="18530" xr:uid="{31C95FD7-ECFD-4546-A400-CDA09A42F361}"/>
    <cellStyle name="Comma 4 4" xfId="748" xr:uid="{1A4283CD-FDA1-4506-956D-2EF84C8CA8DA}"/>
    <cellStyle name="Comma 4 4 2" xfId="18531" xr:uid="{FB75E11C-39E8-40A7-A557-D676DAABF9C1}"/>
    <cellStyle name="Comma 4 5" xfId="749" xr:uid="{E67CF8A0-7777-47BE-A0D9-AE43A990123F}"/>
    <cellStyle name="Comma 4 5 2" xfId="19890" xr:uid="{E02CE35A-D7D7-467F-9F8D-3CDE2F7863FB}"/>
    <cellStyle name="Comma 4 6" xfId="745" xr:uid="{040FDB76-E8D1-4F35-8DF6-C1B617DCB929}"/>
    <cellStyle name="Comma 4 6 2" xfId="2298" xr:uid="{9AD51C54-7027-4374-83DA-474E4934C632}"/>
    <cellStyle name="Comma 4 6 2 2" xfId="19891" xr:uid="{A9943A99-F683-41CE-804E-E27AD43217A4}"/>
    <cellStyle name="Comma 4 6 3" xfId="8064" xr:uid="{7A712CB8-F39B-4226-B60D-66E2C8B3D4E1}"/>
    <cellStyle name="Comma 4 7" xfId="2315" xr:uid="{3C6E25C8-D77D-4395-A5B2-0DD594A3A2A3}"/>
    <cellStyle name="Comma 4 7 2" xfId="8065" xr:uid="{C563C478-E5BC-4DD8-AAEB-7AA6AA99176A}"/>
    <cellStyle name="Comma 4 8" xfId="2333" xr:uid="{C170EC95-D750-45CC-9CD2-2D9D7E55B16B}"/>
    <cellStyle name="Comma 4 8 2" xfId="18528" xr:uid="{4D1EA648-37B7-4CFA-96D4-C92F2F93503E}"/>
    <cellStyle name="Comma 4 9" xfId="2954" xr:uid="{D5F4D03F-C761-43B4-9611-FF33152453BD}"/>
    <cellStyle name="Comma 4_Consolidated Format IPLIPI Aug'09" xfId="18532" xr:uid="{91647837-D715-4891-AAC4-4ED6F1063234}"/>
    <cellStyle name="Comma 40" xfId="2045" xr:uid="{53CF6B88-18BC-4E2C-95B1-927723E0DED8}"/>
    <cellStyle name="Comma 40 2" xfId="18976" xr:uid="{210614BE-8B40-437A-9EAA-F9F4A96EC5EF}"/>
    <cellStyle name="Comma 40 3" xfId="18533" xr:uid="{E378D5C7-A919-49DA-BD44-EB5AC7504331}"/>
    <cellStyle name="Comma 40 4" xfId="11725" xr:uid="{1EC305FD-7D83-48C8-8E3B-0A986A491575}"/>
    <cellStyle name="Comma 41" xfId="2185" xr:uid="{3883FF47-ACB0-46BE-BDAE-1642863CF3C0}"/>
    <cellStyle name="Comma 41 2" xfId="18977" xr:uid="{9B3343D8-DA3A-401D-B734-B534E527623E}"/>
    <cellStyle name="Comma 41 3" xfId="18534" xr:uid="{6A480BAC-4CC1-43C9-8260-806B4A64B979}"/>
    <cellStyle name="Comma 41 4" xfId="11726" xr:uid="{0EAB8EC7-A78D-4470-8662-AA59A4F8D391}"/>
    <cellStyle name="Comma 42" xfId="2029" xr:uid="{B47B32E3-E507-4986-858A-BBF82C640E5E}"/>
    <cellStyle name="Comma 42 2" xfId="13111" xr:uid="{3310B989-CB03-41C1-8D53-3672ABD72058}"/>
    <cellStyle name="Comma 42 2 2" xfId="18978" xr:uid="{074F4B91-B395-43CB-82A3-007AE59CB0B2}"/>
    <cellStyle name="Comma 42 2 3" xfId="18066" xr:uid="{1A914875-29F8-47A2-B7A1-161931C7789D}"/>
    <cellStyle name="Comma 42 2 4" xfId="15617" xr:uid="{C799931D-2216-4D24-85EA-6EF9A80B0DA5}"/>
    <cellStyle name="Comma 42 2 5" xfId="23274" xr:uid="{CCA1D4C0-BA4C-4052-B5BD-185944DEED71}"/>
    <cellStyle name="Comma 42 3" xfId="18535" xr:uid="{8E2A45BD-85E2-4D69-8832-A03751A0950B}"/>
    <cellStyle name="Comma 42 4" xfId="16899" xr:uid="{1871BD71-DA7D-4550-BB64-51BEF28B5FD4}"/>
    <cellStyle name="Comma 42 5" xfId="14375" xr:uid="{CB244450-BD41-4B59-8433-E6490E87BFDF}"/>
    <cellStyle name="Comma 42 6" xfId="22032" xr:uid="{B0F87EDB-E173-4190-9240-791A2689BA33}"/>
    <cellStyle name="Comma 42 7" xfId="11838" xr:uid="{AD87E295-E43F-49F2-AC46-EB2CCA97687A}"/>
    <cellStyle name="Comma 43" xfId="2054" xr:uid="{A172B8B8-2B82-4883-B56E-A424CD3A9180}"/>
    <cellStyle name="Comma 43 2" xfId="750" xr:uid="{CADAAFC5-30B9-4917-8D86-EC8E0006C096}"/>
    <cellStyle name="Comma 43 2 2" xfId="18979" xr:uid="{53E1B559-9DD0-47EB-9F59-0BFD7E51C9E2}"/>
    <cellStyle name="Comma 43 3" xfId="18536" xr:uid="{B310A043-33C0-4F64-A614-86C67ABFCA02}"/>
    <cellStyle name="Comma 43 4" xfId="11839" xr:uid="{96C1E53E-1D5C-4C38-A900-242A363C74F2}"/>
    <cellStyle name="Comma 44" xfId="2065" xr:uid="{96F86271-F2A7-43B4-87A1-2252719E4853}"/>
    <cellStyle name="Comma 44 2" xfId="13114" xr:uid="{9BDF98FD-7E53-4D1E-BAA9-52F8F4DB8183}"/>
    <cellStyle name="Comma 44 2 2" xfId="20366" xr:uid="{449C701C-6A45-4E2B-A87E-C2D2DB683DF3}"/>
    <cellStyle name="Comma 44 2 2 2" xfId="23472" xr:uid="{DE6A027E-4D3B-47FA-B353-F7B10FC64DCF}"/>
    <cellStyle name="Comma 44 2 3" xfId="18069" xr:uid="{CD2DB72F-8CB0-4CE0-A460-9D4B51159F1A}"/>
    <cellStyle name="Comma 44 2 4" xfId="15620" xr:uid="{B1387841-4135-46BD-ADA4-272BF9C4ADE0}"/>
    <cellStyle name="Comma 44 2 5" xfId="23277" xr:uid="{534A811B-DC1C-48FF-89A8-5022BC5CE6EE}"/>
    <cellStyle name="Comma 44 3" xfId="13153" xr:uid="{61589340-C848-4294-AABD-6C78B29D2720}"/>
    <cellStyle name="Comma 44 3 2" xfId="20401" xr:uid="{CFF40EDD-B127-4299-9D36-6D8654968BBE}"/>
    <cellStyle name="Comma 44 3 3" xfId="15659" xr:uid="{2D889631-CD2C-43CD-8186-1C7939680A1B}"/>
    <cellStyle name="Comma 44 3 4" xfId="23485" xr:uid="{BC9D8B51-748F-44E6-814E-1CB5F7913577}"/>
    <cellStyle name="Comma 44 4" xfId="18980" xr:uid="{26911B9E-6F03-4977-BB06-5A17735605BE}"/>
    <cellStyle name="Comma 44 4 2" xfId="23389" xr:uid="{EF6025DA-C175-4E1B-91EF-727C193B4E7F}"/>
    <cellStyle name="Comma 44 5" xfId="18537" xr:uid="{DBE1FA4B-EF24-4DB2-B846-670D868AD625}"/>
    <cellStyle name="Comma 44 5 2" xfId="23341" xr:uid="{AA2AEDA7-022B-4A13-B2ED-1D5FA81E941F}"/>
    <cellStyle name="Comma 44 6" xfId="16902" xr:uid="{2AC20BD4-FA45-4031-BAFE-9E1D4BEAD576}"/>
    <cellStyle name="Comma 44 7" xfId="14378" xr:uid="{BC146FA1-275F-4F93-989E-C108A9225475}"/>
    <cellStyle name="Comma 44 8" xfId="22035" xr:uid="{A105A198-CA56-44D4-920D-F8F7D3200C7B}"/>
    <cellStyle name="Comma 44 9" xfId="11843" xr:uid="{BCDE1DC7-B570-47AB-BD0A-9046753C49BD}"/>
    <cellStyle name="Comma 45" xfId="2100" xr:uid="{F5B72AA5-8BA5-454E-AE8A-1F8963CE1052}"/>
    <cellStyle name="Comma 45 2" xfId="13116" xr:uid="{6C9688D3-20B1-4ADE-B851-53A8527A5735}"/>
    <cellStyle name="Comma 45 2 2" xfId="20402" xr:uid="{39BBF4B8-5ED1-4495-AA01-059D891B016E}"/>
    <cellStyle name="Comma 45 2 2 2" xfId="23486" xr:uid="{6AE817BE-CE26-4FB7-8EE9-1C07C2443830}"/>
    <cellStyle name="Comma 45 2 3" xfId="18071" xr:uid="{7B04E8ED-EBCD-4DC8-8486-8F288A6BAAC2}"/>
    <cellStyle name="Comma 45 2 4" xfId="15622" xr:uid="{AED8C8E6-A19D-44B3-9F5A-11758106501D}"/>
    <cellStyle name="Comma 45 2 5" xfId="23279" xr:uid="{DD67EDFB-1220-44A5-9869-5D2D656B8D34}"/>
    <cellStyle name="Comma 45 3" xfId="18981" xr:uid="{B4E4554B-D206-408B-B5FD-C28764F470B3}"/>
    <cellStyle name="Comma 45 3 2" xfId="23390" xr:uid="{F0D7D7F6-422D-4659-84C8-65B609A55625}"/>
    <cellStyle name="Comma 45 4" xfId="18538" xr:uid="{D8430762-C386-462D-BEBE-8B5D98A7601E}"/>
    <cellStyle name="Comma 45 4 2" xfId="23342" xr:uid="{E52F1F1D-602D-4846-B052-ED8F84F47C67}"/>
    <cellStyle name="Comma 45 5" xfId="16904" xr:uid="{14387271-0449-4B91-BC74-0C8FFC8BD1D3}"/>
    <cellStyle name="Comma 45 6" xfId="14380" xr:uid="{89AFEF61-FDA1-49C0-B22F-8C0866CF7607}"/>
    <cellStyle name="Comma 45 7" xfId="22037" xr:uid="{41CA3390-B85C-4CFF-90D2-EE019DE7C069}"/>
    <cellStyle name="Comma 45 8" xfId="11845" xr:uid="{6175E05F-35BA-46CB-AE7E-8094C04427C6}"/>
    <cellStyle name="Comma 46" xfId="2172" xr:uid="{F3BAD194-6242-4296-BA94-367C896B5418}"/>
    <cellStyle name="Comma 46 2" xfId="13120" xr:uid="{F43832C5-DA59-4F5A-9E25-465FA3B27FBD}"/>
    <cellStyle name="Comma 46 2 2" xfId="20403" xr:uid="{9577292B-F658-4055-96A2-B7E4FE209250}"/>
    <cellStyle name="Comma 46 2 2 2" xfId="23487" xr:uid="{201D7F3D-5D7A-419F-BD26-7816ECB10FCE}"/>
    <cellStyle name="Comma 46 2 3" xfId="18075" xr:uid="{071FB35D-1C42-458D-B953-AF8AB583A12D}"/>
    <cellStyle name="Comma 46 2 4" xfId="15626" xr:uid="{89411220-2AFA-4EB2-9638-90DB23750DA9}"/>
    <cellStyle name="Comma 46 2 5" xfId="23283" xr:uid="{49ADA9C1-9036-4DD0-AA8E-6D72C494FF67}"/>
    <cellStyle name="Comma 46 3" xfId="18982" xr:uid="{6E9C6C20-3342-4AAE-8240-AB6280139582}"/>
    <cellStyle name="Comma 46 3 2" xfId="23391" xr:uid="{A88ECC40-E9E3-4610-B8AC-2607A8633BA5}"/>
    <cellStyle name="Comma 46 4" xfId="18539" xr:uid="{A49AE5CA-E569-4B1B-9ABA-6073DBCD0280}"/>
    <cellStyle name="Comma 46 4 2" xfId="23343" xr:uid="{F196883C-524E-464A-8F1E-9BAB890ADBEB}"/>
    <cellStyle name="Comma 46 5" xfId="16908" xr:uid="{4F586C3F-E83A-4831-94CC-AD6AB13927F6}"/>
    <cellStyle name="Comma 46 6" xfId="14384" xr:uid="{556002C8-ECE9-494A-8FA3-B67407AFD947}"/>
    <cellStyle name="Comma 46 7" xfId="22041" xr:uid="{1AFC0E0D-B49A-4F33-A08C-D34C1A1E1529}"/>
    <cellStyle name="Comma 46 8" xfId="11851" xr:uid="{27AD8986-537E-4FAC-845F-B4A0712389BE}"/>
    <cellStyle name="Comma 47" xfId="2127" xr:uid="{92431E7C-D3F5-4B10-AF70-2AC542607979}"/>
    <cellStyle name="Comma 47 2" xfId="13122" xr:uid="{EC1E775B-E196-4CA4-A8BA-D1EB0FC96818}"/>
    <cellStyle name="Comma 47 2 2" xfId="20404" xr:uid="{66DDD359-751D-4A7C-B973-935D3731E887}"/>
    <cellStyle name="Comma 47 2 2 2" xfId="23488" xr:uid="{4AC02AE9-F42A-4353-9DE6-C5E672CE8BCA}"/>
    <cellStyle name="Comma 47 2 3" xfId="18077" xr:uid="{E925A31B-079A-4DA4-9262-E8B14C7408C1}"/>
    <cellStyle name="Comma 47 2 4" xfId="15628" xr:uid="{1AB4654F-89C5-4651-954E-E299CDF24C20}"/>
    <cellStyle name="Comma 47 2 5" xfId="23285" xr:uid="{6D8DE8B8-D0E1-4E28-962C-3637B2BB6254}"/>
    <cellStyle name="Comma 47 3" xfId="18983" xr:uid="{39D818E3-EEDF-4C99-96A6-0E0672BAF7BB}"/>
    <cellStyle name="Comma 47 3 2" xfId="23392" xr:uid="{223FBA7E-B374-41FC-9140-8E056E954B6E}"/>
    <cellStyle name="Comma 47 4" xfId="18540" xr:uid="{9C84B6F3-B906-4C28-AC23-965DAA417664}"/>
    <cellStyle name="Comma 47 4 2" xfId="23344" xr:uid="{0A4C0129-98DC-46CC-8C35-F076E27FE8AE}"/>
    <cellStyle name="Comma 47 5" xfId="16910" xr:uid="{BA644898-BCA3-4397-AA33-86A800958369}"/>
    <cellStyle name="Comma 47 6" xfId="14386" xr:uid="{B5BC04B8-EDFC-41E6-A7CD-FD60EE53A55C}"/>
    <cellStyle name="Comma 47 7" xfId="22043" xr:uid="{047FAE4D-6301-4403-AF58-F5A74B270CB5}"/>
    <cellStyle name="Comma 47 8" xfId="11854" xr:uid="{0E4CA6A6-7AA9-4D51-9421-7C775F6FA12D}"/>
    <cellStyle name="Comma 48" xfId="2130" xr:uid="{659D9B87-0C5C-4C6C-A549-7663110BAD0E}"/>
    <cellStyle name="Comma 48 2" xfId="13126" xr:uid="{E46D1EDB-18FB-4C70-ADD4-98C509A3E96E}"/>
    <cellStyle name="Comma 48 2 2" xfId="18081" xr:uid="{84528963-281D-4E31-90A3-F74E23CD23C4}"/>
    <cellStyle name="Comma 48 2 3" xfId="15632" xr:uid="{7F96F34A-78A2-4435-8E63-58466C73DE3F}"/>
    <cellStyle name="Comma 48 2 4" xfId="23289" xr:uid="{E6F6048E-9525-4D3D-9082-B657441EF5C7}"/>
    <cellStyle name="Comma 48 3" xfId="20458" xr:uid="{D18E121B-EB56-4CD2-BFC6-260B62450BDA}"/>
    <cellStyle name="Comma 48 4" xfId="16914" xr:uid="{41AC8C26-BB4D-4702-BCD7-B5C28FCDB068}"/>
    <cellStyle name="Comma 48 5" xfId="14390" xr:uid="{FCDFC039-B130-49A3-95DE-AD1BB8EBCE7A}"/>
    <cellStyle name="Comma 48 6" xfId="22047" xr:uid="{37CB908C-C453-4B9B-9F39-E1D0E485F36F}"/>
    <cellStyle name="Comma 48 7" xfId="11858" xr:uid="{57D0F733-07BA-4486-BBF3-AB4DB807EC8C}"/>
    <cellStyle name="Comma 49" xfId="2376" xr:uid="{4CCB61A2-6FEC-4723-9FE2-CB1B50FDC870}"/>
    <cellStyle name="Comma 49 2" xfId="13128" xr:uid="{2EE0802C-722C-4BAB-B014-8C05F3213EE6}"/>
    <cellStyle name="Comma 49 2 2" xfId="18083" xr:uid="{6454F003-F03E-43D1-A879-E546A2FFA32D}"/>
    <cellStyle name="Comma 49 2 3" xfId="15634" xr:uid="{93AA75D8-A57F-4B17-9AFF-C4A6EDE032B9}"/>
    <cellStyle name="Comma 49 2 4" xfId="23291" xr:uid="{24F14145-C9A7-4D18-A716-DC5BF6B0FB72}"/>
    <cellStyle name="Comma 49 3" xfId="20469" xr:uid="{E998E6BF-4561-4357-9C05-CB11EC2956F7}"/>
    <cellStyle name="Comma 49 4" xfId="16916" xr:uid="{59346A53-3C75-45B0-BF53-35EF141BD1C4}"/>
    <cellStyle name="Comma 49 5" xfId="14392" xr:uid="{75F2848F-3303-412D-BA88-CB39CA8E0F48}"/>
    <cellStyle name="Comma 49 6" xfId="22049" xr:uid="{EBB6271E-F740-461A-A0AD-70BB0ED0355E}"/>
    <cellStyle name="Comma 49 7" xfId="11860" xr:uid="{33026C13-A344-401F-B044-8CE084B34199}"/>
    <cellStyle name="Comma 5" xfId="31" xr:uid="{00000000-0005-0000-0000-000022000000}"/>
    <cellStyle name="Comma 5 2" xfId="752" xr:uid="{C16DBBCD-C8C5-4238-BB34-670444D76626}"/>
    <cellStyle name="Comma 5 2 2" xfId="19892" xr:uid="{E9D5920A-974A-4E0D-9FB2-50C41555712E}"/>
    <cellStyle name="Comma 5 2 2 2" xfId="26377" xr:uid="{C446CA23-313D-42E6-BE03-152F0036C526}"/>
    <cellStyle name="Comma 5 2 3" xfId="19893" xr:uid="{B7B97E99-DB9F-4027-BE1C-30D9A1475CFF}"/>
    <cellStyle name="Comma 5 2 4" xfId="18984" xr:uid="{A96A09B0-C6A2-4ADE-BC5B-2A4549AD2207}"/>
    <cellStyle name="Comma 5 2 5" xfId="18542" xr:uid="{CC3539D2-085B-46CB-A317-0738B2B667D5}"/>
    <cellStyle name="Comma 5 3" xfId="753" xr:uid="{DCCA44C3-204A-459F-A4B1-9C0CCF15C2FE}"/>
    <cellStyle name="Comma 5 3 2" xfId="18543" xr:uid="{563BFA37-5B5D-4EE7-8F19-2DE3546A970E}"/>
    <cellStyle name="Comma 5 4" xfId="754" xr:uid="{0CF89C2A-F501-4E1B-9305-B8FA86FEC270}"/>
    <cellStyle name="Comma 5 4 2" xfId="18544" xr:uid="{83381C91-A2E8-4584-B50A-A5D7BC2D705B}"/>
    <cellStyle name="Comma 5 5" xfId="755" xr:uid="{0C8D3EC6-34AE-408F-AB16-E7E0C7D84CCA}"/>
    <cellStyle name="Comma 5 5 2" xfId="19894" xr:uid="{FF71CA1F-3679-4748-B5D9-03F29B90C5C3}"/>
    <cellStyle name="Comma 5 5 3" xfId="8066" xr:uid="{BCDD1422-9393-4C81-82B6-20AA9AB52F88}"/>
    <cellStyle name="Comma 5 6" xfId="8067" xr:uid="{C1CAA5BE-5FA2-4501-8AC1-471A4BB5F251}"/>
    <cellStyle name="Comma 5 6 2" xfId="26378" xr:uid="{A8A10F3A-F5EF-4CD1-A0CF-306D3A5DEB86}"/>
    <cellStyle name="Comma 5 7" xfId="8068" xr:uid="{6929EA3F-1FCF-4A39-8A3B-6D8E6A0A5528}"/>
    <cellStyle name="Comma 5 8" xfId="18541" xr:uid="{8984E479-B33A-4AF6-97B2-D40C653370BA}"/>
    <cellStyle name="Comma 5 9" xfId="751" xr:uid="{2A570C26-BDB2-42A6-8EDA-6B00CBA592AF}"/>
    <cellStyle name="Comma 50" xfId="11862" xr:uid="{F69277B7-7AA9-4C5D-8A0A-87E22D63657A}"/>
    <cellStyle name="Comma 50 2" xfId="13130" xr:uid="{61BD0A99-4AF0-45E2-9389-001918360F83}"/>
    <cellStyle name="Comma 50 2 2" xfId="18085" xr:uid="{E5394E6B-E656-4A90-B5FC-0C65A7AEAEC2}"/>
    <cellStyle name="Comma 50 2 3" xfId="15636" xr:uid="{F7999712-59D1-4CAD-A854-44D808938DA3}"/>
    <cellStyle name="Comma 50 2 4" xfId="23293" xr:uid="{3B4D0078-B8B5-4A57-98A1-A3A6FCE737B7}"/>
    <cellStyle name="Comma 50 3" xfId="20472" xr:uid="{B96C59DF-D706-4DE3-A656-ABE37974CAD2}"/>
    <cellStyle name="Comma 50 4" xfId="16918" xr:uid="{7F2A0F91-A2B4-4381-ACC4-18C688D169AB}"/>
    <cellStyle name="Comma 50 5" xfId="14394" xr:uid="{ADE83D17-34A8-4E48-803B-AE1DD91B2CB3}"/>
    <cellStyle name="Comma 50 6" xfId="22051" xr:uid="{7574762C-2FA2-4CEC-BB64-71DB23A56572}"/>
    <cellStyle name="Comma 51" xfId="11864" xr:uid="{190831A0-C32E-49C7-B44D-CC69096BF895}"/>
    <cellStyle name="Comma 51 2" xfId="13132" xr:uid="{D2BD709B-8BD4-4F9B-9DAF-23027B730A49}"/>
    <cellStyle name="Comma 51 2 2" xfId="18087" xr:uid="{369136B1-04E5-451E-84E7-B6DC6EB487FA}"/>
    <cellStyle name="Comma 51 2 3" xfId="15638" xr:uid="{55F24E84-B48A-4E85-BF21-06D2FAE79DC2}"/>
    <cellStyle name="Comma 51 2 4" xfId="23295" xr:uid="{C49FC472-9D05-415F-A753-9B93225ABB0A}"/>
    <cellStyle name="Comma 51 3" xfId="20479" xr:uid="{FF7EA57B-144C-4079-B29B-5C11F0DA37D7}"/>
    <cellStyle name="Comma 51 3 2" xfId="23514" xr:uid="{110E9875-35AC-4AC1-BD16-9B2AC229F9DC}"/>
    <cellStyle name="Comma 51 4" xfId="16920" xr:uid="{5FFA7D9C-A5C3-44E3-BD43-4D7155849546}"/>
    <cellStyle name="Comma 51 5" xfId="14396" xr:uid="{80D2A442-1EEA-48E7-90CF-4979F6897B49}"/>
    <cellStyle name="Comma 51 6" xfId="22053" xr:uid="{A6018619-A465-4A29-9345-F1102BB9F32E}"/>
    <cellStyle name="Comma 52" xfId="11866" xr:uid="{AC3BD39B-8787-4ACB-A824-E287420BE586}"/>
    <cellStyle name="Comma 52 2" xfId="13134" xr:uid="{4A00A399-1713-4A5A-AA57-F296974E013B}"/>
    <cellStyle name="Comma 52 2 2" xfId="18089" xr:uid="{2CD23F66-AD86-4D5B-84B9-7C5B9BAAFAA1}"/>
    <cellStyle name="Comma 52 2 3" xfId="15640" xr:uid="{024F404C-7029-42BC-8F18-A7F010BC95CB}"/>
    <cellStyle name="Comma 52 2 4" xfId="23297" xr:uid="{A9B0A32C-2DF2-402D-B964-C26628B34582}"/>
    <cellStyle name="Comma 52 3" xfId="20482" xr:uid="{B3673F91-F257-477F-AF38-0787159AA125}"/>
    <cellStyle name="Comma 52 3 2" xfId="23516" xr:uid="{77D829A1-ADDC-446F-9BF0-A06264325EA7}"/>
    <cellStyle name="Comma 52 4" xfId="16922" xr:uid="{70678041-CA04-42B7-A7E4-77BDE5D7D794}"/>
    <cellStyle name="Comma 52 5" xfId="14398" xr:uid="{8611CE8E-36F7-4257-8A5C-9D81EB044180}"/>
    <cellStyle name="Comma 52 6" xfId="22055" xr:uid="{95A018A0-32FE-4733-BF4E-5147D12F76C8}"/>
    <cellStyle name="Comma 53" xfId="11869" xr:uid="{AA6BD362-EAE5-49B0-9DC4-031ABF2CF06A}"/>
    <cellStyle name="Comma 54" xfId="11871" xr:uid="{FC8D066A-034C-4E19-A04D-A8D44A498F43}"/>
    <cellStyle name="Comma 54 2" xfId="13136" xr:uid="{323BB16A-9398-4528-AFFE-224EC8B1569D}"/>
    <cellStyle name="Comma 54 2 2" xfId="18091" xr:uid="{B5D95EAA-FD0C-44BF-BEE9-0F79974D2185}"/>
    <cellStyle name="Comma 54 2 3" xfId="15642" xr:uid="{736F2F63-BC9A-4218-945D-AE7B3DE457A0}"/>
    <cellStyle name="Comma 54 2 4" xfId="23299" xr:uid="{86402075-A22E-471F-A372-0086F8F33917}"/>
    <cellStyle name="Comma 54 3" xfId="16924" xr:uid="{468FE66B-0F01-437A-B86E-E13F783A781F}"/>
    <cellStyle name="Comma 54 4" xfId="14400" xr:uid="{5697E77A-7480-477B-BB5E-E715FDB16D71}"/>
    <cellStyle name="Comma 54 5" xfId="22057" xr:uid="{C2E06BC6-66EF-4E6A-B349-57DA682A445D}"/>
    <cellStyle name="Comma 55" xfId="11879" xr:uid="{39721BAA-7ED1-4673-A9DB-05F5CA51F059}"/>
    <cellStyle name="Comma 55 2" xfId="16927" xr:uid="{7AC15B87-9A79-4B38-8532-96F794910F20}"/>
    <cellStyle name="Comma 55 3" xfId="14403" xr:uid="{DB599E35-1AF5-4B03-97FC-C74BF59DAC88}"/>
    <cellStyle name="Comma 55 4" xfId="22060" xr:uid="{6C09140B-E39A-41C9-BE7B-F2A1201FBFDC}"/>
    <cellStyle name="Comma 56" xfId="11882" xr:uid="{9F3F8439-B55B-4CCA-A2A0-E840DDD832D9}"/>
    <cellStyle name="Comma 56 2" xfId="16930" xr:uid="{AE9D3455-78E1-4184-BE67-66E7C33635E5}"/>
    <cellStyle name="Comma 56 3" xfId="14406" xr:uid="{DD947972-138A-44CB-B577-CA67C66A9E0C}"/>
    <cellStyle name="Comma 56 4" xfId="22063" xr:uid="{B91ED9DF-6F72-4007-92DF-A863B92941C0}"/>
    <cellStyle name="Comma 57" xfId="11893" xr:uid="{38200433-42B0-405A-BFC3-6C6F4DD3A16A}"/>
    <cellStyle name="Comma 57 2" xfId="16933" xr:uid="{472249DF-DF92-4DAD-817C-ADFCF97AAB9E}"/>
    <cellStyle name="Comma 57 3" xfId="14413" xr:uid="{79CD1FAD-7701-4205-B699-10E3D2E4CF71}"/>
    <cellStyle name="Comma 57 4" xfId="22070" xr:uid="{1FDBEAB8-4528-49C2-8BF0-816EBC64F456}"/>
    <cellStyle name="Comma 58" xfId="13139" xr:uid="{2FD3DA15-57CF-4037-9CF9-ACF630D450C6}"/>
    <cellStyle name="Comma 58 2" xfId="18094" xr:uid="{BEA79E57-D35C-4560-B1F5-D054B187820F}"/>
    <cellStyle name="Comma 58 3" xfId="15645" xr:uid="{C5A346A7-5588-4812-B37F-E1F6E358D4F6}"/>
    <cellStyle name="Comma 58 4" xfId="23302" xr:uid="{B4F49EB7-FF90-4ABA-8A0B-E590920ADBE0}"/>
    <cellStyle name="Comma 59" xfId="13142" xr:uid="{D9A006AC-8060-4893-BF98-10E60F0B8484}"/>
    <cellStyle name="Comma 59 2" xfId="18097" xr:uid="{E8ADBC4F-F299-42F3-A5BA-409BAF75C4DC}"/>
    <cellStyle name="Comma 59 3" xfId="15648" xr:uid="{091101CD-B078-4E23-BABB-2E9B408EDED6}"/>
    <cellStyle name="Comma 59 4" xfId="23305" xr:uid="{C09E5C6B-4DEB-45C6-8A47-8D47B827E92F}"/>
    <cellStyle name="Comma 6" xfId="756" xr:uid="{E27D0E17-B831-4C80-9BEB-4AB94A46FFCC}"/>
    <cellStyle name="Comma 6 10" xfId="19895" xr:uid="{553045FC-E3A2-47CB-B5F9-206BCA785355}"/>
    <cellStyle name="Comma 6 11" xfId="18545" xr:uid="{5DD89881-BDE4-4F39-AD4E-E126CCF52446}"/>
    <cellStyle name="Comma 6 2" xfId="8069" xr:uid="{1FD6D3E3-E194-4888-AB24-AF286098D558}"/>
    <cellStyle name="Comma 6 2 2" xfId="19896" xr:uid="{8D70E7A4-4901-4B94-AE3B-5930FD8D2401}"/>
    <cellStyle name="Comma 6 2 3" xfId="19897" xr:uid="{6ACB90F9-F481-41F5-B789-756366071B7C}"/>
    <cellStyle name="Comma 6 2 4" xfId="18546" xr:uid="{6B2F6D46-063B-4165-8992-73530EF76CEB}"/>
    <cellStyle name="Comma 6 3" xfId="18547" xr:uid="{F3B338B7-032B-4D49-8D6C-94A6F03216DD}"/>
    <cellStyle name="Comma 6 3 2" xfId="19898" xr:uid="{CC70CF10-9764-466F-96BD-0F0BC92CE16C}"/>
    <cellStyle name="Comma 6 3 3" xfId="19899" xr:uid="{25529CA3-2D1A-43F4-B2A8-FA77C57FAA06}"/>
    <cellStyle name="Comma 6 4" xfId="19032" xr:uid="{DACDA819-FBA2-4204-ADF9-40782ECFD35C}"/>
    <cellStyle name="Comma 6 4 2" xfId="19900" xr:uid="{EF3E3530-8CAE-4EEB-91D8-1E9C36B105D9}"/>
    <cellStyle name="Comma 6 5" xfId="19901" xr:uid="{48376E9F-AC36-4597-BBD4-BCF9BE55A3BD}"/>
    <cellStyle name="Comma 6 6" xfId="19902" xr:uid="{A7425C8A-8D61-491C-ADFF-79B92DFBE383}"/>
    <cellStyle name="Comma 6 7" xfId="19903" xr:uid="{A3A3F41C-3843-49FB-8E7F-0DE2B3AC0EC9}"/>
    <cellStyle name="Comma 6 8" xfId="19904" xr:uid="{6BEEA459-C8FF-4417-92A5-AD08D7A91FE1}"/>
    <cellStyle name="Comma 6 9" xfId="757" xr:uid="{2D7E3178-0AE6-4098-9202-9E22533A3C54}"/>
    <cellStyle name="Comma 6 9 2" xfId="19905" xr:uid="{CFCEBF12-8028-44C4-ACB7-1244DBBFD70B}"/>
    <cellStyle name="Comma 6_CF 2010 with links IN USD avg rate" xfId="18548" xr:uid="{85A05177-C79D-45D3-B586-80AF12D56514}"/>
    <cellStyle name="Comma 60" xfId="2320" xr:uid="{A28F1F5B-EA67-4C61-B7C8-D3B31F288132}"/>
    <cellStyle name="Comma 60 2" xfId="18100" xr:uid="{9775A408-831A-43C2-9358-F6573F5EF895}"/>
    <cellStyle name="Comma 60 3" xfId="15651" xr:uid="{F6EBEB97-7E93-4A07-8597-0D407AC2A7E1}"/>
    <cellStyle name="Comma 60 4" xfId="23308" xr:uid="{D2CA0793-27CE-4EDA-A7D2-42031A3AEDF1}"/>
    <cellStyle name="Comma 60 5" xfId="13145" xr:uid="{D2B3A0D6-DCDA-42F0-BCFC-43863A24AC57}"/>
    <cellStyle name="Comma 61" xfId="13154" xr:uid="{2A0B0621-F524-4067-ACDF-703F24B4D73D}"/>
    <cellStyle name="Comma 61 2" xfId="18102" xr:uid="{0BCF7B82-CF2C-4CAA-904C-1830C7279842}"/>
    <cellStyle name="Comma 61 3" xfId="15660" xr:uid="{7B292754-16A2-45DD-A3C0-A41D5E292672}"/>
    <cellStyle name="Comma 61 4" xfId="23311" xr:uid="{B2A4F1CC-2F5E-4E72-A6A4-7D4FCA14856F}"/>
    <cellStyle name="Comma 62" xfId="13156" xr:uid="{88FD6F7D-F0BB-436C-979B-BD92F906BC15}"/>
    <cellStyle name="Comma 62 2" xfId="15662" xr:uid="{14B72B70-8F32-4ED2-85F3-4A80A1F19E01}"/>
    <cellStyle name="Comma 62 3" xfId="23314" xr:uid="{BDC1A376-BC56-4B9E-8795-306FE198279A}"/>
    <cellStyle name="Comma 63" xfId="18106" xr:uid="{9EF0C4C4-E944-4E6F-A880-84AFA545DC82}"/>
    <cellStyle name="Comma 63 2" xfId="23317" xr:uid="{DE1D2B70-FA0A-4B01-A773-21B17D9AA66F}"/>
    <cellStyle name="Comma 64" xfId="18108" xr:uid="{3AC88936-C62D-4048-912D-57A6BE014F27}"/>
    <cellStyle name="Comma 65" xfId="18110" xr:uid="{9BFFDB54-652D-4784-BB59-AFBB572EE4D6}"/>
    <cellStyle name="Comma 65 2" xfId="23320" xr:uid="{7CED5C72-3B9E-4C9D-9369-0E5E1A25853D}"/>
    <cellStyle name="Comma 66" xfId="18426" xr:uid="{81E8037C-D24C-4C91-A289-2B95278B3C54}"/>
    <cellStyle name="Comma 67" xfId="18603" xr:uid="{F865EAB4-A878-4404-A871-E4DB4324C256}"/>
    <cellStyle name="Comma 68" xfId="13148" xr:uid="{BC41CC25-78E7-44B6-8C54-4C844A4CB4F5}"/>
    <cellStyle name="Comma 68 2" xfId="15654" xr:uid="{9E4B991F-3FA6-4DF3-95E7-06DC98A661C7}"/>
    <cellStyle name="Comma 69" xfId="20624" xr:uid="{4AC7CC1E-2313-4746-BDF0-85080B502889}"/>
    <cellStyle name="Comma 7" xfId="758" xr:uid="{FD3A5CC1-DEBB-4725-999B-53C0D937F9F2}"/>
    <cellStyle name="Comma 7 2" xfId="1806" xr:uid="{827F4EE4-9F14-4E0F-B465-B71B74215946}"/>
    <cellStyle name="Comma 7 2 2" xfId="18550" xr:uid="{EBAD8BB5-96FD-4719-8CEB-11A0E7C889E6}"/>
    <cellStyle name="Comma 7 2 3" xfId="8070" xr:uid="{B0D648FF-5501-4168-A65A-173775A875D0}"/>
    <cellStyle name="Comma 7 3" xfId="8071" xr:uid="{A92C4DCB-963D-4C74-ADCA-DE990CC936AE}"/>
    <cellStyle name="Comma 7 3 2" xfId="19906" xr:uid="{3FFF8632-4CB2-446F-BF6F-002D76937D04}"/>
    <cellStyle name="Comma 7 4" xfId="8072" xr:uid="{D898E80B-1605-4C85-B09B-F3404FE8DA71}"/>
    <cellStyle name="Comma 7 4 2" xfId="19907" xr:uid="{720CB3F6-FE2E-4209-B5E0-CBA02A76091C}"/>
    <cellStyle name="Comma 7 5" xfId="8073" xr:uid="{2BF838DE-2ECD-4743-9ACD-28FF29AE5EDD}"/>
    <cellStyle name="Comma 7 5 2" xfId="18985" xr:uid="{96ABF826-DF1D-438F-ACBB-3E8A7BDC3F92}"/>
    <cellStyle name="Comma 7 6" xfId="8074" xr:uid="{9EE16D11-220C-4D15-A049-694EF0CCB0E6}"/>
    <cellStyle name="Comma 7 7" xfId="18549" xr:uid="{C9083420-1BAB-4572-A6D5-E573C8A6A59E}"/>
    <cellStyle name="Comma 7_03_Mar 10 RM_RM Others_revised" xfId="18551" xr:uid="{73BCFA91-DE83-4D19-866D-B614C0FDBBE6}"/>
    <cellStyle name="Comma 70" xfId="20668" xr:uid="{0374E41A-A8EE-4583-8A89-41CFAB346FCC}"/>
    <cellStyle name="Comma 71" xfId="20670" xr:uid="{02A64040-0097-4665-B5AE-FD6E4DCFDB38}"/>
    <cellStyle name="Comma 72" xfId="20680" xr:uid="{0E87E394-0E5B-4A8D-9B8F-E2E7FE06BE13}"/>
    <cellStyle name="Comma 73" xfId="20682" xr:uid="{5124DE4E-635D-429A-A0F1-C9CDE9EE3AD3}"/>
    <cellStyle name="Comma 74" xfId="23523" xr:uid="{99876DC9-7262-4BE3-9D58-2A9AEC53AB34}"/>
    <cellStyle name="Comma 75" xfId="23526" xr:uid="{931E19C4-A33F-484A-8186-02F55BD865CB}"/>
    <cellStyle name="Comma 76" xfId="23530" xr:uid="{8A757CFB-8F86-47F7-9B3A-D35B3EEF5040}"/>
    <cellStyle name="Comma 77" xfId="23534" xr:uid="{1C0CE672-0682-44FD-80D6-4A8D98B343A8}"/>
    <cellStyle name="Comma 78" xfId="6774" xr:uid="{805D53FE-00E8-4600-AF88-3DC9E8CF61F7}"/>
    <cellStyle name="Comma 79" xfId="20165" xr:uid="{8E33D837-0209-4FA4-9B79-404EA757D642}"/>
    <cellStyle name="Comma 8" xfId="759" xr:uid="{ABA59B64-9029-4712-9F04-16ACD9F3ED10}"/>
    <cellStyle name="Comma 8 2" xfId="18553" xr:uid="{342B379B-21C2-4313-A5CC-880F15B0BCD8}"/>
    <cellStyle name="Comma 8 2 2" xfId="19908" xr:uid="{2CF73503-8E70-41B5-94F9-20C8909B5E1B}"/>
    <cellStyle name="Comma 8 2 3" xfId="19909" xr:uid="{F7E07137-E430-4A4A-882A-AC17EAD3D1BB}"/>
    <cellStyle name="Comma 8 2 3 2" xfId="23422" xr:uid="{C6462ACE-5112-417C-80F6-8BDFACB7EBCE}"/>
    <cellStyle name="Comma 8 3" xfId="18554" xr:uid="{644FF508-FA09-41A0-B110-3121E07B4C3D}"/>
    <cellStyle name="Comma 8 3 2" xfId="18986" xr:uid="{16D8BBAA-3C00-4029-887D-0D1FB6A75BCE}"/>
    <cellStyle name="Comma 8 4" xfId="18555" xr:uid="{A9CEC864-6362-4DEC-91C4-D61426CF41D3}"/>
    <cellStyle name="Comma 8 4 2" xfId="18987" xr:uid="{7B459B87-EB4D-4CCF-A79E-5478E2F656DE}"/>
    <cellStyle name="Comma 8 5" xfId="18552" xr:uid="{DEDA841F-0C65-4EA5-864C-C8CC6058C1FE}"/>
    <cellStyle name="Comma 80" xfId="24048" xr:uid="{FE2DAC94-27F0-42D5-AD29-5529E77E66ED}"/>
    <cellStyle name="Comma 81" xfId="161" xr:uid="{A18D914D-C326-475F-BE32-A854A919E027}"/>
    <cellStyle name="Comma 9" xfId="760" xr:uid="{C178CED6-81F7-4B49-BB62-B31D6EEFD258}"/>
    <cellStyle name="Comma 9 2" xfId="18557" xr:uid="{485DBF76-A683-4E58-B73F-328B75C642D0}"/>
    <cellStyle name="Comma 9 3" xfId="18558" xr:uid="{6B69BCD6-F701-46B9-926F-97255F3B5F21}"/>
    <cellStyle name="Comma 9 4" xfId="19910" xr:uid="{4139F147-9FF5-4C5A-8A50-F4ED58CCC148}"/>
    <cellStyle name="Comma 9 5" xfId="19911" xr:uid="{5D743199-3A28-4D8B-8B07-CF97C30F60E7}"/>
    <cellStyle name="Comma 9 6" xfId="18556" xr:uid="{C1C1DE77-21FE-4F75-BA39-C5721F6DBD82}"/>
    <cellStyle name="Comma Ton" xfId="761" xr:uid="{C2375E15-5BDC-4960-9924-326A8C3746D7}"/>
    <cellStyle name="comma zerodec" xfId="32" xr:uid="{00000000-0005-0000-0000-000023000000}"/>
    <cellStyle name="comma zerodec 2" xfId="763" xr:uid="{601BD40C-702D-46EA-9462-E6C4E08CFA31}"/>
    <cellStyle name="comma zerodec 2 2" xfId="19912" xr:uid="{5A34332F-EA9C-4FF2-9575-2056B33C995D}"/>
    <cellStyle name="comma zerodec 3" xfId="764" xr:uid="{374CE723-2448-4048-8D9E-0A21761738D7}"/>
    <cellStyle name="comma zerodec 4" xfId="765" xr:uid="{90974219-A21F-4488-B571-CD2BDFE908C2}"/>
    <cellStyle name="comma zerodec 4 2" xfId="19913" xr:uid="{245360E2-47F8-433A-A031-C262A01663DE}"/>
    <cellStyle name="comma zerodec 5" xfId="8075" xr:uid="{2BFA3651-4C89-4D38-8155-0628F7727F54}"/>
    <cellStyle name="comma zerodec 6" xfId="8076" xr:uid="{47676037-B2B9-4DC4-A40C-9C2CE152AC65}"/>
    <cellStyle name="comma zerodec 7" xfId="762" xr:uid="{9A71BF47-7AD9-4969-A6C0-EFFDB4A79721}"/>
    <cellStyle name="Comma พันบาท" xfId="766" xr:uid="{DCE2AF7A-F7CE-4B1A-8B3D-5A5BBDF0D90C}"/>
    <cellStyle name="Comma ล้านบาท" xfId="767" xr:uid="{2B9E6538-2F75-4DD9-B082-829E1A3E2D04}"/>
    <cellStyle name="Comma0" xfId="768" xr:uid="{4594813C-063B-4539-A180-BAC321086509}"/>
    <cellStyle name="Comma0 - Modelo1" xfId="8077" xr:uid="{E6D60A8C-513E-4DC1-A0C9-F5BDA4961EF0}"/>
    <cellStyle name="Comma0 - Style1" xfId="8078" xr:uid="{B9280DF2-8F1B-49EC-9D76-12C2F1D85B4B}"/>
    <cellStyle name="Comma0 10" xfId="8079" xr:uid="{8C5BB00E-D2E9-4271-8483-6E1BCCA6BE22}"/>
    <cellStyle name="Comma0 11" xfId="8080" xr:uid="{A9D22EAA-09CB-41AC-BE45-34AB3BD38194}"/>
    <cellStyle name="Comma0 12" xfId="8081" xr:uid="{8CAF72C7-B98F-4603-8C01-BEB37529039F}"/>
    <cellStyle name="Comma0 13" xfId="8082" xr:uid="{B1ADF95C-6509-4691-90E0-843CECEBA00B}"/>
    <cellStyle name="Comma0 14" xfId="8083" xr:uid="{01CA67E7-4EEA-4335-B04E-650B8AA25F39}"/>
    <cellStyle name="Comma0 2" xfId="8084" xr:uid="{824EDCC0-A3A6-4111-9253-63448EE0369F}"/>
    <cellStyle name="Comma0 2 2" xfId="19914" xr:uid="{29FDAF87-A7F9-4F02-A2DB-1F9BE2E11779}"/>
    <cellStyle name="Comma0 2 3" xfId="19915" xr:uid="{52CE1821-C085-4F1E-ACE0-C1F6C7B8815B}"/>
    <cellStyle name="Comma0 3" xfId="8085" xr:uid="{07AA3D9E-B747-4248-9872-B21ADC497860}"/>
    <cellStyle name="Comma0 4" xfId="8086" xr:uid="{6A58E058-7FF7-4AD1-A892-EBB3E87DDE8D}"/>
    <cellStyle name="Comma0 5" xfId="8087" xr:uid="{CA097F1E-9ED9-4907-9720-EA1A702F8FE4}"/>
    <cellStyle name="Comma0 6" xfId="8088" xr:uid="{A76A40AD-AD17-4029-9D7C-14D0FD153EBA}"/>
    <cellStyle name="Comma0 7" xfId="8089" xr:uid="{F47BE384-EBD1-4266-855C-E250DBA400DC}"/>
    <cellStyle name="Comma0 8" xfId="8090" xr:uid="{0B5A7857-901D-4915-B147-45A50A5FD27D}"/>
    <cellStyle name="Comma0 9" xfId="8091" xr:uid="{295B4A3A-CBE5-4CC9-A393-A44C5DB1BEA0}"/>
    <cellStyle name="Comma0_Inventory and cost TAK08" xfId="8092" xr:uid="{6209E2F6-780F-40CE-88FF-ABBE07A92893}"/>
    <cellStyle name="Comma1 - Modelo2" xfId="8093" xr:uid="{10AFF989-AD51-4D5F-B88C-66969E4A28F6}"/>
    <cellStyle name="Comma1 - Style2" xfId="8094" xr:uid="{661EBE18-8ECD-44FE-8490-44C7C9B0504D}"/>
    <cellStyle name="Comma5" xfId="18559" xr:uid="{43CD34DC-1AB9-4CC7-864B-9BF95E8B4660}"/>
    <cellStyle name="Comma5 2" xfId="18988" xr:uid="{37214F12-080E-4533-BB8A-CA67311EE585}"/>
    <cellStyle name="Company Name" xfId="769" xr:uid="{914153B8-9B5C-4401-B58B-BE18A6E86CF1}"/>
    <cellStyle name="company_title" xfId="770" xr:uid="{28A4EEF5-1C05-4C66-9A74-01711F8558E6}"/>
    <cellStyle name="Controlecel" xfId="18560" xr:uid="{E1D2B515-0DFB-4639-94F6-43E1D0DD5CA3}"/>
    <cellStyle name="Copied" xfId="33" xr:uid="{00000000-0005-0000-0000-000024000000}"/>
    <cellStyle name="Cover Date" xfId="771" xr:uid="{AE479971-31F7-4C43-91CB-AF0DCFB2DB79}"/>
    <cellStyle name="Cover Subtitle" xfId="772" xr:uid="{B51B4890-3CF8-41D7-97CE-17DE89359537}"/>
    <cellStyle name="Cover Title" xfId="773" xr:uid="{5A9419CD-6769-4BF5-A10B-7A1AEE777750}"/>
    <cellStyle name="Credit" xfId="774" xr:uid="{AC9E4F51-49FA-4113-84AE-10EC9A3EE969}"/>
    <cellStyle name="Credit subtotal" xfId="775" xr:uid="{4C78EEC7-6E6A-4C68-AC7A-A292E1DCB0D3}"/>
    <cellStyle name="Credit subtotal 2" xfId="1648" xr:uid="{4AD46C78-8344-4776-BCEA-E2254313B1AA}"/>
    <cellStyle name="Credit subtotal 2 10" xfId="24357" xr:uid="{78300CC6-D858-497E-97C9-1E3612F6C288}"/>
    <cellStyle name="Credit subtotal 2 2" xfId="2582" xr:uid="{23F8840A-CF39-49F2-AC9A-4417B2E1A869}"/>
    <cellStyle name="Credit subtotal 2 2 2" xfId="4386" xr:uid="{DBFBBDBE-2F68-476A-A38A-DF095E57B070}"/>
    <cellStyle name="Credit subtotal 2 2 2 2" xfId="27516" xr:uid="{4DA489AF-DC08-4EEB-9670-E6245A95BDE1}"/>
    <cellStyle name="Credit subtotal 2 2 2 3" xfId="32203" xr:uid="{D02B3EE7-C544-40E1-B8B1-71729E8D81CA}"/>
    <cellStyle name="Credit subtotal 2 2 2 4" xfId="36727" xr:uid="{C75CFF37-B867-498A-B54C-1773E0EF8EFE}"/>
    <cellStyle name="Credit subtotal 2 2 2 5" xfId="41352" xr:uid="{BFB29D53-6934-4487-A09D-1236A53B3A68}"/>
    <cellStyle name="Credit subtotal 2 2 3" xfId="5410" xr:uid="{0D69B9F1-A99F-4B4F-BBFE-C032D7363CC4}"/>
    <cellStyle name="Credit subtotal 2 2 3 2" xfId="28487" xr:uid="{7097E9BC-0676-42A7-AC60-41C801ACA57D}"/>
    <cellStyle name="Credit subtotal 2 2 3 3" xfId="33161" xr:uid="{35C2BF8D-A8C1-41DA-855A-190DC779A370}"/>
    <cellStyle name="Credit subtotal 2 2 3 4" xfId="37696" xr:uid="{ABEFC153-624E-4156-9BD7-ADDAC20954EC}"/>
    <cellStyle name="Credit subtotal 2 2 3 5" xfId="42321" xr:uid="{F9DF295E-D9BB-416E-824B-FBA86D410C42}"/>
    <cellStyle name="Credit subtotal 2 2 4" xfId="6443" xr:uid="{B5C2AA75-8EE5-4F94-8DF2-A67050DCA5A7}"/>
    <cellStyle name="Credit subtotal 2 2 4 2" xfId="29466" xr:uid="{D96BDC16-DA59-4824-8019-DBD289412BF0}"/>
    <cellStyle name="Credit subtotal 2 2 4 3" xfId="34123" xr:uid="{7A28741C-2B26-47AF-834A-FFD71D9A3FF1}"/>
    <cellStyle name="Credit subtotal 2 2 4 4" xfId="38670" xr:uid="{88984870-25DE-4592-A898-AE69F2180391}"/>
    <cellStyle name="Credit subtotal 2 2 4 5" xfId="43295" xr:uid="{85D79665-DD75-47AB-8BDF-B90B7FD1F362}"/>
    <cellStyle name="Credit subtotal 2 2 5" xfId="23800" xr:uid="{ADE84830-32D8-4520-BE19-BEF2C4396DAE}"/>
    <cellStyle name="Credit subtotal 2 2 6" xfId="25769" xr:uid="{83901AA9-8C10-4584-B10E-4D173FEC1F91}"/>
    <cellStyle name="Credit subtotal 2 2 7" xfId="30495" xr:uid="{1FC4CD58-A197-4DB9-973C-36294E30BEAB}"/>
    <cellStyle name="Credit subtotal 2 2 8" xfId="34999" xr:uid="{81A1D699-E790-4B47-B48F-9BBB397A9E20}"/>
    <cellStyle name="Credit subtotal 2 2 9" xfId="39624" xr:uid="{D0E9AD68-FCB0-488A-B166-0309E70F4954}"/>
    <cellStyle name="Credit subtotal 2 3" xfId="3593" xr:uid="{070DE40F-AF98-4C3F-B293-A8406775B11C}"/>
    <cellStyle name="Credit subtotal 2 3 2" xfId="26777" xr:uid="{16CC5BCE-3F7B-4BFC-9642-188687612D8E}"/>
    <cellStyle name="Credit subtotal 2 3 3" xfId="31477" xr:uid="{805AB664-C0F9-4941-A190-E659B416804E}"/>
    <cellStyle name="Credit subtotal 2 3 4" xfId="35988" xr:uid="{41511498-5DF8-4057-BCF0-2F14A3368992}"/>
    <cellStyle name="Credit subtotal 2 3 5" xfId="40613" xr:uid="{B266C808-5159-4008-9002-20D6DD4B1A53}"/>
    <cellStyle name="Credit subtotal 2 4" xfId="2987" xr:uid="{9914538F-5C06-49B5-8D3A-4435503ECF80}"/>
    <cellStyle name="Credit subtotal 2 4 2" xfId="26190" xr:uid="{45168483-17F3-41EE-93C2-889139A962E4}"/>
    <cellStyle name="Credit subtotal 2 4 3" xfId="30911" xr:uid="{1D4DC013-CBE4-44C5-9939-1D49E5E6ADFE}"/>
    <cellStyle name="Credit subtotal 2 4 4" xfId="35414" xr:uid="{CA05AFAD-58B9-485C-ABCF-37A4F7B35CCB}"/>
    <cellStyle name="Credit subtotal 2 4 5" xfId="40039" xr:uid="{1E29597B-7845-4892-9798-DADAA33E0EBE}"/>
    <cellStyle name="Credit subtotal 2 5" xfId="3413" xr:uid="{C5C396A2-3826-4BA6-AA6C-E17F374FCCA2}"/>
    <cellStyle name="Credit subtotal 2 5 2" xfId="26542" xr:uid="{548DECE8-76E0-4EE8-8B00-48A3B8145849}"/>
    <cellStyle name="Credit subtotal 2 5 3" xfId="31242" xr:uid="{CB7D354E-5D6E-4A97-BACC-7134D68259BD}"/>
    <cellStyle name="Credit subtotal 2 5 4" xfId="35753" xr:uid="{814D6646-E486-4513-AB48-7B0146730775}"/>
    <cellStyle name="Credit subtotal 2 5 5" xfId="40378" xr:uid="{85A9D4D2-78B5-4C29-A168-DDF28FBB66EA}"/>
    <cellStyle name="Credit subtotal 2 6" xfId="11888" xr:uid="{ABD3799D-6CC0-4BA5-8E71-0C135ADC0F0C}"/>
    <cellStyle name="Credit subtotal 2 7" xfId="25001" xr:uid="{C4D0BB75-5DE1-4D62-A580-D9E61D24955A}"/>
    <cellStyle name="Credit subtotal 2 8" xfId="24089" xr:uid="{C0645185-33D1-4DF2-BF11-C1B0B906C652}"/>
    <cellStyle name="Credit subtotal 2 9" xfId="24645" xr:uid="{FE010CFD-C4DA-4BB3-A1FB-A4C28A4DE9B1}"/>
    <cellStyle name="Credit subtotal 3" xfId="2126" xr:uid="{6A13B01F-26FD-4A57-B2C4-F44990C7FFD8}"/>
    <cellStyle name="Credit subtotal 3 10" xfId="39292" xr:uid="{9983E43E-C211-48F3-B589-8BDE37ECD09E}"/>
    <cellStyle name="Credit subtotal 3 2" xfId="4022" xr:uid="{602535B5-1E5A-4C31-9DB6-54001718D1E9}"/>
    <cellStyle name="Credit subtotal 3 2 2" xfId="27182" xr:uid="{0AF66E17-271E-47FD-BBF9-D09296E88163}"/>
    <cellStyle name="Credit subtotal 3 2 3" xfId="31877" xr:uid="{D68E9512-7EF8-4A86-BBEA-9C52818DE3DF}"/>
    <cellStyle name="Credit subtotal 3 2 4" xfId="36393" xr:uid="{BBE2508A-F0C7-4328-AB0B-5CFD1CDB22D1}"/>
    <cellStyle name="Credit subtotal 3 2 5" xfId="41018" xr:uid="{15644ECC-DCFD-4CF8-8C56-70EF2F04F668}"/>
    <cellStyle name="Credit subtotal 3 3" xfId="5088" xr:uid="{3FAA3DC3-707F-4B84-96AE-A6FAFEE3224D}"/>
    <cellStyle name="Credit subtotal 3 3 2" xfId="28154" xr:uid="{573488D2-1DA9-4A16-9B13-6704EB2F9C22}"/>
    <cellStyle name="Credit subtotal 3 3 3" xfId="32837" xr:uid="{3E4D7F19-47AA-4255-BA1D-4E529538533E}"/>
    <cellStyle name="Credit subtotal 3 3 4" xfId="37365" xr:uid="{F150F1B6-A871-4CE6-AD2C-BFC2EE174E50}"/>
    <cellStyle name="Credit subtotal 3 3 5" xfId="41990" xr:uid="{C62DA8BC-2A2E-47B3-8E5C-CE0C3C49A869}"/>
    <cellStyle name="Credit subtotal 3 4" xfId="6124" xr:uid="{A9B6F0A6-EB69-4562-9E4A-F97CAF80244F}"/>
    <cellStyle name="Credit subtotal 3 4 2" xfId="29136" xr:uid="{50486344-84DB-4732-976F-9A9794E0C1F0}"/>
    <cellStyle name="Credit subtotal 3 4 3" xfId="33803" xr:uid="{19E0673D-73FB-4101-99E5-3DE0C0B66908}"/>
    <cellStyle name="Credit subtotal 3 4 4" xfId="38342" xr:uid="{A8E4C5B2-28D7-4336-BF70-B88E43A94318}"/>
    <cellStyle name="Credit subtotal 3 4 5" xfId="42967" xr:uid="{FEFB518B-401B-4B32-933E-4FE9E5CF970A}"/>
    <cellStyle name="Credit subtotal 3 5" xfId="20856" xr:uid="{F1C694BF-99B4-4183-ACE1-26A8D652EF18}"/>
    <cellStyle name="Credit subtotal 3 6" xfId="23981" xr:uid="{8590444C-60C9-4013-B100-D2F9630EB86D}"/>
    <cellStyle name="Credit subtotal 3 7" xfId="25424" xr:uid="{1991A62E-FACC-4CBF-BDC1-F13DFA66E968}"/>
    <cellStyle name="Credit subtotal 3 8" xfId="30162" xr:uid="{D32C27FB-1F5D-45C3-80C6-5DE867B94302}"/>
    <cellStyle name="Credit subtotal 3 9" xfId="34662" xr:uid="{FBC873BF-E083-4284-8A02-61DF028C5EBE}"/>
    <cellStyle name="Credit subtotal 4" xfId="2169" xr:uid="{F5BC54C8-2619-4B87-B617-DA5E5D932953}"/>
    <cellStyle name="Credit subtotal 4 2" xfId="4057" xr:uid="{B7470D8A-DD48-4CF1-A46D-C9B6F805A0E2}"/>
    <cellStyle name="Credit subtotal 4 2 2" xfId="27208" xr:uid="{A82A4893-8353-4284-BB64-E390EDE911DB}"/>
    <cellStyle name="Credit subtotal 4 2 3" xfId="31901" xr:uid="{CE9EDF99-AF5F-4082-9726-9C6F6BA86905}"/>
    <cellStyle name="Credit subtotal 4 2 4" xfId="36419" xr:uid="{BA89B026-2366-4A71-BCA9-1C5AF8E0399A}"/>
    <cellStyle name="Credit subtotal 4 2 5" xfId="41044" xr:uid="{3DD24E28-5EE7-4B0D-A5A6-4D83EAD36B61}"/>
    <cellStyle name="Credit subtotal 4 3" xfId="5111" xr:uid="{73B389BE-1FF9-464D-A6B0-4D0587D903DD}"/>
    <cellStyle name="Credit subtotal 4 3 2" xfId="28179" xr:uid="{AC980A9B-1770-4C9D-BFA5-BAF4682B75A3}"/>
    <cellStyle name="Credit subtotal 4 3 3" xfId="32860" xr:uid="{9D5E66BE-D5A0-4D39-9183-04616CF4582C}"/>
    <cellStyle name="Credit subtotal 4 3 4" xfId="37390" xr:uid="{56D6C4F6-9C3E-4617-BA51-30019A587D40}"/>
    <cellStyle name="Credit subtotal 4 3 5" xfId="42015" xr:uid="{9C791DD4-28ED-4E0A-AA89-FE01A2B94DCB}"/>
    <cellStyle name="Credit subtotal 4 4" xfId="6147" xr:uid="{3FE880EE-1244-48E9-8CF5-48B6C1F5ACF9}"/>
    <cellStyle name="Credit subtotal 4 4 2" xfId="29160" xr:uid="{1BE8F68D-2C58-4165-8B76-0F08B631D528}"/>
    <cellStyle name="Credit subtotal 4 4 3" xfId="33825" xr:uid="{2E6C752E-7771-45D4-A6A4-83AACF2B0595}"/>
    <cellStyle name="Credit subtotal 4 4 4" xfId="38366" xr:uid="{8E0185AF-435E-4A2E-AD83-A816D4D8F4C6}"/>
    <cellStyle name="Credit subtotal 4 4 5" xfId="42991" xr:uid="{AAB2B775-0887-4EFD-8A48-C254355D7BB5}"/>
    <cellStyle name="Credit subtotal 4 5" xfId="25455" xr:uid="{1996C799-4BE5-4A22-91E8-8694D63AD4F4}"/>
    <cellStyle name="Credit subtotal 4 6" xfId="30190" xr:uid="{513D0CF2-464D-4356-861C-3DF7E46A968B}"/>
    <cellStyle name="Credit subtotal 4 7" xfId="34691" xr:uid="{9DFB922D-9FAD-4494-AFD9-F4C45C759DF6}"/>
    <cellStyle name="Credit subtotal 4 8" xfId="39318" xr:uid="{47A6B631-F0A5-4D6C-A868-2F9A7F9670EF}"/>
    <cellStyle name="Credit subtotal 5" xfId="2733" xr:uid="{BC452504-8A78-4457-A57B-B5405219F9A6}"/>
    <cellStyle name="Credit subtotal 5 2" xfId="4537" xr:uid="{47A87E39-DA15-4F5F-B5E7-D21FFC27218B}"/>
    <cellStyle name="Credit subtotal 5 2 2" xfId="27667" xr:uid="{7B606874-EBED-4071-8FCC-CA41A23A3B5D}"/>
    <cellStyle name="Credit subtotal 5 2 3" xfId="32354" xr:uid="{348E28C3-E88C-4046-9CF4-AB8810FCC6B0}"/>
    <cellStyle name="Credit subtotal 5 2 4" xfId="36878" xr:uid="{D28E7BC9-93E8-40F7-8E3B-C64E68C6C689}"/>
    <cellStyle name="Credit subtotal 5 2 5" xfId="41503" xr:uid="{BA376586-D01F-45AE-B662-D755F4897EC5}"/>
    <cellStyle name="Credit subtotal 5 3" xfId="5561" xr:uid="{1EA9BB36-E45A-4191-953E-9A0772CF37D5}"/>
    <cellStyle name="Credit subtotal 5 3 2" xfId="28638" xr:uid="{AD493139-85D0-4450-87D6-BAACB0878A3A}"/>
    <cellStyle name="Credit subtotal 5 3 3" xfId="33312" xr:uid="{906A241C-8131-4632-A151-330F783E3332}"/>
    <cellStyle name="Credit subtotal 5 3 4" xfId="37847" xr:uid="{804DFBE8-D673-4228-890F-6C8FA8FA302E}"/>
    <cellStyle name="Credit subtotal 5 3 5" xfId="42472" xr:uid="{AA17E5F2-17C4-4346-BFBF-A15C57EDA330}"/>
    <cellStyle name="Credit subtotal 5 4" xfId="6594" xr:uid="{54F36B37-5804-4B3A-9F46-36FC8FDF0A97}"/>
    <cellStyle name="Credit subtotal 5 4 2" xfId="29617" xr:uid="{54F1E7DB-0C7E-4941-AE4B-FEFE5ED3C2B3}"/>
    <cellStyle name="Credit subtotal 5 4 3" xfId="34274" xr:uid="{66115CB7-49E4-41D2-A340-C4E596DD85BA}"/>
    <cellStyle name="Credit subtotal 5 4 4" xfId="38821" xr:uid="{C6E50309-3D60-45F4-A24A-4D87C0869028}"/>
    <cellStyle name="Credit subtotal 5 4 5" xfId="43446" xr:uid="{9618A8D7-FB5E-4527-B3BF-5BCB91896566}"/>
    <cellStyle name="Credit subtotal 5 5" xfId="25920" xr:uid="{255807C8-7CA2-4CA1-B16B-B42820ADB946}"/>
    <cellStyle name="Credit subtotal 5 6" xfId="30646" xr:uid="{3B192AFA-D091-43E3-AB6D-1FC170893F7D}"/>
    <cellStyle name="Credit subtotal 5 7" xfId="35150" xr:uid="{D50CE074-7913-417E-8450-9922C68823FA}"/>
    <cellStyle name="Credit subtotal 5 8" xfId="39775" xr:uid="{CDB3A561-29F0-4B0A-B14F-B85426013462}"/>
    <cellStyle name="Credit Total" xfId="776" xr:uid="{3D5BB31D-0534-46E6-B9C7-5F06D5439E35}"/>
    <cellStyle name="Credit Total 2" xfId="1539" xr:uid="{08A2AC14-40CD-4E7D-869D-2D2F28FCCB92}"/>
    <cellStyle name="Credit Total 2 10" xfId="24192" xr:uid="{FE65F4DF-104B-44DE-A72F-5EEA2838DF36}"/>
    <cellStyle name="Credit Total 2 11" xfId="24551" xr:uid="{21361B1C-FAB3-4FF7-9080-0F7A53A77A2A}"/>
    <cellStyle name="Credit Total 2 12" xfId="24421" xr:uid="{70E54A81-ADDF-4D34-8228-1835DB057831}"/>
    <cellStyle name="Credit Total 2 2" xfId="1884" xr:uid="{8CB90D81-4096-45CC-9DDB-BC1620983C95}"/>
    <cellStyle name="Credit Total 2 2 2" xfId="2808" xr:uid="{B286C9E1-4B82-4FBB-979E-FEB45F57C298}"/>
    <cellStyle name="Credit Total 2 2 2 2" xfId="4612" xr:uid="{AF3AAE53-2660-46AA-9CF6-0BC4546A3751}"/>
    <cellStyle name="Credit Total 2 2 2 2 2" xfId="27742" xr:uid="{390BB08C-D3B1-49D6-9860-31AD91147D39}"/>
    <cellStyle name="Credit Total 2 2 2 2 3" xfId="32429" xr:uid="{C7E387F8-FCDA-4F06-AB5B-E08EEC6EDE8E}"/>
    <cellStyle name="Credit Total 2 2 2 2 4" xfId="36953" xr:uid="{EECD148B-FEA0-416A-9EDA-DD75AA6BCB8A}"/>
    <cellStyle name="Credit Total 2 2 2 2 5" xfId="41578" xr:uid="{C1CF1B74-2C93-444B-A057-FB413A2C0233}"/>
    <cellStyle name="Credit Total 2 2 2 3" xfId="5636" xr:uid="{7167566B-29E3-4E6D-B2F3-AE1B5F32641A}"/>
    <cellStyle name="Credit Total 2 2 2 3 2" xfId="28713" xr:uid="{A0D3777A-3B81-4681-B8D6-57946AD98432}"/>
    <cellStyle name="Credit Total 2 2 2 3 3" xfId="33387" xr:uid="{51FA5C4B-52F6-45D0-911F-6311F95B5FC1}"/>
    <cellStyle name="Credit Total 2 2 2 3 4" xfId="37922" xr:uid="{BB15EF6F-46FF-49BD-92EA-C62C36BB3A6B}"/>
    <cellStyle name="Credit Total 2 2 2 3 5" xfId="42547" xr:uid="{11BE14AB-1674-4089-917C-F5E18A222062}"/>
    <cellStyle name="Credit Total 2 2 2 4" xfId="6669" xr:uid="{0912E945-07D1-4BE9-9FE6-6C0D635A2062}"/>
    <cellStyle name="Credit Total 2 2 2 4 2" xfId="29692" xr:uid="{2F87762D-2C5B-4E31-868C-B7B5531034A7}"/>
    <cellStyle name="Credit Total 2 2 2 4 3" xfId="34349" xr:uid="{4DEC86E5-B953-478C-91D7-1E5CE960303E}"/>
    <cellStyle name="Credit Total 2 2 2 4 4" xfId="38896" xr:uid="{48D0A3EB-B50C-4A62-BBA0-8CAB94DB41A6}"/>
    <cellStyle name="Credit Total 2 2 2 4 5" xfId="43521" xr:uid="{5B446199-210E-4CD2-B368-573228B1B03F}"/>
    <cellStyle name="Credit Total 2 2 2 5" xfId="25995" xr:uid="{896E5C32-568A-4AE3-8D7F-BF226A98BBE5}"/>
    <cellStyle name="Credit Total 2 2 2 6" xfId="30721" xr:uid="{064C225A-0A08-40A4-9FAF-7194EF49F1B6}"/>
    <cellStyle name="Credit Total 2 2 2 7" xfId="35225" xr:uid="{2C64876B-AC7E-44E2-8CA1-C8E4350DD5D9}"/>
    <cellStyle name="Credit Total 2 2 2 8" xfId="39850" xr:uid="{20304E5C-C0B3-485C-9832-44FB2E8A96B4}"/>
    <cellStyle name="Credit Total 2 2 3" xfId="3818" xr:uid="{81B39583-1CAF-476B-9B09-C5C754B9F874}"/>
    <cellStyle name="Credit Total 2 2 3 2" xfId="27002" xr:uid="{AFFD16AD-F93F-4F30-8122-48DBD5C9F867}"/>
    <cellStyle name="Credit Total 2 2 3 3" xfId="31702" xr:uid="{01C7AFC2-13B2-4657-B12E-04F52635C105}"/>
    <cellStyle name="Credit Total 2 2 3 4" xfId="36213" xr:uid="{642A8540-5987-440C-B063-FD4499428470}"/>
    <cellStyle name="Credit Total 2 2 3 5" xfId="40838" xr:uid="{F49FC3FF-0DB8-4230-AE51-545F441DDE97}"/>
    <cellStyle name="Credit Total 2 2 4" xfId="4919" xr:uid="{AA88B3DC-78F9-4478-9F52-78ECDC1E3E53}"/>
    <cellStyle name="Credit Total 2 2 4 2" xfId="27978" xr:uid="{760F568F-B471-4A9B-8E2C-F261550A763A}"/>
    <cellStyle name="Credit Total 2 2 4 3" xfId="32665" xr:uid="{F53C46E0-59A2-4F43-BB80-7FC5D718AA15}"/>
    <cellStyle name="Credit Total 2 2 4 4" xfId="37189" xr:uid="{EF876075-7B90-42B7-A8D9-68A49A8F93B2}"/>
    <cellStyle name="Credit Total 2 2 4 5" xfId="41814" xr:uid="{0BCEFB56-CED4-4751-A473-6DECC6D55B5A}"/>
    <cellStyle name="Credit Total 2 2 5" xfId="5954" xr:uid="{87ACEAE6-E74D-4762-9DD0-116F34E30385}"/>
    <cellStyle name="Credit Total 2 2 5 2" xfId="28958" xr:uid="{06C583EA-801E-40EE-9094-1357BE7B4B42}"/>
    <cellStyle name="Credit Total 2 2 5 3" xfId="33632" xr:uid="{C9B0400C-9598-4946-AF26-7D2474F48646}"/>
    <cellStyle name="Credit Total 2 2 5 4" xfId="38167" xr:uid="{78647B37-846F-4A7F-ACAF-5E132B6203C0}"/>
    <cellStyle name="Credit Total 2 2 5 5" xfId="42792" xr:uid="{E299EC3F-6B0C-4E26-A482-051BEB6E7816}"/>
    <cellStyle name="Credit Total 2 2 6" xfId="25226" xr:uid="{B6E9AB96-44E4-4073-A112-BB94E61AFD14}"/>
    <cellStyle name="Credit Total 2 2 7" xfId="29981" xr:uid="{57176145-6CFC-406F-AB0D-4AABA9697F61}"/>
    <cellStyle name="Credit Total 2 2 8" xfId="34486" xr:uid="{1F7CEBBB-7A55-4258-994D-7AD3D9B99D37}"/>
    <cellStyle name="Credit Total 2 2 9" xfId="39113" xr:uid="{1460F1A1-CF4B-47B9-A8A6-E53CD3E64D67}"/>
    <cellStyle name="Credit Total 2 3" xfId="1978" xr:uid="{F9D5C6A6-C6D8-4833-B2AE-6A250C6B1621}"/>
    <cellStyle name="Credit Total 2 3 2" xfId="2894" xr:uid="{59434FC9-C381-4779-A7EC-5764E9C8400D}"/>
    <cellStyle name="Credit Total 2 3 2 2" xfId="4698" xr:uid="{2003E391-3D67-4007-A64B-B121CEA0B2E1}"/>
    <cellStyle name="Credit Total 2 3 2 2 2" xfId="27828" xr:uid="{F34C5B78-52AB-4BE6-8E5A-4B3147500BB5}"/>
    <cellStyle name="Credit Total 2 3 2 2 3" xfId="32515" xr:uid="{C78571D4-3C45-4C7F-AFCE-B8AD1DEC92B1}"/>
    <cellStyle name="Credit Total 2 3 2 2 4" xfId="37039" xr:uid="{28D4E1E1-0735-4BCC-B0B4-7777B46AD704}"/>
    <cellStyle name="Credit Total 2 3 2 2 5" xfId="41664" xr:uid="{4A3C11D0-65D4-4EDA-B017-F5F0909B81F0}"/>
    <cellStyle name="Credit Total 2 3 2 3" xfId="5722" xr:uid="{9AD6BFCD-3EC9-459A-BC8A-A5EDB92DD4CD}"/>
    <cellStyle name="Credit Total 2 3 2 3 2" xfId="28799" xr:uid="{8939AF5D-4559-40B5-9064-7B0318C96781}"/>
    <cellStyle name="Credit Total 2 3 2 3 3" xfId="33473" xr:uid="{84462462-2831-4A36-9384-F60509275BBF}"/>
    <cellStyle name="Credit Total 2 3 2 3 4" xfId="38008" xr:uid="{E5DCB6BA-AE29-43FC-AAFA-DEAE8C28A19C}"/>
    <cellStyle name="Credit Total 2 3 2 3 5" xfId="42633" xr:uid="{000DEB43-DD3A-49E0-8BC0-7136F7455904}"/>
    <cellStyle name="Credit Total 2 3 2 4" xfId="6755" xr:uid="{11AF62CD-1454-44A8-ADED-0828DA0A7BEB}"/>
    <cellStyle name="Credit Total 2 3 2 4 2" xfId="29778" xr:uid="{4F7CD3C3-9652-4C4B-8EC7-784DE3AC88B9}"/>
    <cellStyle name="Credit Total 2 3 2 4 3" xfId="34435" xr:uid="{B7B645BA-DE46-4E3C-B0E6-EC07FBC08CDC}"/>
    <cellStyle name="Credit Total 2 3 2 4 4" xfId="38982" xr:uid="{76619307-6B9D-4E71-A8C6-3DACE127F5E4}"/>
    <cellStyle name="Credit Total 2 3 2 4 5" xfId="43607" xr:uid="{49249773-4E54-4840-B18E-16E521DD3677}"/>
    <cellStyle name="Credit Total 2 3 2 5" xfId="26081" xr:uid="{4618A361-A19D-453D-9610-52433F67E580}"/>
    <cellStyle name="Credit Total 2 3 2 6" xfId="30807" xr:uid="{92AFBEF2-E206-4963-9275-19A71ABE4D9F}"/>
    <cellStyle name="Credit Total 2 3 2 7" xfId="35311" xr:uid="{7FD6971F-F428-495C-89F6-3CAE2244F9AC}"/>
    <cellStyle name="Credit Total 2 3 2 8" xfId="39936" xr:uid="{DAD70D61-03EB-44E8-8162-3DE69434735F}"/>
    <cellStyle name="Credit Total 2 3 3" xfId="3904" xr:uid="{55A16DB4-0B83-4B79-A5BC-E61F9AA98D44}"/>
    <cellStyle name="Credit Total 2 3 3 2" xfId="27088" xr:uid="{BD8E03BE-9A93-4D5F-B07A-123D7FD7A4F1}"/>
    <cellStyle name="Credit Total 2 3 3 3" xfId="31788" xr:uid="{B30CF86D-96A7-4029-91E0-0986594E91FF}"/>
    <cellStyle name="Credit Total 2 3 3 4" xfId="36299" xr:uid="{B53D66AD-DF1D-480C-865E-2CC45DF8E3D3}"/>
    <cellStyle name="Credit Total 2 3 3 5" xfId="40924" xr:uid="{570016DF-99C6-4FED-97FE-4EC6198DBBF4}"/>
    <cellStyle name="Credit Total 2 3 4" xfId="5005" xr:uid="{22343935-6BEC-4C19-9DA2-AEC4A94453E0}"/>
    <cellStyle name="Credit Total 2 3 4 2" xfId="28064" xr:uid="{BFBA1972-3F9C-43B5-AD3D-8C95E66A63CB}"/>
    <cellStyle name="Credit Total 2 3 4 3" xfId="32751" xr:uid="{0C4A31E9-B48A-4B32-81E8-8F2C3847947F}"/>
    <cellStyle name="Credit Total 2 3 4 4" xfId="37275" xr:uid="{5832969C-FBDD-4379-A3EB-A4DBFAE4440A}"/>
    <cellStyle name="Credit Total 2 3 4 5" xfId="41900" xr:uid="{7F04E7B9-6743-4B4C-BA68-C0E31C182513}"/>
    <cellStyle name="Credit Total 2 3 5" xfId="6040" xr:uid="{15A261DE-5C53-4BDD-BC62-8AC3E1CB5437}"/>
    <cellStyle name="Credit Total 2 3 5 2" xfId="29044" xr:uid="{74710E7A-5DF4-40D8-A4C4-3E3922069DD4}"/>
    <cellStyle name="Credit Total 2 3 5 3" xfId="33718" xr:uid="{DCDAA5D6-0B91-4BB5-91A8-204E7F04BBCE}"/>
    <cellStyle name="Credit Total 2 3 5 4" xfId="38253" xr:uid="{7B0AFA0A-2C28-4329-B8F8-B68C28EFBA4F}"/>
    <cellStyle name="Credit Total 2 3 5 5" xfId="42878" xr:uid="{EE507EE7-24EA-4804-9EC7-007036F066AE}"/>
    <cellStyle name="Credit Total 2 3 6" xfId="25315" xr:uid="{80FB2D23-1FB8-40C6-9F18-FE670B154104}"/>
    <cellStyle name="Credit Total 2 3 7" xfId="30067" xr:uid="{3842DB72-10CC-46BF-86EB-B6B1DF07FA59}"/>
    <cellStyle name="Credit Total 2 3 8" xfId="34572" xr:uid="{0B152A38-C56E-41BE-A8F6-4403BBBE0852}"/>
    <cellStyle name="Credit Total 2 3 9" xfId="39199" xr:uid="{E6C1324E-79F2-4DA8-9886-7B8F94A358A7}"/>
    <cellStyle name="Credit Total 2 4" xfId="2479" xr:uid="{357E4BB6-AEFD-4E50-86F8-F0587CCD0C36}"/>
    <cellStyle name="Credit Total 2 4 2" xfId="4283" xr:uid="{403E4988-68AD-4636-AFBE-0FCAB504426E}"/>
    <cellStyle name="Credit Total 2 4 2 2" xfId="27413" xr:uid="{05220907-1A51-4904-A5BF-BD7FDDD0D9B3}"/>
    <cellStyle name="Credit Total 2 4 2 3" xfId="32100" xr:uid="{A3B033E8-9BE3-4498-AF6F-9AB6303675F4}"/>
    <cellStyle name="Credit Total 2 4 2 4" xfId="36624" xr:uid="{AE3209F2-35E1-4E35-A3D1-AFF78869D1C9}"/>
    <cellStyle name="Credit Total 2 4 2 5" xfId="41249" xr:uid="{27A2C8D8-14B4-4506-9E14-46133D6BF978}"/>
    <cellStyle name="Credit Total 2 4 3" xfId="5307" xr:uid="{70415E68-9D28-433E-A18B-9A52A845B2F8}"/>
    <cellStyle name="Credit Total 2 4 3 2" xfId="28384" xr:uid="{609A6E43-D44A-4CC5-A24C-6081C0FEA0E8}"/>
    <cellStyle name="Credit Total 2 4 3 3" xfId="33058" xr:uid="{71224ECA-7A6B-4175-96AF-616B3B72FF2B}"/>
    <cellStyle name="Credit Total 2 4 3 4" xfId="37593" xr:uid="{66B3FCB3-8539-4199-ABB1-AB01864AA975}"/>
    <cellStyle name="Credit Total 2 4 3 5" xfId="42218" xr:uid="{8BE07F90-A86D-4FDF-A66E-CA421CA6503E}"/>
    <cellStyle name="Credit Total 2 4 4" xfId="6340" xr:uid="{13A1594E-0642-4996-A764-71E0A1D6CB92}"/>
    <cellStyle name="Credit Total 2 4 4 2" xfId="29363" xr:uid="{763019CD-45A7-40D2-8A38-EF6BF6655C29}"/>
    <cellStyle name="Credit Total 2 4 4 3" xfId="34020" xr:uid="{CA449657-237B-47F1-BCFF-0FFEB74B76DB}"/>
    <cellStyle name="Credit Total 2 4 4 4" xfId="38567" xr:uid="{98D0F3CD-CC85-4BC0-8B93-DD8C24269BC1}"/>
    <cellStyle name="Credit Total 2 4 4 5" xfId="43192" xr:uid="{61F5F525-B60D-4D31-9D0B-4F8F88CAE069}"/>
    <cellStyle name="Credit Total 2 4 5" xfId="25666" xr:uid="{1FE24593-1566-499B-A006-C879EC254213}"/>
    <cellStyle name="Credit Total 2 4 6" xfId="30392" xr:uid="{4D214CEA-01E5-413B-A80B-AFAE74668AD6}"/>
    <cellStyle name="Credit Total 2 4 7" xfId="34896" xr:uid="{28D235E5-7D16-48F5-8B8B-A8EC7EF91C52}"/>
    <cellStyle name="Credit Total 2 4 8" xfId="39521" xr:uid="{A43A0131-8D8F-4961-999F-5662A0F86F7B}"/>
    <cellStyle name="Credit Total 2 5" xfId="3490" xr:uid="{13267210-C7DD-40E5-9450-A79089101BDE}"/>
    <cellStyle name="Credit Total 2 5 2" xfId="26289" xr:uid="{2AA9CE75-0D62-487A-B1F3-A5C896BF3318}"/>
    <cellStyle name="Credit Total 2 5 3" xfId="31010" xr:uid="{30F09C8A-9CF2-42DF-B2B9-1BA72E3EED3B}"/>
    <cellStyle name="Credit Total 2 5 4" xfId="35513" xr:uid="{ACF5FFF8-F1E4-495A-9EF1-88B5A3CF1BDD}"/>
    <cellStyle name="Credit Total 2 5 5" xfId="40138" xr:uid="{B7E3E777-BE38-452F-826F-A6286CB7C115}"/>
    <cellStyle name="Credit Total 2 6" xfId="3090" xr:uid="{04F350C1-83DC-4E1F-8973-79705E538150}"/>
    <cellStyle name="Credit Total 2 7" xfId="3312" xr:uid="{FA55E40B-D771-45F3-83AE-06E32E415A55}"/>
    <cellStyle name="Credit Total 2 8" xfId="23721" xr:uid="{7C17E29D-09F0-4FCE-850C-354A0E4000EB}"/>
    <cellStyle name="Credit Total 2 9" xfId="24896" xr:uid="{88470BF9-50B2-4231-ADCC-8A0041CB6CD8}"/>
    <cellStyle name="Credit Total 3" xfId="1641" xr:uid="{69496017-83E7-410E-92FA-2339931C3BC5}"/>
    <cellStyle name="Credit Total 3 10" xfId="24638" xr:uid="{D859182E-3AA3-415D-AA05-4F80A10EE03C}"/>
    <cellStyle name="Credit Total 3 11" xfId="24364" xr:uid="{3891B07E-6304-4673-BB4D-0FB3D27145C7}"/>
    <cellStyle name="Credit Total 3 2" xfId="2575" xr:uid="{9F65426C-B30B-4E19-ACC1-617218304567}"/>
    <cellStyle name="Credit Total 3 2 2" xfId="4379" xr:uid="{F0C5E46C-B11C-47C5-ABC7-EC1012684BD0}"/>
    <cellStyle name="Credit Total 3 2 2 2" xfId="27509" xr:uid="{33630008-F1E1-47D1-B743-8E1E97C7C0D4}"/>
    <cellStyle name="Credit Total 3 2 2 3" xfId="32196" xr:uid="{21F8274E-96B5-44E3-9D50-098A6D1A9464}"/>
    <cellStyle name="Credit Total 3 2 2 4" xfId="36720" xr:uid="{8E4FE83D-5551-4A40-B799-41FFFD5A2FE5}"/>
    <cellStyle name="Credit Total 3 2 2 5" xfId="41345" xr:uid="{2776AE9B-4921-4512-B44A-33A85F8187FB}"/>
    <cellStyle name="Credit Total 3 2 3" xfId="5403" xr:uid="{C062E230-47BC-4C11-B616-C22637E4B88C}"/>
    <cellStyle name="Credit Total 3 2 3 2" xfId="28480" xr:uid="{81984FCD-10DB-4051-9D3B-27F6E60727E5}"/>
    <cellStyle name="Credit Total 3 2 3 3" xfId="33154" xr:uid="{8753CCC0-1345-4F4C-B5A6-A88B5638EC48}"/>
    <cellStyle name="Credit Total 3 2 3 4" xfId="37689" xr:uid="{B5DA727A-DF07-46CE-871F-94B759279546}"/>
    <cellStyle name="Credit Total 3 2 3 5" xfId="42314" xr:uid="{74BCAA95-77C5-4F7E-9BCC-5A764E6955D3}"/>
    <cellStyle name="Credit Total 3 2 4" xfId="6436" xr:uid="{189B27A3-B115-4838-8454-AC15FE21C263}"/>
    <cellStyle name="Credit Total 3 2 4 2" xfId="29459" xr:uid="{8F57F290-184A-4080-8790-04AEE7F4E9B2}"/>
    <cellStyle name="Credit Total 3 2 4 3" xfId="34116" xr:uid="{B2470F77-DEBF-4727-83C1-59D1511B7E0D}"/>
    <cellStyle name="Credit Total 3 2 4 4" xfId="38663" xr:uid="{17CE5947-737C-4D40-A617-BBA4F6AE586B}"/>
    <cellStyle name="Credit Total 3 2 4 5" xfId="43288" xr:uid="{7A4B0739-7FC6-44E4-A32F-463A98B876E0}"/>
    <cellStyle name="Credit Total 3 2 5" xfId="25762" xr:uid="{5220E3A7-4332-4A3A-9228-6629567AD92D}"/>
    <cellStyle name="Credit Total 3 2 6" xfId="30488" xr:uid="{9B450A71-8D92-4F03-BB8F-44BF3796E094}"/>
    <cellStyle name="Credit Total 3 2 7" xfId="34992" xr:uid="{A6E14869-FDBF-45E7-9ECA-5D65B49A91B4}"/>
    <cellStyle name="Credit Total 3 2 8" xfId="39617" xr:uid="{DFCCAB34-DB8B-4589-A4C7-FC8A504D817E}"/>
    <cellStyle name="Credit Total 3 3" xfId="3586" xr:uid="{C6789CFB-9B47-473C-B17E-0091D4024FB6}"/>
    <cellStyle name="Credit Total 3 3 2" xfId="26770" xr:uid="{0DC01765-10CE-4963-A74D-17B254B7E8F6}"/>
    <cellStyle name="Credit Total 3 3 3" xfId="31470" xr:uid="{B1304690-6E54-462D-8E61-A6D808322653}"/>
    <cellStyle name="Credit Total 3 3 4" xfId="35981" xr:uid="{E229EC23-215C-4E8B-8476-3433416459A0}"/>
    <cellStyle name="Credit Total 3 3 5" xfId="40606" xr:uid="{3175521E-187F-4F58-A369-FC865742DBF9}"/>
    <cellStyle name="Credit Total 3 4" xfId="2994" xr:uid="{4F5BC710-6EF5-44D3-AAAE-ADF13E54C1B1}"/>
    <cellStyle name="Credit Total 3 4 2" xfId="26197" xr:uid="{05C11628-197D-4936-915D-A24C014C19AA}"/>
    <cellStyle name="Credit Total 3 4 3" xfId="30918" xr:uid="{EB728787-FD75-471C-8575-F7A87C946969}"/>
    <cellStyle name="Credit Total 3 4 4" xfId="35421" xr:uid="{6C051EE4-9A17-4FD0-91EA-AFBE8E8F4951}"/>
    <cellStyle name="Credit Total 3 4 5" xfId="40046" xr:uid="{42F1248D-281A-4751-89DF-B3F770741DDF}"/>
    <cellStyle name="Credit Total 3 5" xfId="3406" xr:uid="{AF4E7FA4-C932-470A-8F65-AF73C67E7362}"/>
    <cellStyle name="Credit Total 3 5 2" xfId="26535" xr:uid="{6FB8E24E-D931-4035-9225-77A803D69D6E}"/>
    <cellStyle name="Credit Total 3 5 3" xfId="31235" xr:uid="{AC9068C8-93EA-4A8F-940A-A38F15AE42F2}"/>
    <cellStyle name="Credit Total 3 5 4" xfId="35746" xr:uid="{5B8A1BA1-1354-44BE-8FE0-D30FFFB5A69A}"/>
    <cellStyle name="Credit Total 3 5 5" xfId="40371" xr:uid="{162852CF-20B8-43A5-805C-AE0D79B9F4F0}"/>
    <cellStyle name="Credit Total 3 6" xfId="15675" xr:uid="{85BA8FCC-5BA7-48FA-8939-34861CD946DD}"/>
    <cellStyle name="Credit Total 3 7" xfId="23609" xr:uid="{A4AB1B51-1E81-49DA-BFA1-30A939B3E6F9}"/>
    <cellStyle name="Credit Total 3 8" xfId="24994" xr:uid="{882DD1D8-A667-4946-AE52-28644A755C26}"/>
    <cellStyle name="Credit Total 3 9" xfId="24096" xr:uid="{5D1DBE9F-0065-4BE4-ACC5-67F73C185BC6}"/>
    <cellStyle name="Credit Total 4" xfId="1634" xr:uid="{54837808-D3C1-4B77-BA80-9F3C4A67BCE2}"/>
    <cellStyle name="Credit Total 4 10" xfId="24634" xr:uid="{42F4AFB8-F059-4C97-860F-696CE4368AA2}"/>
    <cellStyle name="Credit Total 4 11" xfId="24368" xr:uid="{65D8BEB2-E5E2-405A-A699-26960051B0D6}"/>
    <cellStyle name="Credit Total 4 2" xfId="2571" xr:uid="{E7575830-5A16-4989-91FE-E22897710D4B}"/>
    <cellStyle name="Credit Total 4 2 2" xfId="4375" xr:uid="{22047FC0-D3C9-492A-A077-FDC69FEB7AAB}"/>
    <cellStyle name="Credit Total 4 2 2 2" xfId="27505" xr:uid="{CE851087-A019-4580-8575-E8DA3203CD2C}"/>
    <cellStyle name="Credit Total 4 2 2 3" xfId="32192" xr:uid="{A0845939-2152-4328-8C35-CD11EA439EF3}"/>
    <cellStyle name="Credit Total 4 2 2 4" xfId="36716" xr:uid="{07357C99-CEA7-4E93-99C5-3E618FEBEF30}"/>
    <cellStyle name="Credit Total 4 2 2 5" xfId="41341" xr:uid="{02246245-D1B7-4ED0-900E-EDE986231A2D}"/>
    <cellStyle name="Credit Total 4 2 3" xfId="5399" xr:uid="{6DE33074-5336-4DCB-9FD6-2F613ECB43B4}"/>
    <cellStyle name="Credit Total 4 2 3 2" xfId="28476" xr:uid="{865DB668-9131-4175-9DC4-5561948729F3}"/>
    <cellStyle name="Credit Total 4 2 3 3" xfId="33150" xr:uid="{32612174-8A0E-44BB-8DB9-A47FC0089AE3}"/>
    <cellStyle name="Credit Total 4 2 3 4" xfId="37685" xr:uid="{CDEC0A6D-7A85-4973-A9F4-9560AF15FEF1}"/>
    <cellStyle name="Credit Total 4 2 3 5" xfId="42310" xr:uid="{DD1CD5E9-1BB6-4741-A574-05C3A7C3BCF5}"/>
    <cellStyle name="Credit Total 4 2 4" xfId="6432" xr:uid="{1333D5F8-92B3-4CEB-BD0D-D546BFFD1D10}"/>
    <cellStyle name="Credit Total 4 2 4 2" xfId="29455" xr:uid="{1EF85B7B-0F29-4DA0-9B18-95734C039607}"/>
    <cellStyle name="Credit Total 4 2 4 3" xfId="34112" xr:uid="{BAE81709-1EC8-4D09-BF04-724994D8E9E4}"/>
    <cellStyle name="Credit Total 4 2 4 4" xfId="38659" xr:uid="{C065BF19-68C1-4254-BFD9-302DCB16D94A}"/>
    <cellStyle name="Credit Total 4 2 4 5" xfId="43284" xr:uid="{817EA572-3A6D-4961-BF77-28FB42EFBF6E}"/>
    <cellStyle name="Credit Total 4 2 5" xfId="25758" xr:uid="{C351FF62-D898-4304-8BE6-5C9D2F1C9DCE}"/>
    <cellStyle name="Credit Total 4 2 6" xfId="30484" xr:uid="{5807EE8B-CD74-47DA-AA25-AE548BCE3499}"/>
    <cellStyle name="Credit Total 4 2 7" xfId="34988" xr:uid="{B3D51397-6FDC-4793-BE97-1BB5FDA7A6F2}"/>
    <cellStyle name="Credit Total 4 2 8" xfId="39613" xr:uid="{54CE3C60-9C8B-4DDB-9D41-15A67B14DFB0}"/>
    <cellStyle name="Credit Total 4 3" xfId="3582" xr:uid="{700182E7-D534-4AE3-B71E-45D41DE3FA63}"/>
    <cellStyle name="Credit Total 4 3 2" xfId="26766" xr:uid="{2E05FA21-7D7E-48D0-A57E-716D76E56000}"/>
    <cellStyle name="Credit Total 4 3 3" xfId="31466" xr:uid="{F94B05C9-722B-434B-812C-F5AF30321270}"/>
    <cellStyle name="Credit Total 4 3 4" xfId="35977" xr:uid="{97471B21-D0C2-4BDC-84FB-DAA89227F600}"/>
    <cellStyle name="Credit Total 4 3 5" xfId="40602" xr:uid="{22648139-326D-4FDE-86F4-F656CE7DDE14}"/>
    <cellStyle name="Credit Total 4 4" xfId="2998" xr:uid="{278C30B0-D239-4096-9B6D-F9070245080E}"/>
    <cellStyle name="Credit Total 4 4 2" xfId="26201" xr:uid="{87ECFAFA-2556-411F-9864-BA5977079638}"/>
    <cellStyle name="Credit Total 4 4 3" xfId="30922" xr:uid="{0BDB9ABC-96B8-49F5-8C37-786E53713E43}"/>
    <cellStyle name="Credit Total 4 4 4" xfId="35425" xr:uid="{6B6470EB-97CA-4900-8B54-A9CCD4922716}"/>
    <cellStyle name="Credit Total 4 4 5" xfId="40050" xr:uid="{E31E1E8D-7917-47C5-AD6B-49F04D77483A}"/>
    <cellStyle name="Credit Total 4 5" xfId="3403" xr:uid="{E714F9D4-BED5-44D8-AB71-05598E937A26}"/>
    <cellStyle name="Credit Total 4 5 2" xfId="26531" xr:uid="{FFE327D3-1D79-4B0A-92EC-73BAE10EB895}"/>
    <cellStyle name="Credit Total 4 5 3" xfId="31231" xr:uid="{2EFAF4D2-A58C-4383-8066-C48B2A06BA3F}"/>
    <cellStyle name="Credit Total 4 5 4" xfId="35742" xr:uid="{38D180C9-3AFF-49DF-99A4-FE76034CBD73}"/>
    <cellStyle name="Credit Total 4 5 5" xfId="40367" xr:uid="{AB67A4DF-C9BC-4C91-8F48-9532E6087CA6}"/>
    <cellStyle name="Credit Total 4 6" xfId="13168" xr:uid="{F8C63D27-A3B0-4BBA-BE77-B09AD0230A7F}"/>
    <cellStyle name="Credit Total 4 7" xfId="23572" xr:uid="{81B06A98-62A1-4740-BDA9-D55DE5B5EFFC}"/>
    <cellStyle name="Credit Total 4 8" xfId="24989" xr:uid="{64EE030D-7E4E-4E45-A89A-71D4AED54755}"/>
    <cellStyle name="Credit Total 4 9" xfId="24100" xr:uid="{C15764FB-BB93-4085-9FF5-99D168E7A531}"/>
    <cellStyle name="Credit Total 5" xfId="1640" xr:uid="{40EAAB18-FCED-4A46-9D85-9D9ABFDD31BA}"/>
    <cellStyle name="Credit Total 5 10" xfId="24365" xr:uid="{83A82138-B6D4-4E1E-8F77-BB09FC1673AA}"/>
    <cellStyle name="Credit Total 5 2" xfId="2574" xr:uid="{4E3F12BC-A0E1-4DE4-AD3C-D604CE287BD8}"/>
    <cellStyle name="Credit Total 5 2 2" xfId="4378" xr:uid="{2A5BF1D1-7A7B-4FAA-A488-0945572DCA37}"/>
    <cellStyle name="Credit Total 5 2 2 2" xfId="27508" xr:uid="{1D1AE045-B04E-4545-B88E-7DC049B0C256}"/>
    <cellStyle name="Credit Total 5 2 2 3" xfId="32195" xr:uid="{ACBD3A02-03C1-4CEB-A0CB-71959983B9E3}"/>
    <cellStyle name="Credit Total 5 2 2 4" xfId="36719" xr:uid="{1EABE5BA-7707-4574-8E54-406264318248}"/>
    <cellStyle name="Credit Total 5 2 2 5" xfId="41344" xr:uid="{999E052F-F5DC-4A28-8538-9EEAAE46D901}"/>
    <cellStyle name="Credit Total 5 2 3" xfId="5402" xr:uid="{E87FEFE4-AA57-4FE1-8E22-043BAD8C7027}"/>
    <cellStyle name="Credit Total 5 2 3 2" xfId="28479" xr:uid="{39941F3F-B59C-4E3E-94E0-3078979FCD89}"/>
    <cellStyle name="Credit Total 5 2 3 3" xfId="33153" xr:uid="{99F68679-61B9-4A71-B053-0ED9193CAF14}"/>
    <cellStyle name="Credit Total 5 2 3 4" xfId="37688" xr:uid="{EF28C6D1-F543-4C03-A9FF-AF7360939B57}"/>
    <cellStyle name="Credit Total 5 2 3 5" xfId="42313" xr:uid="{A874C45F-A12F-4B6F-BD7A-0995D49FD79E}"/>
    <cellStyle name="Credit Total 5 2 4" xfId="6435" xr:uid="{D2BC4DC8-2D3B-481F-9CB2-1E9731AD4A83}"/>
    <cellStyle name="Credit Total 5 2 4 2" xfId="29458" xr:uid="{4C229BBF-F6A6-4C25-B966-83F8F5E11D55}"/>
    <cellStyle name="Credit Total 5 2 4 3" xfId="34115" xr:uid="{AA736D9E-58AB-446F-953C-CA69A6D48327}"/>
    <cellStyle name="Credit Total 5 2 4 4" xfId="38662" xr:uid="{85BA2052-B741-4D86-95F3-537BCEF98ACF}"/>
    <cellStyle name="Credit Total 5 2 4 5" xfId="43287" xr:uid="{539715F1-567F-415A-BF9E-77BB42E59182}"/>
    <cellStyle name="Credit Total 5 2 5" xfId="25761" xr:uid="{B4B1A95C-D2A0-4FFF-AFAD-69E156033625}"/>
    <cellStyle name="Credit Total 5 2 6" xfId="30487" xr:uid="{FD656FE0-6404-4D8B-A006-13CFF8014DC8}"/>
    <cellStyle name="Credit Total 5 2 7" xfId="34991" xr:uid="{B2EC9D0D-F3CF-4843-858A-6B75310054FC}"/>
    <cellStyle name="Credit Total 5 2 8" xfId="39616" xr:uid="{EDF5DE34-BAB0-42DB-A150-9A60953C9BEC}"/>
    <cellStyle name="Credit Total 5 3" xfId="3585" xr:uid="{E5F7904B-ECB8-4C38-B5D1-18E182F3369E}"/>
    <cellStyle name="Credit Total 5 3 2" xfId="26769" xr:uid="{02695678-C613-4E8C-9034-912E9B1AB9B2}"/>
    <cellStyle name="Credit Total 5 3 3" xfId="31469" xr:uid="{FA052979-66FD-463A-AA34-430CBA1FD6E6}"/>
    <cellStyle name="Credit Total 5 3 4" xfId="35980" xr:uid="{D36D3CB6-012F-4567-9A11-C9667A3282DD}"/>
    <cellStyle name="Credit Total 5 3 5" xfId="40605" xr:uid="{372EE5D3-651F-489F-B0D0-164F281D9683}"/>
    <cellStyle name="Credit Total 5 4" xfId="2995" xr:uid="{D055262B-9D3C-4F1E-B135-692D522C7B2B}"/>
    <cellStyle name="Credit Total 5 4 2" xfId="26198" xr:uid="{192D30E0-99C1-4155-857C-C8BCC2C28307}"/>
    <cellStyle name="Credit Total 5 4 3" xfId="30919" xr:uid="{2223EF4F-5ECE-447C-B1DC-8DE9F5D24B63}"/>
    <cellStyle name="Credit Total 5 4 4" xfId="35422" xr:uid="{C40047F0-4F88-4E7C-8552-C1AC54C11CBA}"/>
    <cellStyle name="Credit Total 5 4 5" xfId="40047" xr:uid="{4FD3046A-546A-4753-A7F9-3AC569D23019}"/>
    <cellStyle name="Credit Total 5 5" xfId="3405" xr:uid="{60426FE5-1929-4C18-867D-432999803763}"/>
    <cellStyle name="Credit Total 5 5 2" xfId="26534" xr:uid="{86357884-2808-4BF3-83E4-EFEBADA2C94F}"/>
    <cellStyle name="Credit Total 5 5 3" xfId="31234" xr:uid="{B7837F32-F29F-4B7E-A819-14C159FE0B0C}"/>
    <cellStyle name="Credit Total 5 5 4" xfId="35745" xr:uid="{F72E7EB5-A28C-4E86-8FF8-9B6A75EF22C7}"/>
    <cellStyle name="Credit Total 5 5 5" xfId="40370" xr:uid="{EA28A139-41EA-421F-B7BC-8F0D64E8F328}"/>
    <cellStyle name="Credit Total 5 6" xfId="20854" xr:uid="{AAC30506-DAA0-4D1A-B4C7-39C51599B414}"/>
    <cellStyle name="Credit Total 5 7" xfId="24993" xr:uid="{C1EE2744-B648-41E5-B0B5-4BDF8826432D}"/>
    <cellStyle name="Credit Total 5 8" xfId="24097" xr:uid="{AD0446D1-C121-43AD-B4B3-D4299469DD76}"/>
    <cellStyle name="Credit Total 5 9" xfId="24637" xr:uid="{59E0FA82-A6D4-4288-A92F-A88A32895500}"/>
    <cellStyle name="Credit Total 6" xfId="3241" xr:uid="{56C786A6-387D-460E-BCE5-87488977AE74}"/>
    <cellStyle name="Curpency_FGCOST-1_TCC-LCASH" xfId="777" xr:uid="{7DAAEE4E-6543-4A43-8DE1-A87E6200FB58}"/>
    <cellStyle name="Curren - Style3" xfId="778" xr:uid="{717B3E18-24B1-42E6-A6F0-7CBA0E4D88AA}"/>
    <cellStyle name="Curren - Style3 2" xfId="19916" xr:uid="{F3A3228C-C532-47F4-A99C-F8AA0B21B1DB}"/>
    <cellStyle name="Curren - Style3 3" xfId="19917" xr:uid="{A6E3F5E5-0FA8-4291-BFC1-A56C6D5324AE}"/>
    <cellStyle name="Curren - Style3 4" xfId="18561" xr:uid="{FE414113-6A7B-4881-8D41-2049240A01CB}"/>
    <cellStyle name="Curren - Style4" xfId="779" xr:uid="{5535AF60-9584-4F5F-8847-6BCE015D90B7}"/>
    <cellStyle name="Curren - Style4 2" xfId="19918" xr:uid="{509178A8-1834-4B69-B191-53F7AFBDE1AC}"/>
    <cellStyle name="Curren - Style4 3" xfId="19919" xr:uid="{960E87EA-B2A8-415F-AC33-A624CF18F0ED}"/>
    <cellStyle name="Curren - Style4 4" xfId="18562" xr:uid="{B7BEA1EE-5462-4B20-8E3B-765906AF7AC3}"/>
    <cellStyle name="Currency (0.00)" xfId="11644" xr:uid="{F2CE71F0-C22F-4BC9-80AD-B411E28B6869}"/>
    <cellStyle name="Currency (0.00) 2" xfId="16855" xr:uid="{660AD3DF-E86A-4F38-ACDF-FD8DFE99109F}"/>
    <cellStyle name="Currency (0.00) 2 2" xfId="23649" xr:uid="{2BD34822-4388-4DCF-99E9-50AE5C7FA224}"/>
    <cellStyle name="Currency (0.00) 3" xfId="14334" xr:uid="{B392BD0A-EB65-48F5-B66C-AB7744924AF5}"/>
    <cellStyle name="Currency (0.00) 3 2" xfId="23599" xr:uid="{8B7A8EA2-B205-4548-9F23-B9A37CCEF468}"/>
    <cellStyle name="Currency (0.00) 4" xfId="21919" xr:uid="{79343734-CB40-4304-9D88-3A3CFBB46542}"/>
    <cellStyle name="Currency (hidden)" xfId="11645" xr:uid="{DDB83B61-1ED8-4953-86F7-8E3911E5E664}"/>
    <cellStyle name="Currency (hidden) 2" xfId="16856" xr:uid="{65468B80-3F42-42D8-8F47-2B8CA66ED7CF}"/>
    <cellStyle name="Currency (hidden) 2 2" xfId="23650" xr:uid="{77BF6B98-9E17-4CF4-A080-37C24DB9526F}"/>
    <cellStyle name="Currency (hidden) 3" xfId="14335" xr:uid="{43E26506-75A7-4BC8-AD3D-38E14E1DA804}"/>
    <cellStyle name="Currency (hidden) 3 2" xfId="23600" xr:uid="{1C2F739B-82A1-48B5-9B6E-82D594AF7BA5}"/>
    <cellStyle name="Currency (hidden) 4" xfId="23413" xr:uid="{A865BB51-2614-44E0-80BD-C801702A9DBF}"/>
    <cellStyle name="Currency [฿0]" xfId="780" xr:uid="{DC52A73D-1F09-4672-91A5-DD7A6484FB93}"/>
    <cellStyle name="Currency [0]b" xfId="34" xr:uid="{00000000-0005-0000-0000-000025000000}"/>
    <cellStyle name="Currency [0]b 10" xfId="30180" xr:uid="{96206E55-A504-4B3A-B768-29A0DD6C624C}"/>
    <cellStyle name="Currency [0]b 2" xfId="2276" xr:uid="{8184CB7B-97EA-4017-9A0B-C6566D638198}"/>
    <cellStyle name="Currency [0]b 2 2" xfId="4154" xr:uid="{4526B7D8-3CF4-40B0-9636-11F5C0F276C4}"/>
    <cellStyle name="Currency [0]b 2 2 2" xfId="24034" xr:uid="{674B1E58-DA6C-49F8-8E03-7410F9E705CC}"/>
    <cellStyle name="Currency [0]b 2 2 3" xfId="27301" xr:uid="{B8E29493-09A7-4FF0-B21E-0170AC8F8CD2}"/>
    <cellStyle name="Currency [0]b 2 2 4" xfId="36512" xr:uid="{EADA38D6-3F5D-4C24-8C69-42A8C9B065C9}"/>
    <cellStyle name="Currency [0]b 2 2 5" xfId="41137" xr:uid="{4D373641-C02C-4F45-B3F8-DD2A8411EE95}"/>
    <cellStyle name="Currency [0]b 2 3" xfId="28271" xr:uid="{F9D0F6D5-A278-4629-8E79-A41AE2B5ACF4}"/>
    <cellStyle name="Currency [0]b 2 3 2" xfId="37482" xr:uid="{F193FC26-EFBD-4DAE-80C7-CA4E2F3BC834}"/>
    <cellStyle name="Currency [0]b 2 3 3" xfId="42107" xr:uid="{67EEAB4A-9B1F-41B0-9F7F-13A5F3EC56DF}"/>
    <cellStyle name="Currency [0]b 2 4" xfId="29250" xr:uid="{8564ED66-7E3C-4981-B50B-746D721CB0FF}"/>
    <cellStyle name="Currency [0]b 2 4 2" xfId="38456" xr:uid="{DAD0DE53-BC08-4174-BE4C-5802BDE18398}"/>
    <cellStyle name="Currency [0]b 2 4 3" xfId="43081" xr:uid="{8DB98473-CED7-4C93-8F86-C9DACB607337}"/>
    <cellStyle name="Currency [0]b 2 5" xfId="25552" xr:uid="{0CE99C14-45D9-4D29-B98E-4452E59E2138}"/>
    <cellStyle name="Currency [0]b 2 6" xfId="34784" xr:uid="{118DB60A-CAEB-4AF6-9CF6-F1554DC00C09}"/>
    <cellStyle name="Currency [0]b 2 7" xfId="39409" xr:uid="{601453E8-DA91-493B-BD61-558847732F83}"/>
    <cellStyle name="Currency [0]b 3" xfId="2379" xr:uid="{D63AD17A-33C9-4FE1-871A-038264441E3C}"/>
    <cellStyle name="Currency [0]b 3 2" xfId="4188" xr:uid="{FE73AD90-21B9-4223-953C-62927B512BBD}"/>
    <cellStyle name="Currency [0]b 3 2 2" xfId="27322" xr:uid="{46D71282-1472-4DF9-8260-69E1B3DEE33F}"/>
    <cellStyle name="Currency [0]b 3 2 3" xfId="36533" xr:uid="{08F04C03-17F6-49E6-A952-627ED420982A}"/>
    <cellStyle name="Currency [0]b 3 2 4" xfId="41158" xr:uid="{AAFCF82B-3265-4898-8C53-7F5BDA45F1B2}"/>
    <cellStyle name="Currency [0]b 3 3" xfId="28293" xr:uid="{561D2E0D-04C6-4527-9A23-E800EFD1B55D}"/>
    <cellStyle name="Currency [0]b 3 3 2" xfId="37502" xr:uid="{5648DC27-9586-46B0-B974-2BBC7E1BC3D2}"/>
    <cellStyle name="Currency [0]b 3 3 3" xfId="42127" xr:uid="{4543EAAC-0BC7-4AE1-BB91-06139B5232C6}"/>
    <cellStyle name="Currency [0]b 3 4" xfId="29271" xr:uid="{211D88B8-0618-411E-833E-FFD53BC255F1}"/>
    <cellStyle name="Currency [0]b 3 4 2" xfId="38476" xr:uid="{F68E3201-D0CC-41B2-B605-57525D66DEB1}"/>
    <cellStyle name="Currency [0]b 3 4 3" xfId="43101" xr:uid="{E5FE2391-BFD8-462F-A589-22B381B3DDB2}"/>
    <cellStyle name="Currency [0]b 3 5" xfId="25574" xr:uid="{D8B5FFB8-CCC4-4BC3-9909-2A2AA397051C}"/>
    <cellStyle name="Currency [0]b 3 6" xfId="34805" xr:uid="{17218B0A-6911-4A35-B223-2BD5B0417939}"/>
    <cellStyle name="Currency [0]b 3 7" xfId="39430" xr:uid="{7BB043B8-8D96-4AC8-A9BF-298BA6DD5007}"/>
    <cellStyle name="Currency [0]b 4" xfId="2189" xr:uid="{66DA0161-D2D4-4E6B-BBA8-EBC7D3B6D33D}"/>
    <cellStyle name="Currency [0]b 4 2" xfId="23901" xr:uid="{BBDF86AD-B2B2-4547-895B-6403F8CE2BA7}"/>
    <cellStyle name="Currency [0]b 4 2 2" xfId="27223" xr:uid="{C417CBB9-A40A-4327-AA09-8AC616F7982E}"/>
    <cellStyle name="Currency [0]b 4 2 3" xfId="36434" xr:uid="{F8D18CBD-83A7-4CCF-8790-9BB5F4C09E95}"/>
    <cellStyle name="Currency [0]b 4 2 4" xfId="41059" xr:uid="{B3D2C1E1-D385-414F-8DD5-B27ED11DBE3B}"/>
    <cellStyle name="Currency [0]b 4 3" xfId="28194" xr:uid="{5B6CD271-7828-4DEC-AB83-9E9F4B8F6E23}"/>
    <cellStyle name="Currency [0]b 4 3 2" xfId="37405" xr:uid="{9274428B-620B-436F-885F-43A98FA4EFB2}"/>
    <cellStyle name="Currency [0]b 4 3 3" xfId="42030" xr:uid="{BEAB4380-5B48-4428-8E93-1DD7AB54605A}"/>
    <cellStyle name="Currency [0]b 4 4" xfId="29174" xr:uid="{CFFDEBD8-58EC-49B3-8E10-87DBE9F399AE}"/>
    <cellStyle name="Currency [0]b 4 4 2" xfId="38380" xr:uid="{42E477B9-3AE1-42B0-8AAB-DE6C68C24234}"/>
    <cellStyle name="Currency [0]b 4 4 3" xfId="43005" xr:uid="{12A741F7-3CD7-44E0-86A7-F0583CE7B0AB}"/>
    <cellStyle name="Currency [0]b 4 5" xfId="25470" xr:uid="{452D1287-9147-4C22-BE74-518A5173A098}"/>
    <cellStyle name="Currency [0]b 4 6" xfId="34706" xr:uid="{15BFB268-73D2-4F72-91A5-2B5CBFCF94EF}"/>
    <cellStyle name="Currency [0]b 4 7" xfId="39332" xr:uid="{05372756-9FD7-4124-91E2-0A2291541B68}"/>
    <cellStyle name="Currency [0]b 5" xfId="26360" xr:uid="{07C52186-BBA7-42B4-896B-F6AFEE6CE549}"/>
    <cellStyle name="Currency [0]b 5 2" xfId="35584" xr:uid="{FDFEFC1C-35C8-4DBD-8B09-9B15AF4926E5}"/>
    <cellStyle name="Currency [0]b 5 3" xfId="40209" xr:uid="{5AAC94FC-57CB-4D06-A88C-64D7C07D1DEF}"/>
    <cellStyle name="Currency [0]b 6" xfId="26368" xr:uid="{20538656-B5A1-4D64-91E3-0562473422F2}"/>
    <cellStyle name="Currency [0]b 6 2" xfId="35592" xr:uid="{15992501-A411-4134-9E20-7C69FE741ACE}"/>
    <cellStyle name="Currency [0]b 6 3" xfId="40217" xr:uid="{CFB6FCE7-FF1F-463D-9F88-5E0BA1450D46}"/>
    <cellStyle name="Currency [0]b 7" xfId="26361" xr:uid="{535FB8B7-520F-4F44-93A1-6D10D952199E}"/>
    <cellStyle name="Currency [0]b 7 2" xfId="35585" xr:uid="{9D59E73D-8860-4A6B-B348-88E94A3F5E93}"/>
    <cellStyle name="Currency [0]b 7 3" xfId="40210" xr:uid="{19128705-9397-412C-82BA-69D960364954}"/>
    <cellStyle name="Currency [0]b 8" xfId="24491" xr:uid="{3B97FB7F-BAB9-45F8-911A-60706EDB97E9}"/>
    <cellStyle name="Currency [0]b 9" xfId="30821" xr:uid="{D3938888-07D5-49CC-A3D0-3F8DAE179F73}"/>
    <cellStyle name="Currency [00]" xfId="35" xr:uid="{00000000-0005-0000-0000-000026000000}"/>
    <cellStyle name="Currency [00] 2" xfId="782" xr:uid="{82C70FEE-1C37-4ACB-8251-0ED8E60127E1}"/>
    <cellStyle name="Currency [00] 3" xfId="783" xr:uid="{E409D824-65BE-4D51-85C0-24ACDE38ECCC}"/>
    <cellStyle name="Currency [00] 3 2" xfId="19920" xr:uid="{FCF542F4-EE28-4745-B20C-E0BA62F2BB17}"/>
    <cellStyle name="Currency [00] 4" xfId="784" xr:uid="{81DD42BE-89A9-4783-B587-166AF8E49432}"/>
    <cellStyle name="Currency [00] 5" xfId="781" xr:uid="{7B2B21A8-3541-4E69-BFF3-211AAB46CFB4}"/>
    <cellStyle name="Currency _x001b_0]_laroux_MATERAL2_REINT98" xfId="785" xr:uid="{073DB2E0-A600-4205-8F8B-E6D4E647914A}"/>
    <cellStyle name="Currency 2" xfId="786" xr:uid="{56D999AE-EA78-4196-9069-6E86ECFF0416}"/>
    <cellStyle name="Currency 2 2" xfId="19921" xr:uid="{A02662D9-C364-4E85-BDB4-375E3EA34E69}"/>
    <cellStyle name="Currency 2 3" xfId="19922" xr:uid="{6CCF526E-3107-4E24-B0F6-324CCEB93C2A}"/>
    <cellStyle name="Currency 2 4" xfId="18563" xr:uid="{63E87255-8892-4131-BB6E-ADE30A207200}"/>
    <cellStyle name="Currency 3" xfId="787" xr:uid="{7F84A50E-C458-45D5-9D6B-D2E6A7BA28E2}"/>
    <cellStyle name="Currency 4" xfId="788" xr:uid="{C3D1EA16-582A-40A9-9269-881B197E08FE}"/>
    <cellStyle name="Currency 4 2" xfId="20475" xr:uid="{0C590BE1-F291-4044-810E-E625C25C6EF2}"/>
    <cellStyle name="Currency 5" xfId="789" xr:uid="{BFFA513E-8D60-47A3-9793-EC15471DA6E7}"/>
    <cellStyle name="Currency 6" xfId="790" xr:uid="{63C5E49E-88A8-43CC-8EB5-ED2611C891EB}"/>
    <cellStyle name="Currency 7" xfId="791" xr:uid="{D7576EBC-1731-4FE9-AE38-BCC6268F9F0E}"/>
    <cellStyle name="currency(2)" xfId="36" xr:uid="{00000000-0005-0000-0000-000027000000}"/>
    <cellStyle name="currency(2) 2" xfId="8095" xr:uid="{0CA6BCB7-E8EB-426E-BB3A-1499DD95EB3C}"/>
    <cellStyle name="currency(2) 3" xfId="8096" xr:uid="{25B7A001-0930-45F5-A113-86B54F29E382}"/>
    <cellStyle name="currency(2) 4" xfId="8097" xr:uid="{36298CB1-1E41-453C-84B8-EA11F686E29D}"/>
    <cellStyle name="currency(2) 5" xfId="8098" xr:uid="{1C7868F1-3A1D-4EA5-8E5A-5BE28442D21B}"/>
    <cellStyle name="currency(2) 6" xfId="8099" xr:uid="{51116DC9-39C9-4438-B7AA-59774ADF5876}"/>
    <cellStyle name="currency(2) 7" xfId="8100" xr:uid="{FD30083D-C5B6-4CB7-86D0-D1904756CDC5}"/>
    <cellStyle name="Currency0" xfId="792" xr:uid="{1DD1B7FB-CDE7-4B43-9392-E90D116B7F62}"/>
    <cellStyle name="Currency0 2" xfId="11646" xr:uid="{79517EE9-137A-405C-99D8-A5925F1E43CE}"/>
    <cellStyle name="Currency0 2 2" xfId="19923" xr:uid="{C099803D-2F5E-4493-856F-7E4B1D59B0C0}"/>
    <cellStyle name="Currency1" xfId="37" xr:uid="{00000000-0005-0000-0000-000028000000}"/>
    <cellStyle name="Currency1 2" xfId="794" xr:uid="{3FD1E31E-CB8D-495A-B4D6-2E187D05839B}"/>
    <cellStyle name="Currency1 2 2" xfId="19924" xr:uid="{93CBEE3E-7ACA-4155-B5F1-F52D5EA406B5}"/>
    <cellStyle name="Currency1 3" xfId="795" xr:uid="{A7924A41-34BA-4441-A6A2-5BA24608709C}"/>
    <cellStyle name="Currency1 3 2" xfId="19925" xr:uid="{7A01E417-55E3-4CB0-A919-71A1E4500865}"/>
    <cellStyle name="Currency1 4" xfId="796" xr:uid="{70234406-5655-481D-930D-2A9175726BBE}"/>
    <cellStyle name="Currency1 4 2" xfId="19926" xr:uid="{57061E77-650C-4A82-8AE8-ADFCF6CC08DE}"/>
    <cellStyle name="Currency1 5" xfId="8101" xr:uid="{DC61C8E8-CF12-48AF-9EDD-72902A4669B2}"/>
    <cellStyle name="Currency1 6" xfId="8102" xr:uid="{FBC49F20-80A9-4391-BB2E-E42912290AB2}"/>
    <cellStyle name="Currency1 7" xfId="793" xr:uid="{3D84111C-A64E-4FB2-96B6-76D251A4AA7C}"/>
    <cellStyle name="Currency2" xfId="797" xr:uid="{5BC4354D-0B24-4A7C-B4CC-39ED50A4AAB3}"/>
    <cellStyle name="Currency2 2" xfId="8103" xr:uid="{4C10A28F-6710-4B0D-B201-A9B9ED0D1D93}"/>
    <cellStyle name="Currency2 2 2" xfId="19927" xr:uid="{B45BC439-160E-4A9E-BACA-BAA649866FFB}"/>
    <cellStyle name="Currency2 3" xfId="8104" xr:uid="{1192A64F-04AE-47A3-A15C-F9FD1C6CEFF1}"/>
    <cellStyle name="Currency2 3 2" xfId="19928" xr:uid="{C4E28A52-1C58-4112-B4D4-4F622EA288DB}"/>
    <cellStyle name="Currency2 4" xfId="8105" xr:uid="{482B884A-2303-4F55-86A2-9F2DCA069F3F}"/>
    <cellStyle name="Currency2 4 2" xfId="19929" xr:uid="{37C7DC71-A3E1-47D1-BB94-628F6CB2B072}"/>
    <cellStyle name="Currency2 5" xfId="8106" xr:uid="{10B1C986-590D-4519-B644-13BF65331D17}"/>
    <cellStyle name="Currency2 6" xfId="8107" xr:uid="{F35F67F2-AEA6-4A72-A9FD-AFBD210C5906}"/>
    <cellStyle name="Currency2 7" xfId="18564" xr:uid="{E997DB23-2373-4178-9835-E5726DED5F3E}"/>
    <cellStyle name="custom" xfId="8108" xr:uid="{C27833A0-B5FD-42FC-AF44-C813B80ED676}"/>
    <cellStyle name="Custom - Style8" xfId="18565" xr:uid="{20CEA53C-EB23-4488-8535-93945B29AA22}"/>
    <cellStyle name="Custom - Style8 2" xfId="19930" xr:uid="{2AB3FB39-9E8D-4A3B-82AF-4760C5E0AE4C}"/>
    <cellStyle name="Custom - Style8 3" xfId="19931" xr:uid="{D981E589-7DC8-4D8B-91F2-88FFFA1E04FF}"/>
    <cellStyle name="custom 2" xfId="8109" xr:uid="{E811A7A3-374C-46AD-A15B-592F389060EC}"/>
    <cellStyle name="Cuၲrency_W艥ek 3" xfId="8110" xr:uid="{66ACCCA4-92B4-404C-9D4A-549171B01DEB}"/>
    <cellStyle name="Dan" xfId="38" xr:uid="{00000000-0005-0000-0000-000029000000}"/>
    <cellStyle name="Dan 2" xfId="8111" xr:uid="{8281EF1C-B99E-4A52-87EC-46015B8A17F9}"/>
    <cellStyle name="DarkBlueOutline" xfId="798" xr:uid="{B20E8692-20D3-4011-B004-F7A4D2CEFD00}"/>
    <cellStyle name="DarkBlueOutline 2" xfId="3209" xr:uid="{C4CBDB0E-3021-4B27-BA8E-971812C2501B}"/>
    <cellStyle name="DarkBlueOutline 2 2" xfId="20653" xr:uid="{D95CAFFC-3B64-4CCA-9491-A44050D844F8}"/>
    <cellStyle name="DarkBlueOutline 2 3" xfId="23874" xr:uid="{A46A1BE1-2198-4F29-876A-E2CE7C8FF598}"/>
    <cellStyle name="DarkBlueOutline 3" xfId="3240" xr:uid="{7768BF95-3A30-4E8C-92AD-535457B0674D}"/>
    <cellStyle name="DarkBlueOutline 4" xfId="3213" xr:uid="{1C0F3BBF-9FC8-4E30-9A1D-CA5C81310729}"/>
    <cellStyle name="DarkBlueOutline 5" xfId="19932" xr:uid="{E9F71FFB-F9EF-4A09-A7B5-47BC58252563}"/>
    <cellStyle name="DarkBlueOutline 6" xfId="23722" xr:uid="{F9546F1E-5E16-4BCB-A172-8E700BA02CCA}"/>
    <cellStyle name="DarkBlueOutlineYellow" xfId="799" xr:uid="{27F10140-5A90-4549-B986-D38AEF17F644}"/>
    <cellStyle name="DarkBlueOutlineYellow 2" xfId="3210" xr:uid="{CEAE5283-2C22-4CA4-8336-E7F8C817A3FD}"/>
    <cellStyle name="DarkBlueOutlineYellow 2 2" xfId="20654" xr:uid="{FFC4094D-C9A6-4944-B770-91BA5235160F}"/>
    <cellStyle name="DarkBlueOutlineYellow 2 3" xfId="23875" xr:uid="{6C90BDD5-3C96-46E6-9574-FC7BFE201AFF}"/>
    <cellStyle name="DarkBlueOutlineYellow 3" xfId="3239" xr:uid="{D70A804A-B4C5-4762-A6B1-77848552FAB9}"/>
    <cellStyle name="DarkBlueOutlineYellow 4" xfId="3214" xr:uid="{830D7391-5E35-46AD-AD98-6DE2D04E8DDF}"/>
    <cellStyle name="DarkBlueOutlineYellow 5" xfId="19933" xr:uid="{DCC3D5F8-E881-4CDA-A13D-4F138AA20FF6}"/>
    <cellStyle name="DarkBlueOutlineYellow 6" xfId="23723" xr:uid="{C7382EF3-EAF6-433F-83A1-717C29481CEA}"/>
    <cellStyle name="Dash" xfId="19934" xr:uid="{896D18A7-0489-4FBD-9AEB-0D1BC93ECECF}"/>
    <cellStyle name="Data   - Style2" xfId="18566" xr:uid="{D2200E5F-CC8A-40AB-A91A-F570491650D5}"/>
    <cellStyle name="Data   - Style2 2" xfId="19935" xr:uid="{9985029A-35E3-499B-933E-07FFCB533BAD}"/>
    <cellStyle name="Data   - Style2 3" xfId="19936" xr:uid="{57BDE567-9BCA-4362-9B40-F8103B2D4186}"/>
    <cellStyle name="DataPilot Category" xfId="18567" xr:uid="{304529E3-9CE5-4E18-B61F-2B9FD33EFF8C}"/>
    <cellStyle name="DataPilot Corner" xfId="18568" xr:uid="{EE10B66D-427F-4A53-AB0C-CFA484A79C22}"/>
    <cellStyle name="DataPilot Field" xfId="18569" xr:uid="{30F25685-2475-4A29-B8C6-7E7574E48597}"/>
    <cellStyle name="DataPilot Result" xfId="18570" xr:uid="{B9D39CB0-E4DF-4490-AF64-07D4ABA9C25B}"/>
    <cellStyle name="DataPilot Title" xfId="18571" xr:uid="{67BE5C15-086A-4AEB-82FC-8324361E09F5}"/>
    <cellStyle name="DataPilot Value" xfId="18572" xr:uid="{9B7E1807-B6F2-4133-8028-8C2B1E85EE64}"/>
    <cellStyle name="DATE" xfId="39" xr:uid="{00000000-0005-0000-0000-00002A000000}"/>
    <cellStyle name="Date 10" xfId="800" xr:uid="{943CE402-8755-4BFB-B84F-BBD0FC4FED69}"/>
    <cellStyle name="DATE 2" xfId="801" xr:uid="{972FAF10-E264-483B-AFBE-D3C79B5605FE}"/>
    <cellStyle name="Date 2 2" xfId="19937" xr:uid="{DBD33E27-28BA-4A33-934B-C91D55DB3D6C}"/>
    <cellStyle name="DATE 2 3" xfId="19938" xr:uid="{FAF3F0CE-4A86-4EF6-BD98-3BA0EB384C19}"/>
    <cellStyle name="Date 2 4" xfId="18574" xr:uid="{AF68E567-C52D-4133-B3E5-5BFC33FF5316}"/>
    <cellStyle name="DATE 3" xfId="802" xr:uid="{80CC570C-7757-46E8-B9F7-8A8990A32551}"/>
    <cellStyle name="Date 3 2" xfId="18575" xr:uid="{24A000F0-3A60-484B-9E79-7B98D9A085F5}"/>
    <cellStyle name="DATE 4" xfId="803" xr:uid="{F4A2E858-1B3E-4BB0-80BB-01D0A58DFFF4}"/>
    <cellStyle name="Date 5" xfId="8112" xr:uid="{BA3AFCCA-F32E-45BF-8EC6-E3B1C950A620}"/>
    <cellStyle name="Date 6" xfId="8113" xr:uid="{0F244851-779E-4537-9648-CCC301E373DF}"/>
    <cellStyle name="Date 7" xfId="8114" xr:uid="{674E66AE-A07C-4A0C-BAAB-B1F1CF50D105}"/>
    <cellStyle name="Date 8" xfId="18573" xr:uid="{4A68E9BB-AC1D-48A9-A743-355FD1A3AACC}"/>
    <cellStyle name="Date 9" xfId="19721" xr:uid="{88E793DC-30BF-454D-885A-920433525895}"/>
    <cellStyle name="Date Short" xfId="40" xr:uid="{00000000-0005-0000-0000-00002B000000}"/>
    <cellStyle name="Date_01. Net Revenue &amp; Accessories Jan'10" xfId="19939" xr:uid="{8369F428-DA91-4D55-8783-C6074DEAB9A6}"/>
    <cellStyle name="day of the month before or after" xfId="804" xr:uid="{A4C6FC2D-DC9E-4182-A3A3-E1B0B55B9FA7}"/>
    <cellStyle name="Debit" xfId="805" xr:uid="{707A9C51-C9A6-4D95-9B4F-A625A29AF8C6}"/>
    <cellStyle name="Debit subtotal" xfId="806" xr:uid="{02F6A60D-7850-4C2E-BE34-1E67341B533A}"/>
    <cellStyle name="Debit subtotal 2" xfId="1642" xr:uid="{760C07E0-C315-4BE7-AB51-E97F419D950A}"/>
    <cellStyle name="Debit subtotal 2 10" xfId="24363" xr:uid="{F2C5E6E0-0C9A-4F89-951D-23D5BB047629}"/>
    <cellStyle name="Debit subtotal 2 2" xfId="2576" xr:uid="{570A8CE2-0175-404A-9EF8-A62AF54A6AB1}"/>
    <cellStyle name="Debit subtotal 2 2 2" xfId="4380" xr:uid="{073FC981-EECE-4469-BC67-262AB4DCA5EB}"/>
    <cellStyle name="Debit subtotal 2 2 2 2" xfId="27510" xr:uid="{C43C2267-9DA4-4423-B693-3DCF0BA96369}"/>
    <cellStyle name="Debit subtotal 2 2 2 3" xfId="32197" xr:uid="{D345C580-5C1C-44FB-8BF2-B8E7DB9E1189}"/>
    <cellStyle name="Debit subtotal 2 2 2 4" xfId="36721" xr:uid="{C4B8D759-562E-475C-BF13-62822E5687B6}"/>
    <cellStyle name="Debit subtotal 2 2 2 5" xfId="41346" xr:uid="{23E4F47F-335E-4A95-BC5C-1D6F176BC149}"/>
    <cellStyle name="Debit subtotal 2 2 3" xfId="5404" xr:uid="{E7440030-192F-4DAF-BBC6-E9CDB06D2F02}"/>
    <cellStyle name="Debit subtotal 2 2 3 2" xfId="28481" xr:uid="{46852863-FF68-4CB3-944B-1347683EC3E5}"/>
    <cellStyle name="Debit subtotal 2 2 3 3" xfId="33155" xr:uid="{402B6C00-B604-4264-A877-DD5B36AAE0CB}"/>
    <cellStyle name="Debit subtotal 2 2 3 4" xfId="37690" xr:uid="{64CB02A4-F191-4521-8D58-2BAA6D490E6E}"/>
    <cellStyle name="Debit subtotal 2 2 3 5" xfId="42315" xr:uid="{2552859C-21A5-4BA0-B3B6-336B018B617D}"/>
    <cellStyle name="Debit subtotal 2 2 4" xfId="6437" xr:uid="{7C8F09F6-97BB-49BB-BE67-68E9983ADE4C}"/>
    <cellStyle name="Debit subtotal 2 2 4 2" xfId="29460" xr:uid="{DF5851B3-B095-4C0B-BD15-CB7F79D96BC1}"/>
    <cellStyle name="Debit subtotal 2 2 4 3" xfId="34117" xr:uid="{0FE0A424-BBBC-4531-9776-FBE5BB361565}"/>
    <cellStyle name="Debit subtotal 2 2 4 4" xfId="38664" xr:uid="{869D6974-2842-41E4-B56A-D71EC9CA5DA3}"/>
    <cellStyle name="Debit subtotal 2 2 4 5" xfId="43289" xr:uid="{4809EF25-43B2-4B93-9705-201889C34EAE}"/>
    <cellStyle name="Debit subtotal 2 2 5" xfId="25763" xr:uid="{9ECB8346-5CB6-4108-AAC2-7360410490A3}"/>
    <cellStyle name="Debit subtotal 2 2 6" xfId="30489" xr:uid="{D46990F3-542E-498E-8B94-787BE3EB2BB3}"/>
    <cellStyle name="Debit subtotal 2 2 7" xfId="34993" xr:uid="{D01B3024-E843-45ED-AE3E-46866597E913}"/>
    <cellStyle name="Debit subtotal 2 2 8" xfId="39618" xr:uid="{B89D8ACA-C2A7-4AFA-998B-BFEF3EC6CD72}"/>
    <cellStyle name="Debit subtotal 2 3" xfId="3587" xr:uid="{B18E296A-E747-4CC6-9FB4-FE4C6125CF78}"/>
    <cellStyle name="Debit subtotal 2 3 2" xfId="26771" xr:uid="{A8BE46EE-C14D-409C-8294-C1F0B64E9BD7}"/>
    <cellStyle name="Debit subtotal 2 3 3" xfId="31471" xr:uid="{C0BE2D4A-4AC2-4D9B-94F7-A181A7223B7B}"/>
    <cellStyle name="Debit subtotal 2 3 4" xfId="35982" xr:uid="{12BA1EBB-7633-464C-9429-8E66A90D3879}"/>
    <cellStyle name="Debit subtotal 2 3 5" xfId="40607" xr:uid="{E0BF0265-087C-4264-95B5-7D23CB795E7A}"/>
    <cellStyle name="Debit subtotal 2 4" xfId="2993" xr:uid="{0CEEF43A-6391-4134-B179-317C12E7C5D2}"/>
    <cellStyle name="Debit subtotal 2 4 2" xfId="26196" xr:uid="{427AEB33-EB5C-45CD-AB98-59AD4A022D0A}"/>
    <cellStyle name="Debit subtotal 2 4 3" xfId="30917" xr:uid="{C1E1A795-833C-403B-B959-5CD83119EB4D}"/>
    <cellStyle name="Debit subtotal 2 4 4" xfId="35420" xr:uid="{7BBC752E-5F02-4476-9E76-DEA622D296CE}"/>
    <cellStyle name="Debit subtotal 2 4 5" xfId="40045" xr:uid="{EAA7A6C3-7B83-472D-9943-D3D0F5462C0E}"/>
    <cellStyle name="Debit subtotal 2 5" xfId="3407" xr:uid="{E67721BE-4635-45B0-94A7-AF90A4AB2AF7}"/>
    <cellStyle name="Debit subtotal 2 5 2" xfId="26536" xr:uid="{780187F4-C00C-45A6-960E-2D3E17B9EFAD}"/>
    <cellStyle name="Debit subtotal 2 5 3" xfId="31236" xr:uid="{50218049-2DD2-47B2-BBC2-E7D3D971C2B8}"/>
    <cellStyle name="Debit subtotal 2 5 4" xfId="35747" xr:uid="{F3F46D9F-C719-4D98-810E-A34170659531}"/>
    <cellStyle name="Debit subtotal 2 5 5" xfId="40372" xr:uid="{64F8E4A5-648B-407E-B919-B6444C02CF3F}"/>
    <cellStyle name="Debit subtotal 2 6" xfId="11889" xr:uid="{0A46CF2F-38B9-4995-95D7-705ACC1A2966}"/>
    <cellStyle name="Debit subtotal 2 7" xfId="24995" xr:uid="{843A4226-7C35-4539-B474-9EE7C42E9C19}"/>
    <cellStyle name="Debit subtotal 2 8" xfId="24095" xr:uid="{DC6E17BB-2319-4AE6-95DE-E3B5C904F694}"/>
    <cellStyle name="Debit subtotal 2 9" xfId="24639" xr:uid="{A2890F7C-FD96-4058-A44E-3049CFF349DE}"/>
    <cellStyle name="Debit subtotal 3" xfId="2121" xr:uid="{DD1B38CB-D82D-4E2A-A118-7CA4A1DD8CE5}"/>
    <cellStyle name="Debit subtotal 3 10" xfId="39289" xr:uid="{8922DB25-EC3B-4B00-B1D1-D3F9F0C6EB79}"/>
    <cellStyle name="Debit subtotal 3 2" xfId="4018" xr:uid="{DD5E6128-F4DD-4DD0-816C-1218218C94C3}"/>
    <cellStyle name="Debit subtotal 3 2 2" xfId="27180" xr:uid="{2BC72FA2-6761-4613-8968-B46CE46808E5}"/>
    <cellStyle name="Debit subtotal 3 2 3" xfId="31875" xr:uid="{FEF16753-0D47-48A8-952D-D984E563710A}"/>
    <cellStyle name="Debit subtotal 3 2 4" xfId="36391" xr:uid="{BD19E315-2BDF-4FFD-AEBB-49B65E437496}"/>
    <cellStyle name="Debit subtotal 3 2 5" xfId="41016" xr:uid="{C6A1E71A-6CC9-4EE8-B6E5-D15C59CCA5D7}"/>
    <cellStyle name="Debit subtotal 3 3" xfId="5085" xr:uid="{DDFB832A-D074-4F97-834B-BDAB097F2291}"/>
    <cellStyle name="Debit subtotal 3 3 2" xfId="28152" xr:uid="{D6DADF91-8B7F-401D-8F87-7B4F6726ECC9}"/>
    <cellStyle name="Debit subtotal 3 3 3" xfId="32835" xr:uid="{8C201619-FA73-4125-BF18-FF525E3FA317}"/>
    <cellStyle name="Debit subtotal 3 3 4" xfId="37363" xr:uid="{C351C654-B548-4A1D-B6F0-7612215E15EB}"/>
    <cellStyle name="Debit subtotal 3 3 5" xfId="41988" xr:uid="{1AFF916B-8C35-4561-B531-176B402DFC47}"/>
    <cellStyle name="Debit subtotal 3 4" xfId="6121" xr:uid="{1ABDE930-ACBC-4EB2-9BA5-B21DA494CD82}"/>
    <cellStyle name="Debit subtotal 3 4 2" xfId="29134" xr:uid="{22FB03D1-49B6-4F05-9A8E-9B8F2E6B0B46}"/>
    <cellStyle name="Debit subtotal 3 4 3" xfId="33801" xr:uid="{6FF74B74-9A27-4F42-AAFF-7FC7D003C7FA}"/>
    <cellStyle name="Debit subtotal 3 4 4" xfId="38340" xr:uid="{5439E531-F5AB-4FFD-B1FF-509571319AAF}"/>
    <cellStyle name="Debit subtotal 3 4 5" xfId="42965" xr:uid="{7C45420D-F41E-449B-A270-A46E18E6CF16}"/>
    <cellStyle name="Debit subtotal 3 5" xfId="20695" xr:uid="{C57467BA-DBAB-4370-8542-E653A6115672}"/>
    <cellStyle name="Debit subtotal 3 6" xfId="23891" xr:uid="{BB909F64-7547-44DD-87B0-7FB525C58E60}"/>
    <cellStyle name="Debit subtotal 3 7" xfId="25420" xr:uid="{2E83FE5A-E748-4BE6-AA88-A098284213E4}"/>
    <cellStyle name="Debit subtotal 3 8" xfId="30159" xr:uid="{910199F3-EC42-4B30-8947-9668D46268F6}"/>
    <cellStyle name="Debit subtotal 3 9" xfId="34659" xr:uid="{7B9D7DC8-89C9-4FD4-932A-5A4E9BFF4572}"/>
    <cellStyle name="Debit subtotal 4" xfId="2136" xr:uid="{17E362CB-D206-451F-B549-2E8F98776E67}"/>
    <cellStyle name="Debit subtotal 4 2" xfId="4029" xr:uid="{5F5B5356-812F-4321-90D2-B7A77928793D}"/>
    <cellStyle name="Debit subtotal 4 2 2" xfId="27188" xr:uid="{1C46DE28-153D-4C3F-8719-A299F7502DCF}"/>
    <cellStyle name="Debit subtotal 4 2 3" xfId="31883" xr:uid="{1669EE85-0CBC-4BF1-909B-88DA255032D5}"/>
    <cellStyle name="Debit subtotal 4 2 4" xfId="36399" xr:uid="{EC80104A-CEA3-4A21-B3DF-CB815D40491F}"/>
    <cellStyle name="Debit subtotal 4 2 5" xfId="41024" xr:uid="{0DFF8023-31E5-4AB0-B812-D812F376C16E}"/>
    <cellStyle name="Debit subtotal 4 3" xfId="5095" xr:uid="{2ABC14EB-8A62-4E30-99F8-6365A9E84341}"/>
    <cellStyle name="Debit subtotal 4 3 2" xfId="28160" xr:uid="{94016104-EE1A-4FD2-AAA2-823F362F3F2E}"/>
    <cellStyle name="Debit subtotal 4 3 3" xfId="32843" xr:uid="{ECDFF288-74A7-45F3-9D80-8D2E743F103B}"/>
    <cellStyle name="Debit subtotal 4 3 4" xfId="37371" xr:uid="{6CA19B68-34E7-4D53-9320-1F51B6A86B44}"/>
    <cellStyle name="Debit subtotal 4 3 5" xfId="41996" xr:uid="{E1A82DFA-DF84-47F3-8426-FAE07175ED14}"/>
    <cellStyle name="Debit subtotal 4 4" xfId="6131" xr:uid="{096B6C99-E7BC-44E4-940D-6349D14563BA}"/>
    <cellStyle name="Debit subtotal 4 4 2" xfId="29142" xr:uid="{76D64252-8DCB-48F5-855C-5352742337D2}"/>
    <cellStyle name="Debit subtotal 4 4 3" xfId="33809" xr:uid="{F0BE898F-B7B7-4BFC-AD4A-0468CBD40EA6}"/>
    <cellStyle name="Debit subtotal 4 4 4" xfId="38348" xr:uid="{9DEDDE58-EDC0-451E-9F56-71FADF86314D}"/>
    <cellStyle name="Debit subtotal 4 4 5" xfId="42973" xr:uid="{0F56AD39-8B2A-444F-A790-C864BE521D44}"/>
    <cellStyle name="Debit subtotal 4 5" xfId="25431" xr:uid="{AEB5852D-F603-4D4B-B3D6-EA9C092D366C}"/>
    <cellStyle name="Debit subtotal 4 6" xfId="30169" xr:uid="{F294C5A8-033F-4869-AF6C-AE103B74E78B}"/>
    <cellStyle name="Debit subtotal 4 7" xfId="34669" xr:uid="{37741C7A-10FC-4BAD-83CE-5F2B15DFA322}"/>
    <cellStyle name="Debit subtotal 4 8" xfId="39299" xr:uid="{B9226BAF-6D4E-4D27-A673-1BE450CF2B01}"/>
    <cellStyle name="Debit subtotal 5" xfId="2019" xr:uid="{E6D3694A-23A0-49D2-8101-0BB908EE6B8E}"/>
    <cellStyle name="Debit subtotal 5 2" xfId="3934" xr:uid="{5A7375D0-294A-4FBA-A21D-88E205C7D03B}"/>
    <cellStyle name="Debit subtotal 5 2 2" xfId="27110" xr:uid="{2A7580F6-DA6F-419A-9485-8356F673B300}"/>
    <cellStyle name="Debit subtotal 5 2 3" xfId="31810" xr:uid="{C9B4FEF4-CE23-443F-818E-1A6A409C44F8}"/>
    <cellStyle name="Debit subtotal 5 2 4" xfId="36321" xr:uid="{8AA37B04-C3FC-478E-80D2-04850CA0DCBC}"/>
    <cellStyle name="Debit subtotal 5 2 5" xfId="40946" xr:uid="{7220A91A-837D-4EBA-8E67-CA1917D68963}"/>
    <cellStyle name="Debit subtotal 5 3" xfId="5027" xr:uid="{0FF3FAD2-E999-435E-8C2D-8FE3C3805365}"/>
    <cellStyle name="Debit subtotal 5 3 2" xfId="28085" xr:uid="{D8BF3F1A-74A2-4596-AB07-8DBC8F854892}"/>
    <cellStyle name="Debit subtotal 5 3 3" xfId="32772" xr:uid="{E5A50832-EFE2-4742-AC05-8B8C103DAD53}"/>
    <cellStyle name="Debit subtotal 5 3 4" xfId="37296" xr:uid="{C85CC717-5D77-45BE-B927-3A686C0D112D}"/>
    <cellStyle name="Debit subtotal 5 3 5" xfId="41921" xr:uid="{FB518689-8482-4B2F-8C55-ED274AEAC716}"/>
    <cellStyle name="Debit subtotal 5 4" xfId="6061" xr:uid="{819A92F1-1A1F-4E24-AF52-1515B41BDA29}"/>
    <cellStyle name="Debit subtotal 5 4 2" xfId="29067" xr:uid="{C2A57D9B-D8B2-4ABB-BE45-FEB5185E9828}"/>
    <cellStyle name="Debit subtotal 5 4 3" xfId="33739" xr:uid="{FBD8BEB4-59D8-41E2-B909-E8F15498CF76}"/>
    <cellStyle name="Debit subtotal 5 4 4" xfId="38274" xr:uid="{116D11AC-443D-4D5F-8AF7-64960D8FC175}"/>
    <cellStyle name="Debit subtotal 5 4 5" xfId="42899" xr:uid="{7DCC65BE-5AFD-418D-A16E-ED861EA3FF05}"/>
    <cellStyle name="Debit subtotal 5 5" xfId="25338" xr:uid="{993BC1D4-4322-42F2-AEC6-DFDC87674447}"/>
    <cellStyle name="Debit subtotal 5 6" xfId="30091" xr:uid="{544850DC-D890-4E2B-B780-11AC906802A2}"/>
    <cellStyle name="Debit subtotal 5 7" xfId="34594" xr:uid="{F8EC5FD1-0430-4E1B-B82D-4028BAE154D0}"/>
    <cellStyle name="Debit subtotal 5 8" xfId="39221" xr:uid="{087ACA93-A2BF-4F46-BABF-07E073BFD4E3}"/>
    <cellStyle name="Debit Total" xfId="807" xr:uid="{5F627DA8-1733-40F6-8DCF-30AB91B8BD48}"/>
    <cellStyle name="Debit Total 2" xfId="1540" xr:uid="{CE7EECCB-2987-46B2-90B9-3C07A773E2EF}"/>
    <cellStyle name="Debit Total 2 10" xfId="24191" xr:uid="{04F6044E-1E36-4D77-986B-A3512877B0B3}"/>
    <cellStyle name="Debit Total 2 11" xfId="25245" xr:uid="{45AB10EA-F20A-4AD6-9671-72EFC5AD1EBD}"/>
    <cellStyle name="Debit Total 2 12" xfId="25378" xr:uid="{BC485245-6CA9-41CB-8A39-9C3AC19AD608}"/>
    <cellStyle name="Debit Total 2 2" xfId="1885" xr:uid="{299C9C0D-4A6B-4793-9337-2556CCC16FF4}"/>
    <cellStyle name="Debit Total 2 2 2" xfId="2809" xr:uid="{85DBE2A8-2746-4A74-B5BD-2755B2527ECD}"/>
    <cellStyle name="Debit Total 2 2 2 2" xfId="4613" xr:uid="{EF108932-9619-4006-B244-D2B552A7A979}"/>
    <cellStyle name="Debit Total 2 2 2 2 2" xfId="27743" xr:uid="{2B690155-1AA0-434F-A5C7-C445F4B686B8}"/>
    <cellStyle name="Debit Total 2 2 2 2 3" xfId="32430" xr:uid="{4D3CE147-192A-4AC8-896E-5E0D8772CB5C}"/>
    <cellStyle name="Debit Total 2 2 2 2 4" xfId="36954" xr:uid="{C95AF0AB-4CB6-435A-B42D-F3A9FAF9ADF9}"/>
    <cellStyle name="Debit Total 2 2 2 2 5" xfId="41579" xr:uid="{2225D270-05C1-41BC-87C1-FB4C4893007D}"/>
    <cellStyle name="Debit Total 2 2 2 3" xfId="5637" xr:uid="{4E52CF10-80F1-4F45-A14E-B10A1A806C9C}"/>
    <cellStyle name="Debit Total 2 2 2 3 2" xfId="28714" xr:uid="{7DF85F4D-70DB-4290-933D-2FF63931E504}"/>
    <cellStyle name="Debit Total 2 2 2 3 3" xfId="33388" xr:uid="{E3FD52CA-F9A3-4441-850A-0D33DE1EDDC7}"/>
    <cellStyle name="Debit Total 2 2 2 3 4" xfId="37923" xr:uid="{1856E263-0054-4AAB-9102-2F8FF5D6D48B}"/>
    <cellStyle name="Debit Total 2 2 2 3 5" xfId="42548" xr:uid="{EF722586-F38F-4BBC-B3E6-FCF63C08AAD2}"/>
    <cellStyle name="Debit Total 2 2 2 4" xfId="6670" xr:uid="{F7313FA5-BBC8-40AD-86D0-939CAAD54B0A}"/>
    <cellStyle name="Debit Total 2 2 2 4 2" xfId="29693" xr:uid="{1FF89B81-CDC3-4775-B60A-26699C443B1B}"/>
    <cellStyle name="Debit Total 2 2 2 4 3" xfId="34350" xr:uid="{BDEB940C-A575-4E2C-A6CB-60A2E922E091}"/>
    <cellStyle name="Debit Total 2 2 2 4 4" xfId="38897" xr:uid="{303DC26E-D4DE-441C-BFDA-91D65B938B7B}"/>
    <cellStyle name="Debit Total 2 2 2 4 5" xfId="43522" xr:uid="{F6505A38-C25C-4B55-8FC8-A900ADACD77A}"/>
    <cellStyle name="Debit Total 2 2 2 5" xfId="25996" xr:uid="{F9F09218-0D92-4146-8C96-9BAF0C5AAA8A}"/>
    <cellStyle name="Debit Total 2 2 2 6" xfId="30722" xr:uid="{DB663CF2-57DA-4D82-BA45-97B0E77E3020}"/>
    <cellStyle name="Debit Total 2 2 2 7" xfId="35226" xr:uid="{B25C7D00-9C53-4964-BBDC-67F16365E511}"/>
    <cellStyle name="Debit Total 2 2 2 8" xfId="39851" xr:uid="{73CFB1B1-6F37-4772-88FA-7ACFDB3B64D1}"/>
    <cellStyle name="Debit Total 2 2 3" xfId="3819" xr:uid="{5D73A464-9972-4628-A3CB-EBC06DFCA599}"/>
    <cellStyle name="Debit Total 2 2 3 2" xfId="27003" xr:uid="{0D0AE030-B5D4-4315-ADE6-2EB4780B3232}"/>
    <cellStyle name="Debit Total 2 2 3 3" xfId="31703" xr:uid="{8FC5F068-A427-4BAF-ADBA-844F790C6BDB}"/>
    <cellStyle name="Debit Total 2 2 3 4" xfId="36214" xr:uid="{3405F685-B132-4A59-B8E0-07F08A583ED4}"/>
    <cellStyle name="Debit Total 2 2 3 5" xfId="40839" xr:uid="{59C79843-AB69-4AC5-8E83-B182A86A67A1}"/>
    <cellStyle name="Debit Total 2 2 4" xfId="4920" xr:uid="{D4CC8621-065B-4009-B99A-092F03245B5F}"/>
    <cellStyle name="Debit Total 2 2 4 2" xfId="27979" xr:uid="{75AC8A6C-937B-47DD-9CDA-3942E6F5066D}"/>
    <cellStyle name="Debit Total 2 2 4 3" xfId="32666" xr:uid="{60BF5CB5-BC2F-4522-A8A4-20447B0DB3A3}"/>
    <cellStyle name="Debit Total 2 2 4 4" xfId="37190" xr:uid="{43B5958D-D23D-44D8-A9B9-B58AC7D224A4}"/>
    <cellStyle name="Debit Total 2 2 4 5" xfId="41815" xr:uid="{7112C118-90E7-4E1C-9425-05BB8E8C494E}"/>
    <cellStyle name="Debit Total 2 2 5" xfId="5955" xr:uid="{400EE03E-818B-4C91-AF45-2CB2EFB5A261}"/>
    <cellStyle name="Debit Total 2 2 5 2" xfId="28959" xr:uid="{4EEFBC9F-2EB0-4F11-B75F-5DAB1D4A4AF3}"/>
    <cellStyle name="Debit Total 2 2 5 3" xfId="33633" xr:uid="{91FC9DFC-79F3-4A2F-A0FC-164ECEAB5E70}"/>
    <cellStyle name="Debit Total 2 2 5 4" xfId="38168" xr:uid="{1727D043-568C-4BC8-A115-3171857265FA}"/>
    <cellStyle name="Debit Total 2 2 5 5" xfId="42793" xr:uid="{0FD5BD39-1F86-4052-AA31-4C59419302F0}"/>
    <cellStyle name="Debit Total 2 2 6" xfId="25227" xr:uid="{36BA6235-36DB-41E3-99FE-B181ADAA5D2D}"/>
    <cellStyle name="Debit Total 2 2 7" xfId="29982" xr:uid="{358D426A-18E3-4E11-B671-2F7F29E3DDFF}"/>
    <cellStyle name="Debit Total 2 2 8" xfId="34487" xr:uid="{5AE3FCAE-6D71-47A4-9815-B5DD31FE16C0}"/>
    <cellStyle name="Debit Total 2 2 9" xfId="39114" xr:uid="{1C1C29D5-F737-4154-BBA8-D72ED26DC705}"/>
    <cellStyle name="Debit Total 2 3" xfId="1979" xr:uid="{38451F86-B3C1-4B1D-8D4E-206A742B8A0B}"/>
    <cellStyle name="Debit Total 2 3 2" xfId="2895" xr:uid="{23134DC2-24E3-4035-976D-05BAC9310D3E}"/>
    <cellStyle name="Debit Total 2 3 2 2" xfId="4699" xr:uid="{D6859782-A027-4E68-B3B4-1EC0288CE38D}"/>
    <cellStyle name="Debit Total 2 3 2 2 2" xfId="27829" xr:uid="{A9A9294A-A52F-4801-9F2D-D7975A0D2687}"/>
    <cellStyle name="Debit Total 2 3 2 2 3" xfId="32516" xr:uid="{6F016E7B-2031-48F9-8A60-BD9969512D38}"/>
    <cellStyle name="Debit Total 2 3 2 2 4" xfId="37040" xr:uid="{D779BA8E-4C25-450C-B953-4DDC7C7D4A78}"/>
    <cellStyle name="Debit Total 2 3 2 2 5" xfId="41665" xr:uid="{4F428312-A7D0-49BE-BCDD-DBE0B07A1A4E}"/>
    <cellStyle name="Debit Total 2 3 2 3" xfId="5723" xr:uid="{D6861100-E628-46C1-B33F-42133AB81C04}"/>
    <cellStyle name="Debit Total 2 3 2 3 2" xfId="28800" xr:uid="{1902CF1D-8BAF-47F7-A854-1B6AA879D7BB}"/>
    <cellStyle name="Debit Total 2 3 2 3 3" xfId="33474" xr:uid="{B374DE2C-927B-40B8-A08D-14DDE104AADC}"/>
    <cellStyle name="Debit Total 2 3 2 3 4" xfId="38009" xr:uid="{F8425478-378F-46B2-9E29-7FB7DCB4DA31}"/>
    <cellStyle name="Debit Total 2 3 2 3 5" xfId="42634" xr:uid="{8539C390-624B-412D-BFA9-0D52095CAD1C}"/>
    <cellStyle name="Debit Total 2 3 2 4" xfId="6756" xr:uid="{4BA92831-CB32-4AC8-B2D3-015B491AA236}"/>
    <cellStyle name="Debit Total 2 3 2 4 2" xfId="29779" xr:uid="{05CD6ECF-D010-47D2-8241-A537B1B7B8A5}"/>
    <cellStyle name="Debit Total 2 3 2 4 3" xfId="34436" xr:uid="{B156FE1B-63CB-4A02-B078-C9EBDFC20E2D}"/>
    <cellStyle name="Debit Total 2 3 2 4 4" xfId="38983" xr:uid="{59B3F882-D78B-427E-AE05-0A1879838F8D}"/>
    <cellStyle name="Debit Total 2 3 2 4 5" xfId="43608" xr:uid="{23D68759-0D99-4A2F-A3AD-FBEF99BB9A6B}"/>
    <cellStyle name="Debit Total 2 3 2 5" xfId="26082" xr:uid="{F05905CB-8F9D-41FB-A32F-64272759E72B}"/>
    <cellStyle name="Debit Total 2 3 2 6" xfId="30808" xr:uid="{7DB016C8-80BE-4B81-B3A0-DD96898DACF5}"/>
    <cellStyle name="Debit Total 2 3 2 7" xfId="35312" xr:uid="{5FE1E38F-7A1F-4737-ABB5-28C7499AFEC4}"/>
    <cellStyle name="Debit Total 2 3 2 8" xfId="39937" xr:uid="{9F5C6C0C-8D7A-4A75-AD64-459B1BE26C35}"/>
    <cellStyle name="Debit Total 2 3 3" xfId="3905" xr:uid="{C5DA6A59-F5CE-4B7D-B347-9B04D829B3C6}"/>
    <cellStyle name="Debit Total 2 3 3 2" xfId="27089" xr:uid="{CDEB7C62-2814-4292-9EDA-B6277DC8A59F}"/>
    <cellStyle name="Debit Total 2 3 3 3" xfId="31789" xr:uid="{DBE5219B-94BC-452A-8E79-2A01388391CE}"/>
    <cellStyle name="Debit Total 2 3 3 4" xfId="36300" xr:uid="{8319AED6-0D4D-4508-B82A-428B1E7CC059}"/>
    <cellStyle name="Debit Total 2 3 3 5" xfId="40925" xr:uid="{A3CB8ADB-1BB7-49B0-8CD1-B1BCAA718040}"/>
    <cellStyle name="Debit Total 2 3 4" xfId="5006" xr:uid="{DCBE4E6B-EEB8-4417-830B-5AEDCEB4AADC}"/>
    <cellStyle name="Debit Total 2 3 4 2" xfId="28065" xr:uid="{59110DF3-E4DA-475F-811A-3D5B9C6258D0}"/>
    <cellStyle name="Debit Total 2 3 4 3" xfId="32752" xr:uid="{EB0F1CA9-6876-4F9F-A836-4B604A2CABBF}"/>
    <cellStyle name="Debit Total 2 3 4 4" xfId="37276" xr:uid="{6906EF18-C26E-4BBA-B3B0-D65C91404B93}"/>
    <cellStyle name="Debit Total 2 3 4 5" xfId="41901" xr:uid="{FFEA80B4-7D18-41C2-94A4-125D15366688}"/>
    <cellStyle name="Debit Total 2 3 5" xfId="6041" xr:uid="{013746F6-80B6-4191-AF9E-2F5F382FC4F2}"/>
    <cellStyle name="Debit Total 2 3 5 2" xfId="29045" xr:uid="{B8B31C6D-E2C0-42CC-A9B2-F6CD9A92A5E9}"/>
    <cellStyle name="Debit Total 2 3 5 3" xfId="33719" xr:uid="{9397DD8F-90EA-47B7-8846-583217FDFB7D}"/>
    <cellStyle name="Debit Total 2 3 5 4" xfId="38254" xr:uid="{10532D42-CC33-401B-B7E4-F76637445B25}"/>
    <cellStyle name="Debit Total 2 3 5 5" xfId="42879" xr:uid="{636BB9E1-CBCE-4AEA-9FDC-78D2B271EDD8}"/>
    <cellStyle name="Debit Total 2 3 6" xfId="25316" xr:uid="{866E5CF9-73E6-4AF9-BFEA-F27E1A655E96}"/>
    <cellStyle name="Debit Total 2 3 7" xfId="30068" xr:uid="{AADA1170-E644-471B-B7C1-CA1ED8EFB147}"/>
    <cellStyle name="Debit Total 2 3 8" xfId="34573" xr:uid="{B222957A-4471-4FAD-8010-5842D5930D2A}"/>
    <cellStyle name="Debit Total 2 3 9" xfId="39200" xr:uid="{5DAD0796-215D-47E4-99F0-9BD18EF200CD}"/>
    <cellStyle name="Debit Total 2 4" xfId="2480" xr:uid="{08DAB6FC-262C-4B51-B9A1-94C9A46AA81C}"/>
    <cellStyle name="Debit Total 2 4 2" xfId="4284" xr:uid="{1C70917B-44D6-43D1-A1CD-DE2ABD9BE86D}"/>
    <cellStyle name="Debit Total 2 4 2 2" xfId="27414" xr:uid="{36C3A58C-8F05-48EE-862B-FBCD6BF33E08}"/>
    <cellStyle name="Debit Total 2 4 2 3" xfId="32101" xr:uid="{B7FF9308-9011-494D-B424-68400FDA649D}"/>
    <cellStyle name="Debit Total 2 4 2 4" xfId="36625" xr:uid="{E4035420-28D8-4D35-A417-992F8CE18015}"/>
    <cellStyle name="Debit Total 2 4 2 5" xfId="41250" xr:uid="{82A1A20E-5F6A-4434-A8FA-5A1FEC60D21F}"/>
    <cellStyle name="Debit Total 2 4 3" xfId="5308" xr:uid="{DBDDA8C7-F361-427B-B0D3-13187363EE78}"/>
    <cellStyle name="Debit Total 2 4 3 2" xfId="28385" xr:uid="{9EBBBD56-8FC4-4D74-84DD-829FE0C5A482}"/>
    <cellStyle name="Debit Total 2 4 3 3" xfId="33059" xr:uid="{2EC07665-26DB-4554-9A2C-C49278722AAC}"/>
    <cellStyle name="Debit Total 2 4 3 4" xfId="37594" xr:uid="{7373E0FD-1B30-4895-A0F6-B1A06EE98D2D}"/>
    <cellStyle name="Debit Total 2 4 3 5" xfId="42219" xr:uid="{99FA187F-AB79-44A7-A9CD-FEE161F4F7B3}"/>
    <cellStyle name="Debit Total 2 4 4" xfId="6341" xr:uid="{E8E84F3F-EB3B-499F-AD5B-FAFD59AA2327}"/>
    <cellStyle name="Debit Total 2 4 4 2" xfId="29364" xr:uid="{A7A04986-EF61-47BD-BF41-2B33B7620256}"/>
    <cellStyle name="Debit Total 2 4 4 3" xfId="34021" xr:uid="{ADEB7033-4093-44B3-9520-2B17241CCECE}"/>
    <cellStyle name="Debit Total 2 4 4 4" xfId="38568" xr:uid="{E2C2519F-41E8-4E67-ABFA-02B80610DB52}"/>
    <cellStyle name="Debit Total 2 4 4 5" xfId="43193" xr:uid="{F3355E78-A534-456D-8E78-A458484AE1C0}"/>
    <cellStyle name="Debit Total 2 4 5" xfId="25667" xr:uid="{3AE77C63-9444-4FB0-BF5E-0FFFE2287E77}"/>
    <cellStyle name="Debit Total 2 4 6" xfId="30393" xr:uid="{D785430D-4A3C-4A35-B730-C94F94B11321}"/>
    <cellStyle name="Debit Total 2 4 7" xfId="34897" xr:uid="{D50BAF24-C17F-4EE2-A5D7-9C1DEC73C698}"/>
    <cellStyle name="Debit Total 2 4 8" xfId="39522" xr:uid="{05DAD1D6-46AD-425D-9127-FAAF5921E906}"/>
    <cellStyle name="Debit Total 2 5" xfId="3491" xr:uid="{E8B90FB9-5BAF-4421-8CD6-114F77F93562}"/>
    <cellStyle name="Debit Total 2 5 2" xfId="26288" xr:uid="{32A81853-878E-4E65-AB62-146BC4FCEAAC}"/>
    <cellStyle name="Debit Total 2 5 3" xfId="31009" xr:uid="{3AA938CE-457A-4951-A5D3-3F95EA92B56C}"/>
    <cellStyle name="Debit Total 2 5 4" xfId="35512" xr:uid="{2F6E37C4-DEB8-4C76-8D6C-58DC0EC5DB2F}"/>
    <cellStyle name="Debit Total 2 5 5" xfId="40137" xr:uid="{7A93EB55-9E26-4907-8514-0A9457ECE807}"/>
    <cellStyle name="Debit Total 2 6" xfId="3089" xr:uid="{F98B8C0C-AFDC-4B34-9988-868297F0BD95}"/>
    <cellStyle name="Debit Total 2 7" xfId="3313" xr:uid="{F0B28985-3434-4850-9A39-77FDE2D2C3C2}"/>
    <cellStyle name="Debit Total 2 8" xfId="23724" xr:uid="{C4C6CE65-49C7-46DA-8B48-2044E3052C60}"/>
    <cellStyle name="Debit Total 2 9" xfId="24897" xr:uid="{C17B43F2-3916-4493-8892-703910854F95}"/>
    <cellStyle name="Debit Total 3" xfId="1643" xr:uid="{C8E7D08E-DD71-4206-9875-AD41B6EF52AB}"/>
    <cellStyle name="Debit Total 3 10" xfId="24640" xr:uid="{363AF491-A9C2-40DB-B151-37812EBB00EC}"/>
    <cellStyle name="Debit Total 3 11" xfId="24362" xr:uid="{AB9BBA73-F4EE-4A3D-8618-D85E184E945D}"/>
    <cellStyle name="Debit Total 3 2" xfId="2577" xr:uid="{59653D98-DD8E-42C4-9D03-83665DF09325}"/>
    <cellStyle name="Debit Total 3 2 2" xfId="4381" xr:uid="{18385530-DAF8-477F-B12B-008B0DF51EED}"/>
    <cellStyle name="Debit Total 3 2 2 2" xfId="27511" xr:uid="{6614049C-834A-4860-A144-800255DFD804}"/>
    <cellStyle name="Debit Total 3 2 2 3" xfId="32198" xr:uid="{F5881C2A-911E-4254-8540-92A3EAAAFCCA}"/>
    <cellStyle name="Debit Total 3 2 2 4" xfId="36722" xr:uid="{87F61628-026A-426C-9CE6-533A2436D8A9}"/>
    <cellStyle name="Debit Total 3 2 2 5" xfId="41347" xr:uid="{F4E850E2-DF02-4768-96A7-CACC3511BAEF}"/>
    <cellStyle name="Debit Total 3 2 3" xfId="5405" xr:uid="{74ABFF40-B2CF-4807-89E6-875043850ECD}"/>
    <cellStyle name="Debit Total 3 2 3 2" xfId="28482" xr:uid="{D2F48BFC-E9D7-4235-92B1-1FE8F9D0F39D}"/>
    <cellStyle name="Debit Total 3 2 3 3" xfId="33156" xr:uid="{9B14E392-4E4A-4E0F-9F02-2C3569868ED9}"/>
    <cellStyle name="Debit Total 3 2 3 4" xfId="37691" xr:uid="{922D7014-59EA-42BE-8213-0692786C1EA2}"/>
    <cellStyle name="Debit Total 3 2 3 5" xfId="42316" xr:uid="{51D08584-AB80-4AC7-BD2B-3726909AD51F}"/>
    <cellStyle name="Debit Total 3 2 4" xfId="6438" xr:uid="{7C122998-295E-48A9-88F9-9F0B0204C045}"/>
    <cellStyle name="Debit Total 3 2 4 2" xfId="29461" xr:uid="{0D890A1E-2555-40A5-B4C9-CC7AF7838A00}"/>
    <cellStyle name="Debit Total 3 2 4 3" xfId="34118" xr:uid="{C4647B8F-A344-406B-A96B-1898B168E39D}"/>
    <cellStyle name="Debit Total 3 2 4 4" xfId="38665" xr:uid="{93265B38-02A6-438C-A2FE-6ECACF743452}"/>
    <cellStyle name="Debit Total 3 2 4 5" xfId="43290" xr:uid="{6874C3E9-900B-44BD-8B89-7286ACF4B935}"/>
    <cellStyle name="Debit Total 3 2 5" xfId="25764" xr:uid="{86C0164E-D8E2-460B-BB76-C38560B64EC9}"/>
    <cellStyle name="Debit Total 3 2 6" xfId="30490" xr:uid="{1BBA5E0F-42DF-4B51-8DB7-7EF60513A27C}"/>
    <cellStyle name="Debit Total 3 2 7" xfId="34994" xr:uid="{9E59E036-7415-482B-A822-01B7EC3F9530}"/>
    <cellStyle name="Debit Total 3 2 8" xfId="39619" xr:uid="{DF73050B-2311-4B58-A5E4-B14A41178BEF}"/>
    <cellStyle name="Debit Total 3 3" xfId="3588" xr:uid="{9DCF31D5-1F00-4672-B860-4BDC36020167}"/>
    <cellStyle name="Debit Total 3 3 2" xfId="26772" xr:uid="{9AC5ABD0-0791-423E-B5BF-438C0229DC31}"/>
    <cellStyle name="Debit Total 3 3 3" xfId="31472" xr:uid="{6C8B75DC-D6D6-4417-A207-0997BD6F1F26}"/>
    <cellStyle name="Debit Total 3 3 4" xfId="35983" xr:uid="{8267139B-DAB9-4CD2-AF3C-775A055C76CC}"/>
    <cellStyle name="Debit Total 3 3 5" xfId="40608" xr:uid="{E647278A-94B5-4ABA-9B17-3BEB20A0B72F}"/>
    <cellStyle name="Debit Total 3 4" xfId="2992" xr:uid="{8FE173DF-C8FF-47E9-A6B1-73D8B6DC3D56}"/>
    <cellStyle name="Debit Total 3 4 2" xfId="26195" xr:uid="{EC42E1F4-0CA1-4C14-AC0A-ADDE3B5D1592}"/>
    <cellStyle name="Debit Total 3 4 3" xfId="30916" xr:uid="{E6A4ED39-29E8-44F1-9311-56B00D8A6A6B}"/>
    <cellStyle name="Debit Total 3 4 4" xfId="35419" xr:uid="{3E55B4D2-0B28-438A-B66F-37D70E8D0A5B}"/>
    <cellStyle name="Debit Total 3 4 5" xfId="40044" xr:uid="{E0BA085C-717F-411E-9758-3312315FD618}"/>
    <cellStyle name="Debit Total 3 5" xfId="3408" xr:uid="{3DA5E86C-432A-419C-92CB-968AFF791F87}"/>
    <cellStyle name="Debit Total 3 5 2" xfId="26537" xr:uid="{D8D30565-5056-48C9-8BA0-AEF3FD7BC8BD}"/>
    <cellStyle name="Debit Total 3 5 3" xfId="31237" xr:uid="{EC2B1080-72D8-4289-8E2A-5E7596AAA510}"/>
    <cellStyle name="Debit Total 3 5 4" xfId="35748" xr:uid="{F05B8C32-E608-4AE3-8C4B-2803AD014253}"/>
    <cellStyle name="Debit Total 3 5 5" xfId="40373" xr:uid="{426487D2-DB1A-40BC-9BB6-C4765C05FCD7}"/>
    <cellStyle name="Debit Total 3 6" xfId="15676" xr:uid="{48EAE9FC-B504-4155-8077-28B422AF03ED}"/>
    <cellStyle name="Debit Total 3 7" xfId="23610" xr:uid="{94AF2332-C990-4ACC-9D2C-690F2860C292}"/>
    <cellStyle name="Debit Total 3 8" xfId="24996" xr:uid="{64635B32-342D-46FC-B599-68590CF1C7E0}"/>
    <cellStyle name="Debit Total 3 9" xfId="24094" xr:uid="{258B0D55-5D34-4145-AC80-F38B35B29372}"/>
    <cellStyle name="Debit Total 4" xfId="1637" xr:uid="{EDC9AC5C-67F2-43D1-8E3C-02CEFFF1BE75}"/>
    <cellStyle name="Debit Total 4 10" xfId="24636" xr:uid="{09971754-A71A-4E1E-A5A4-13244B450EBA}"/>
    <cellStyle name="Debit Total 4 11" xfId="24366" xr:uid="{EA3EF185-5C0B-4F66-9548-64EDB206B643}"/>
    <cellStyle name="Debit Total 4 2" xfId="2573" xr:uid="{FFD43587-2D53-4462-A37E-E6195DF5EE54}"/>
    <cellStyle name="Debit Total 4 2 2" xfId="4377" xr:uid="{B116B519-6002-456A-A893-270B230FACA1}"/>
    <cellStyle name="Debit Total 4 2 2 2" xfId="27507" xr:uid="{45405EC0-9A60-4E3B-AB23-1E60639431C4}"/>
    <cellStyle name="Debit Total 4 2 2 3" xfId="32194" xr:uid="{28DFE214-F34B-4D18-A171-D4DC019613AB}"/>
    <cellStyle name="Debit Total 4 2 2 4" xfId="36718" xr:uid="{B2E0D4B8-BC3E-43CA-8907-59781609DC34}"/>
    <cellStyle name="Debit Total 4 2 2 5" xfId="41343" xr:uid="{ADBA0A44-CCF9-49CB-A328-C9EBE8E98D2F}"/>
    <cellStyle name="Debit Total 4 2 3" xfId="5401" xr:uid="{DD6AEF06-744E-4A70-BF5F-140867DE13AA}"/>
    <cellStyle name="Debit Total 4 2 3 2" xfId="28478" xr:uid="{BBEB551D-41A3-4104-885F-25C0089AB263}"/>
    <cellStyle name="Debit Total 4 2 3 3" xfId="33152" xr:uid="{F05AC421-10B7-4D3C-9F16-37908ADCCC2E}"/>
    <cellStyle name="Debit Total 4 2 3 4" xfId="37687" xr:uid="{3E4FFE9F-C848-4EE4-820E-572AFFCC86D2}"/>
    <cellStyle name="Debit Total 4 2 3 5" xfId="42312" xr:uid="{9E6B3F4D-D3C9-4556-8BAB-F74CF53E2456}"/>
    <cellStyle name="Debit Total 4 2 4" xfId="6434" xr:uid="{2618D680-D86D-4C6E-8C61-3183DCFA0AB6}"/>
    <cellStyle name="Debit Total 4 2 4 2" xfId="29457" xr:uid="{F96F4FC2-9150-41B7-8C1E-27404C219E71}"/>
    <cellStyle name="Debit Total 4 2 4 3" xfId="34114" xr:uid="{073C7B19-D0C6-490E-AB34-C0A88005B981}"/>
    <cellStyle name="Debit Total 4 2 4 4" xfId="38661" xr:uid="{6AF37BF3-9CB2-4DFD-8EB5-E00D3B74D580}"/>
    <cellStyle name="Debit Total 4 2 4 5" xfId="43286" xr:uid="{F69AE950-E1B5-4E4E-A245-A62586242A8A}"/>
    <cellStyle name="Debit Total 4 2 5" xfId="25760" xr:uid="{686211E2-B7B3-4DF6-BB02-CBA945B81C71}"/>
    <cellStyle name="Debit Total 4 2 6" xfId="30486" xr:uid="{88B520C5-75E8-40AB-BE79-7FC429579599}"/>
    <cellStyle name="Debit Total 4 2 7" xfId="34990" xr:uid="{22482F13-5F01-45BC-9325-13A9FC895A98}"/>
    <cellStyle name="Debit Total 4 2 8" xfId="39615" xr:uid="{4EC1E59C-96DF-4424-95C0-76E067B92DAF}"/>
    <cellStyle name="Debit Total 4 3" xfId="3584" xr:uid="{B9E1A110-7562-4906-8BDC-886479AEF1EA}"/>
    <cellStyle name="Debit Total 4 3 2" xfId="26768" xr:uid="{30CA32ED-8250-4011-923E-94ED563D243B}"/>
    <cellStyle name="Debit Total 4 3 3" xfId="31468" xr:uid="{B1E0BA0E-0557-4C84-A792-F443E4246FE5}"/>
    <cellStyle name="Debit Total 4 3 4" xfId="35979" xr:uid="{4F0F1113-2080-43CD-A110-FAA04C02DAAD}"/>
    <cellStyle name="Debit Total 4 3 5" xfId="40604" xr:uid="{2F86865D-5CA3-49EA-8ED3-080F825CCED5}"/>
    <cellStyle name="Debit Total 4 4" xfId="2996" xr:uid="{D9BAF4A0-A017-4635-8C97-8D2C7B6C10E9}"/>
    <cellStyle name="Debit Total 4 4 2" xfId="26199" xr:uid="{8ED188D3-B8EA-42D6-BFAB-B7E6AB9F6310}"/>
    <cellStyle name="Debit Total 4 4 3" xfId="30920" xr:uid="{CFC4EDD1-FC50-4C65-B17E-0CCDFD8ADD05}"/>
    <cellStyle name="Debit Total 4 4 4" xfId="35423" xr:uid="{75AC481F-AD8E-4BEC-8149-54716B68B6F7}"/>
    <cellStyle name="Debit Total 4 4 5" xfId="40048" xr:uid="{998A9AAB-8F4A-4340-9E24-C27E2E9F1E49}"/>
    <cellStyle name="Debit Total 4 5" xfId="3420" xr:uid="{4B7B7EB3-0E94-42A4-90C7-A8FCA76089DF}"/>
    <cellStyle name="Debit Total 4 5 2" xfId="26533" xr:uid="{BA91F4CF-8377-4542-B894-6D3C5452BB1C}"/>
    <cellStyle name="Debit Total 4 5 3" xfId="31233" xr:uid="{F720B426-B05B-4D19-B244-363136804727}"/>
    <cellStyle name="Debit Total 4 5 4" xfId="35744" xr:uid="{DEB602A9-BF52-476D-BD98-6A50EE6F0444}"/>
    <cellStyle name="Debit Total 4 5 5" xfId="40369" xr:uid="{54FE8F6D-FAB1-4AD0-BDCE-A0BA6248C87F}"/>
    <cellStyle name="Debit Total 4 6" xfId="13169" xr:uid="{45216946-5ECC-4A39-A011-FFE2A8CA3968}"/>
    <cellStyle name="Debit Total 4 7" xfId="23573" xr:uid="{8E608A9A-2B0E-45A7-B74A-AAEBE7098DA9}"/>
    <cellStyle name="Debit Total 4 8" xfId="24992" xr:uid="{C8C7A40B-BC5F-41C0-86CC-6A3B4050D21D}"/>
    <cellStyle name="Debit Total 4 9" xfId="24098" xr:uid="{8CB49A21-A1B8-4097-BA70-E727180D6404}"/>
    <cellStyle name="Debit Total 5" xfId="1635" xr:uid="{34763A6A-0FE8-4449-8529-5DBA11031C94}"/>
    <cellStyle name="Debit Total 5 10" xfId="24367" xr:uid="{A1A0BEF6-8AB7-4C81-97B8-0A16E2686E26}"/>
    <cellStyle name="Debit Total 5 2" xfId="2572" xr:uid="{CF5882D2-5A53-4B74-8776-58CD70E918C5}"/>
    <cellStyle name="Debit Total 5 2 2" xfId="4376" xr:uid="{B832A6FC-7EFD-4717-9332-00765BCC6572}"/>
    <cellStyle name="Debit Total 5 2 2 2" xfId="27506" xr:uid="{1B3DD825-448B-47CE-9D1B-32EB864D7226}"/>
    <cellStyle name="Debit Total 5 2 2 3" xfId="32193" xr:uid="{FB30F9A7-40D7-4224-850E-CF8F97D34A5E}"/>
    <cellStyle name="Debit Total 5 2 2 4" xfId="36717" xr:uid="{BFF12873-FD7D-4608-851E-DDF3FC7D9BEA}"/>
    <cellStyle name="Debit Total 5 2 2 5" xfId="41342" xr:uid="{05770146-603C-49F0-ADC8-44C9C4221D8E}"/>
    <cellStyle name="Debit Total 5 2 3" xfId="5400" xr:uid="{80CD3EA4-C5B0-4240-B5F2-4BBD7D087FD0}"/>
    <cellStyle name="Debit Total 5 2 3 2" xfId="28477" xr:uid="{61AC7B97-01B0-4F26-87E0-6CECA53E89FE}"/>
    <cellStyle name="Debit Total 5 2 3 3" xfId="33151" xr:uid="{077A1A02-BE6C-4287-BD7F-37E4DB1070AA}"/>
    <cellStyle name="Debit Total 5 2 3 4" xfId="37686" xr:uid="{322625EA-7793-45FB-92C7-1EE126E65948}"/>
    <cellStyle name="Debit Total 5 2 3 5" xfId="42311" xr:uid="{0AE29573-7DD3-4CB3-B307-543A6F0A1C0E}"/>
    <cellStyle name="Debit Total 5 2 4" xfId="6433" xr:uid="{6EFE5A9D-73EE-41A8-AF2F-CAF728A91606}"/>
    <cellStyle name="Debit Total 5 2 4 2" xfId="29456" xr:uid="{3494FBDB-0147-480D-B863-532A40F4F269}"/>
    <cellStyle name="Debit Total 5 2 4 3" xfId="34113" xr:uid="{C2EB80F2-9E79-4E2B-8841-625173C88369}"/>
    <cellStyle name="Debit Total 5 2 4 4" xfId="38660" xr:uid="{BA65EDAF-CC12-4F09-909F-61AF55FEC9B4}"/>
    <cellStyle name="Debit Total 5 2 4 5" xfId="43285" xr:uid="{9D2898A5-0FFE-4964-9CAB-19E95AEDEB61}"/>
    <cellStyle name="Debit Total 5 2 5" xfId="25759" xr:uid="{E1246E55-C1A3-4235-B435-B0B24615F1B0}"/>
    <cellStyle name="Debit Total 5 2 6" xfId="30485" xr:uid="{DF5A25B5-FE5F-47E4-B1CB-9093F57B6ACB}"/>
    <cellStyle name="Debit Total 5 2 7" xfId="34989" xr:uid="{D34003FF-214C-43DE-AA07-ED33D6D219C6}"/>
    <cellStyle name="Debit Total 5 2 8" xfId="39614" xr:uid="{9C768560-AE1D-47BA-8725-FEDD76677E2C}"/>
    <cellStyle name="Debit Total 5 3" xfId="3583" xr:uid="{0F30D990-E2AA-4977-B078-84B9AD20AE29}"/>
    <cellStyle name="Debit Total 5 3 2" xfId="26767" xr:uid="{DF20631C-0345-465E-A9F1-BCDFBBE5A218}"/>
    <cellStyle name="Debit Total 5 3 3" xfId="31467" xr:uid="{F71F096D-58EB-4E93-8975-882321AB11A3}"/>
    <cellStyle name="Debit Total 5 3 4" xfId="35978" xr:uid="{D178578F-5FDA-481A-9AA5-F7804F052C8B}"/>
    <cellStyle name="Debit Total 5 3 5" xfId="40603" xr:uid="{F6894E16-2EE0-4A7B-9CE0-93644D6DDCE7}"/>
    <cellStyle name="Debit Total 5 4" xfId="2997" xr:uid="{33B6CCCD-CAC0-4059-8986-570598E96A4E}"/>
    <cellStyle name="Debit Total 5 4 2" xfId="26200" xr:uid="{C4A38E0D-9FBE-4FF4-A901-0E9F79C99C5A}"/>
    <cellStyle name="Debit Total 5 4 3" xfId="30921" xr:uid="{E8D7ACC1-450F-4A9E-9DD8-F3C2DC56A56B}"/>
    <cellStyle name="Debit Total 5 4 4" xfId="35424" xr:uid="{9956B882-4FE8-4804-808A-C8215062D38D}"/>
    <cellStyle name="Debit Total 5 4 5" xfId="40049" xr:uid="{0DAC1B5E-54F4-4845-8CE5-B7DBA13116F9}"/>
    <cellStyle name="Debit Total 5 5" xfId="3404" xr:uid="{54301B53-B69C-4704-9F4C-F2107AC43EFD}"/>
    <cellStyle name="Debit Total 5 5 2" xfId="26532" xr:uid="{8263AA70-17D1-4A4F-933C-93D8D5A77FE9}"/>
    <cellStyle name="Debit Total 5 5 3" xfId="31232" xr:uid="{8267B8DB-D991-4406-999C-78EC13AEC86D}"/>
    <cellStyle name="Debit Total 5 5 4" xfId="35743" xr:uid="{CDAD3B56-24A9-4D2B-8345-B446C87ED893}"/>
    <cellStyle name="Debit Total 5 5 5" xfId="40368" xr:uid="{032A1AE7-8A4B-4129-B5B8-6A447BC21C98}"/>
    <cellStyle name="Debit Total 5 6" xfId="23373" xr:uid="{5A71B16A-8709-4C90-BC67-BDDA41CF07E6}"/>
    <cellStyle name="Debit Total 5 7" xfId="24990" xr:uid="{420304E4-277A-41D7-B962-C48F49D212B2}"/>
    <cellStyle name="Debit Total 5 8" xfId="24099" xr:uid="{D0FEE390-A91C-44B5-B262-20E94B9B64E5}"/>
    <cellStyle name="Debit Total 5 9" xfId="24635" xr:uid="{89E79F09-75F0-461A-94FA-0F319DB5BA3E}"/>
    <cellStyle name="Debit Total 6" xfId="3238" xr:uid="{D4D8D547-A0C0-4D8C-B15E-49FF742FF739}"/>
    <cellStyle name="Define your own named style" xfId="18576" xr:uid="{14621FE4-6CD9-4D2C-8164-E660B46423A2}"/>
    <cellStyle name="DELTA" xfId="808" xr:uid="{A0389D33-9A26-4FF1-84E9-369BF32B3A56}"/>
    <cellStyle name="DELTA 10" xfId="8115" xr:uid="{891AB547-DF42-4D27-9481-3BB2F94F8D1A}"/>
    <cellStyle name="DELTA 11" xfId="8116" xr:uid="{31162160-22CE-4926-9BF2-9D9E4D2FFC5A}"/>
    <cellStyle name="DELTA 12" xfId="8117" xr:uid="{A8148C5F-34C6-4562-BB47-7293FB8D93C4}"/>
    <cellStyle name="DELTA 13" xfId="8118" xr:uid="{54647766-991C-4B40-B03F-815186F4E5A0}"/>
    <cellStyle name="DELTA 2" xfId="809" xr:uid="{CEA176BC-8D31-42A9-B503-37DC11F7B5C0}"/>
    <cellStyle name="DELTA 2 2" xfId="8119" xr:uid="{DD056E69-5A44-4BE3-9235-795625236485}"/>
    <cellStyle name="DELTA 2 3" xfId="8120" xr:uid="{160F1EB1-D388-4424-8776-1216B45638ED}"/>
    <cellStyle name="DELTA 2 4" xfId="8121" xr:uid="{8025D32E-6A51-4ED9-B1A6-6E3B8FE5FE42}"/>
    <cellStyle name="DELTA 2 5" xfId="8122" xr:uid="{4D14D1D6-21E1-4513-87FF-A09E1BDCB88A}"/>
    <cellStyle name="DELTA 2 6" xfId="8123" xr:uid="{BE32796B-E328-41CB-A0D9-8175CA801539}"/>
    <cellStyle name="DELTA 3" xfId="810" xr:uid="{FDD93DE8-3DD6-48D4-BA0D-FE4A0E095351}"/>
    <cellStyle name="DELTA 4" xfId="811" xr:uid="{24EC206F-2D88-4D27-BD9F-6E1FEA890B95}"/>
    <cellStyle name="DELTA 5" xfId="8124" xr:uid="{1B552735-B2FA-4C17-8D7C-9401F11E49F4}"/>
    <cellStyle name="DELTA 6" xfId="8125" xr:uid="{9A41C656-63E0-459C-8940-DD3E76B93299}"/>
    <cellStyle name="DELTA 7" xfId="8126" xr:uid="{B9397DFE-8326-45EC-93B5-CBE973691683}"/>
    <cellStyle name="DELTA 8" xfId="8127" xr:uid="{83A1183F-C2BD-443A-A411-B6B23336F8DC}"/>
    <cellStyle name="DELTA 9" xfId="8128" xr:uid="{636F9600-1021-452D-9E2C-584D6D65C82F}"/>
    <cellStyle name="DELTA_Aging AR" xfId="812" xr:uid="{0FB72D34-5C01-45EF-96E6-4E29AB0B7805}"/>
    <cellStyle name="Deviant" xfId="8129" xr:uid="{01CF095D-FD6F-49C0-9824-5D8B762DEDF9}"/>
    <cellStyle name="Deviant 2" xfId="8130" xr:uid="{DDBB2AF2-6FB8-4D9E-B200-18224A2598E8}"/>
    <cellStyle name="Deviant 2 2" xfId="15703" xr:uid="{7016D091-BF02-4642-890B-125FB3AE108B}"/>
    <cellStyle name="Deviant 2 2 2" xfId="23624" xr:uid="{ABC47E78-BE82-405C-981D-72F3E62A6300}"/>
    <cellStyle name="Deviant 2 3" xfId="13192" xr:uid="{0706BCE1-AA46-4F04-B906-4E1BEAD907CD}"/>
    <cellStyle name="Deviant 2 3 2" xfId="23587" xr:uid="{37E34BD0-4CF2-4E7C-A58D-B1318DF99D71}"/>
    <cellStyle name="Deviant 2 4" xfId="23407" xr:uid="{272AC095-FF65-4476-82C3-D0CB793B15E2}"/>
    <cellStyle name="Deviant 3" xfId="19940" xr:uid="{15767DA2-F95C-4585-A1FE-A03DB2ACD38F}"/>
    <cellStyle name="Deviant 3 2" xfId="23725" xr:uid="{F8937F22-9A66-4C80-B474-7FD6BB6BD73F}"/>
    <cellStyle name="Deviant 4" xfId="15702" xr:uid="{8F597433-E3F7-49BB-8129-EEB6C3EADA49}"/>
    <cellStyle name="Deviant 4 2" xfId="23623" xr:uid="{7FDF5CAB-DDD7-426F-A525-563F9C6C7314}"/>
    <cellStyle name="Deviant 5" xfId="13191" xr:uid="{ADEC7429-0D2F-41D0-878B-0273433C5F1C}"/>
    <cellStyle name="Deviant 5 2" xfId="23586" xr:uid="{4287FED1-0835-441E-B5E7-3B793DFDBC58}"/>
    <cellStyle name="Deviant 6" xfId="20690" xr:uid="{554FC401-779D-4639-AF84-93EA16E70F64}"/>
    <cellStyle name="Dezimal [0]_35ERI8T2gbIEMixb4v26icuOo" xfId="813" xr:uid="{0106DAF5-2F64-4AD4-9BA2-0415CFA305F5}"/>
    <cellStyle name="Dezimal_35ERI8T2gbIEMixb4v26icuOo" xfId="814" xr:uid="{AC84A247-6971-4F54-9991-6816E5D24028}"/>
    <cellStyle name="Dia" xfId="8131" xr:uid="{5925581E-928F-46E8-B14A-CCE596570343}"/>
    <cellStyle name="Dollar (zero dec)" xfId="41" xr:uid="{00000000-0005-0000-0000-00002E000000}"/>
    <cellStyle name="Dollar (zero dec) 2" xfId="816" xr:uid="{AAC01C73-2B2D-4153-8AA9-2283261CB84E}"/>
    <cellStyle name="Dollar (zero dec) 2 2" xfId="19941" xr:uid="{604D3762-08C1-40DB-B0AD-37B1050320CB}"/>
    <cellStyle name="Dollar (zero dec) 3" xfId="817" xr:uid="{500E1768-B108-4D70-8963-44142072750A}"/>
    <cellStyle name="Dollar (zero dec) 3 2" xfId="19942" xr:uid="{51CAAFC7-91C2-46CF-A541-01FA78DD486C}"/>
    <cellStyle name="Dollar (zero dec) 4" xfId="818" xr:uid="{6982AEAB-0903-4995-A09B-1D914460008E}"/>
    <cellStyle name="Dollar (zero dec) 4 2" xfId="19943" xr:uid="{477EDA1D-5390-436B-847C-CAF0318104C5}"/>
    <cellStyle name="Dollar (zero dec) 5" xfId="815" xr:uid="{C0A76BF2-41FA-4132-BA19-612E5941E51A}"/>
    <cellStyle name="Dollars" xfId="819" xr:uid="{F1A7F4B2-9FAF-4F94-A2A2-E4BBCE68C78A}"/>
    <cellStyle name="Dollars(0)" xfId="820" xr:uid="{C1DE8CEE-6E09-48FE-A6BB-4F75471E74E1}"/>
    <cellStyle name="Dollars_Fact Findings (after adjust) rev1" xfId="821" xr:uid="{AAD131DA-2B8D-49E3-B8BA-1EA85CDD9729}"/>
    <cellStyle name="Draw lines around data in range" xfId="18577" xr:uid="{8C15CE5A-58E8-4F19-AEBC-57751E44AE9F}"/>
    <cellStyle name="Draw shadow and lines within range" xfId="18578" xr:uid="{C2484B5D-CC05-4B93-AD26-F11F828931D5}"/>
    <cellStyle name="E&amp;Y House" xfId="822" xr:uid="{8380AAB1-3DD4-4A87-8D46-33C4B49278BD}"/>
    <cellStyle name="E&amp;Y House 2" xfId="11647" xr:uid="{EE956169-11AF-4DC7-B652-F6BEDFF2C9D6}"/>
    <cellStyle name="Emphasis 1" xfId="19944" xr:uid="{947ED454-03DF-423F-B321-34BB6820CA4C}"/>
    <cellStyle name="Emphasis 2" xfId="19945" xr:uid="{ACD58894-503C-4C27-9DF1-71871D6254F2}"/>
    <cellStyle name="Emphasis 3" xfId="19946" xr:uid="{4F8084BB-B9D8-4414-84AE-35E86379E3B9}"/>
    <cellStyle name="Encabez1" xfId="8132" xr:uid="{84852B78-7821-49A1-88DE-F5134BAFCACE}"/>
    <cellStyle name="Encabez2" xfId="8133" xr:uid="{A6F9FFCB-5DC9-4F02-A34F-B5AE2F59D755}"/>
    <cellStyle name="Enlarge title text, yellow on blue" xfId="18579" xr:uid="{5C6DBC37-22E6-406A-B3D2-23D0DF706E20}"/>
    <cellStyle name="Enter Currency (0)" xfId="42" xr:uid="{00000000-0005-0000-0000-00002F000000}"/>
    <cellStyle name="Enter Currency (0) 2" xfId="824" xr:uid="{780482C9-301A-4D89-BCD5-B04E4D99CAE5}"/>
    <cellStyle name="Enter Currency (0) 3" xfId="825" xr:uid="{F1080BF6-673B-4935-9997-589CA59DDD9B}"/>
    <cellStyle name="Enter Currency (0) 3 2" xfId="19947" xr:uid="{1605E57C-76E3-4C2E-9163-CE2B9DF310F5}"/>
    <cellStyle name="Enter Currency (0) 4" xfId="826" xr:uid="{7B7D18DB-C940-49FB-8814-D53F9E28519F}"/>
    <cellStyle name="Enter Currency (0) 5" xfId="823" xr:uid="{32921E36-4C46-43E1-850B-ED6132A166C2}"/>
    <cellStyle name="Enter Currency (0)_Aging AR" xfId="827" xr:uid="{979744C5-E517-4860-94AF-6D417A69598B}"/>
    <cellStyle name="Enter Currency (2)" xfId="43" xr:uid="{00000000-0005-0000-0000-000030000000}"/>
    <cellStyle name="Enter Currency (2) 2" xfId="829" xr:uid="{13909A4A-32DB-4D11-A2E2-1574C109879C}"/>
    <cellStyle name="Enter Currency (2) 3" xfId="830" xr:uid="{F2828233-79FC-4C33-9E62-C5090FFF08FB}"/>
    <cellStyle name="Enter Currency (2) 3 2" xfId="19948" xr:uid="{F1B8BF48-759E-4004-ABEE-3DED0C0AEF3E}"/>
    <cellStyle name="Enter Currency (2) 4" xfId="831" xr:uid="{ED6DCFD1-88B9-4DD4-8688-8F853B8B4681}"/>
    <cellStyle name="Enter Currency (2) 5" xfId="828" xr:uid="{5552E192-1ADD-4FC6-805C-7A7E8E7F9D48}"/>
    <cellStyle name="Enter Units (0)" xfId="44" xr:uid="{00000000-0005-0000-0000-000031000000}"/>
    <cellStyle name="Enter Units (0) 2" xfId="833" xr:uid="{10D98419-7B9B-495C-A365-A470A4A1CD3C}"/>
    <cellStyle name="Enter Units (0) 3" xfId="834" xr:uid="{5EE7423B-1244-4D8F-89AA-C51155E20102}"/>
    <cellStyle name="Enter Units (0) 3 2" xfId="19949" xr:uid="{BA5D2B1C-4596-4DE3-96C9-1448D70D3E07}"/>
    <cellStyle name="Enter Units (0) 4" xfId="835" xr:uid="{17193182-DC6E-4E88-BB63-4606583F29AC}"/>
    <cellStyle name="Enter Units (0) 5" xfId="832" xr:uid="{F6239D9E-EC02-4D2D-992E-57CE62FEE51D}"/>
    <cellStyle name="Enter Units (0)_Aging AR" xfId="836" xr:uid="{152C4C38-D3C4-45D9-9B8D-35AE7CC365CD}"/>
    <cellStyle name="Enter Units (1)" xfId="45" xr:uid="{00000000-0005-0000-0000-000032000000}"/>
    <cellStyle name="Enter Units (1) 2" xfId="838" xr:uid="{584A1927-B5C6-4E82-9A29-2B4B89F57E62}"/>
    <cellStyle name="Enter Units (1) 3" xfId="839" xr:uid="{82AC1DB0-DBF4-4CAB-9A89-40ADAEE60C3E}"/>
    <cellStyle name="Enter Units (1) 3 2" xfId="19950" xr:uid="{F467227F-729F-4C72-97D4-268A401D777E}"/>
    <cellStyle name="Enter Units (1) 4" xfId="840" xr:uid="{CA958CE8-3523-4D74-9FD8-FD4E18786322}"/>
    <cellStyle name="Enter Units (1) 5" xfId="837" xr:uid="{310E4F9A-A310-4434-863F-91AE60F86FFA}"/>
    <cellStyle name="Enter Units (1)_Aging AR" xfId="841" xr:uid="{9CB2F8FE-4DAC-45DD-BEB6-27C0F1984FA6}"/>
    <cellStyle name="Enter Units (2)" xfId="46" xr:uid="{00000000-0005-0000-0000-000033000000}"/>
    <cellStyle name="Enter Units (2) 2" xfId="843" xr:uid="{8CEE423C-DD66-436D-9846-5E985250CA45}"/>
    <cellStyle name="Enter Units (2) 3" xfId="844" xr:uid="{4DC08F6B-7D68-4EB2-A90C-89B395E459AB}"/>
    <cellStyle name="Enter Units (2) 3 2" xfId="19951" xr:uid="{40330344-E887-4059-A230-4B3D662C6671}"/>
    <cellStyle name="Enter Units (2) 4" xfId="845" xr:uid="{ACA2F431-A84E-4E8D-A37B-CA699CEC723F}"/>
    <cellStyle name="Enter Units (2) 5" xfId="842" xr:uid="{2F5C458C-53FF-4B62-AE91-588E1C843934}"/>
    <cellStyle name="Entered" xfId="47" xr:uid="{00000000-0005-0000-0000-000034000000}"/>
    <cellStyle name="entry" xfId="8134" xr:uid="{87975EBC-A68D-40DB-8E12-C75527137918}"/>
    <cellStyle name="ERSONAL_lar_x000c_Normal_Pivot" xfId="8135" xr:uid="{0F6B71DC-D921-4130-82B7-DFC87C6C71D0}"/>
    <cellStyle name="Euro" xfId="846" xr:uid="{5A862AA4-0DDB-4603-8529-03F676FFA398}"/>
    <cellStyle name="Euro 10" xfId="8136" xr:uid="{56F25A1C-8BD5-4841-8B3F-E64AC444DBDC}"/>
    <cellStyle name="Euro 11" xfId="8137" xr:uid="{E4F4F298-7233-4888-8A12-3CD05CD1F251}"/>
    <cellStyle name="Euro 12" xfId="8138" xr:uid="{F2CC7775-C852-49F2-9E0A-531AB04C790F}"/>
    <cellStyle name="Euro 13" xfId="8139" xr:uid="{C6D42F0E-2872-43AB-ABF5-7355E78A52E2}"/>
    <cellStyle name="Euro 14" xfId="18580" xr:uid="{C6B35BFF-217D-4BE8-B865-92F6F79A2770}"/>
    <cellStyle name="Euro 2" xfId="8140" xr:uid="{8904A789-708E-4D4D-B3BF-2FB4B8FC62FD}"/>
    <cellStyle name="Euro 2 2" xfId="19952" xr:uid="{E6F47CA6-5A1D-4DA5-B902-92413949772F}"/>
    <cellStyle name="Euro 2 3" xfId="19953" xr:uid="{A67C265E-4D6D-4CA4-832A-FAAE4ACB3323}"/>
    <cellStyle name="Euro 2 4" xfId="18581" xr:uid="{A081BBE1-0A8F-4CD8-95EF-83058304581D}"/>
    <cellStyle name="Euro 3" xfId="8141" xr:uid="{743CA77C-DBD9-4AA1-AE21-44F38EDB7892}"/>
    <cellStyle name="Euro 3 2" xfId="18582" xr:uid="{0FC9B8A8-A33E-4EB5-89DF-12A92D2390EF}"/>
    <cellStyle name="Euro 4" xfId="8142" xr:uid="{45F1C085-3429-44EF-81AE-E6DE0166272D}"/>
    <cellStyle name="Euro 4 2" xfId="19954" xr:uid="{CE554601-3C3B-4662-9231-F37A9B6F86A6}"/>
    <cellStyle name="Euro 5" xfId="8143" xr:uid="{CE6A1F6D-D6C9-4A6A-A725-50C85DAF9D0B}"/>
    <cellStyle name="Euro 6" xfId="8144" xr:uid="{4A42CFEC-9753-412A-ABDE-C811B55A470E}"/>
    <cellStyle name="Euro 7" xfId="8145" xr:uid="{2ACAF6B6-14FF-40B4-83AC-29D32422B339}"/>
    <cellStyle name="Euro 8" xfId="8146" xr:uid="{8F317416-617D-48CA-8B15-58E6243AC050}"/>
    <cellStyle name="Euro 9" xfId="8147" xr:uid="{6F3587DB-1C50-4E7D-97F8-456FA7A42EE5}"/>
    <cellStyle name="Excel Built-in Comma" xfId="26376" xr:uid="{0646A403-039C-4856-93DB-CCB8C19FE8D9}"/>
    <cellStyle name="Excel Built-in Normal" xfId="847" xr:uid="{1A5EB8CD-2ABF-4A9C-8859-2F9AC0029AA7}"/>
    <cellStyle name="Excel Built-in Normal 2" xfId="1541" xr:uid="{C3292BCD-B64C-4EF5-90EC-FB5556007AD9}"/>
    <cellStyle name="Excel Built-in Normal 3" xfId="1464" xr:uid="{8D040F9F-43B5-42B6-9928-9227C10BDAD9}"/>
    <cellStyle name="Excel.Chart" xfId="848" xr:uid="{2DB2CB20-346D-4AF6-8E28-6D79EB276879}"/>
    <cellStyle name="Excel_BuiltIn_Comma" xfId="2939" xr:uid="{91F19A10-37B4-488C-A6F6-E9CC40BFB514}"/>
    <cellStyle name="Explanatory Text" xfId="134" builtinId="53" customBuiltin="1"/>
    <cellStyle name="Explanatory Text 1" xfId="18583" xr:uid="{145B71AE-2009-4EE8-8EDD-E60D3159CCDB}"/>
    <cellStyle name="Explanatory Text 10" xfId="8148" xr:uid="{575AD2C5-8239-4EA2-8D6F-6A3B61C15333}"/>
    <cellStyle name="Explanatory Text 2" xfId="849" xr:uid="{49273C0E-48D4-4C49-AEC8-8EEBFDBE6C31}"/>
    <cellStyle name="Explanatory Text 2 2" xfId="18584" xr:uid="{3E334F1D-13FE-476F-9661-D8D43092B61A}"/>
    <cellStyle name="Explanatory Text 3" xfId="850" xr:uid="{78D74E7B-60F7-44C5-836A-03DF37286257}"/>
    <cellStyle name="Explanatory Text 3 2" xfId="18585" xr:uid="{CA87C751-8D6B-4F79-B14F-01748673BD15}"/>
    <cellStyle name="Explanatory Text 4" xfId="851" xr:uid="{730C9753-6524-4758-A63E-C2FD07DD92BF}"/>
    <cellStyle name="Explanatory Text 4 2" xfId="18586" xr:uid="{5D3ADE5A-39B9-45B5-B652-4568542C7015}"/>
    <cellStyle name="Explanatory Text 5" xfId="8149" xr:uid="{5F5ECCE0-5FCA-4D4C-BBC2-7E204A1597C7}"/>
    <cellStyle name="Explanatory Text 5 2" xfId="18588" xr:uid="{C5CC3B84-809A-42F3-BF9D-8D6CE4ADB78B}"/>
    <cellStyle name="Explanatory Text 5 3" xfId="18587" xr:uid="{16D4E12D-648A-466D-8003-10B8F57BB425}"/>
    <cellStyle name="Explanatory Text 6" xfId="8150" xr:uid="{F569FF5D-1539-4A0A-93AE-350F2BF1E7D2}"/>
    <cellStyle name="Explanatory Text 7" xfId="8151" xr:uid="{A4891E3F-9E7E-4908-84EB-8C742FBDF43F}"/>
    <cellStyle name="Explanatory Text 8" xfId="8152" xr:uid="{E4187FAE-432F-469C-84D1-A050508193BE}"/>
    <cellStyle name="Explanatory Text 9" xfId="8153" xr:uid="{DAD33263-4E7E-4394-812C-E7BA497AEA4F}"/>
    <cellStyle name="F2" xfId="852" xr:uid="{24B52693-E2FB-494A-9ABF-B80407AA6A5E}"/>
    <cellStyle name="F2 2" xfId="18590" xr:uid="{2FF6BB7C-0D56-4EE7-964E-231D5F1F1817}"/>
    <cellStyle name="F2 3" xfId="19955" xr:uid="{5CBD8460-8352-4ACE-A977-B3DE26D66523}"/>
    <cellStyle name="F2 4" xfId="18589" xr:uid="{132B5EA3-8180-424D-A9B1-CBD41C693BB5}"/>
    <cellStyle name="F3" xfId="853" xr:uid="{BFB81343-D6A7-4BD2-842C-C9D296AB0DC2}"/>
    <cellStyle name="F3 2" xfId="18592" xr:uid="{FCAA3147-3587-4151-8E29-CD528C3D77F8}"/>
    <cellStyle name="F3 3" xfId="19956" xr:uid="{1787CD13-17DC-4D18-9222-5AE1100A8259}"/>
    <cellStyle name="F3 4" xfId="18591" xr:uid="{7086AE18-F837-44B2-8E9C-580C8D0392C3}"/>
    <cellStyle name="F4" xfId="854" xr:uid="{F1CE1530-3203-4A52-88DC-215DEA5BB9D6}"/>
    <cellStyle name="F4 2" xfId="18594" xr:uid="{F7447E33-7FD0-4F80-B266-DB1EEC5EF2EC}"/>
    <cellStyle name="F4 3" xfId="19957" xr:uid="{4EF9AA65-DD75-4B3D-B8CA-253BA063A2AA}"/>
    <cellStyle name="F4 4" xfId="18593" xr:uid="{D793D421-A317-4107-ACEE-81D74F292542}"/>
    <cellStyle name="F5" xfId="855" xr:uid="{6882902B-6470-4D34-8D8D-F6A48BF72C38}"/>
    <cellStyle name="F5 2" xfId="18596" xr:uid="{CDB442F8-26AA-45B4-B12C-2CEFE584D4BA}"/>
    <cellStyle name="F5 3" xfId="19958" xr:uid="{887511EE-6884-43C3-9BCD-4D06F2764597}"/>
    <cellStyle name="F5 4" xfId="18595" xr:uid="{5809F4A5-8505-4147-B086-C1AB61836868}"/>
    <cellStyle name="F6" xfId="856" xr:uid="{05B22EC3-5B9F-495B-B566-A69F71A150A4}"/>
    <cellStyle name="F6 2" xfId="18598" xr:uid="{2249A78F-269F-4661-95E1-4F832F32F8AB}"/>
    <cellStyle name="F6 3" xfId="19959" xr:uid="{CFE47FD5-2B69-49CE-807D-8A1DF5C28E5A}"/>
    <cellStyle name="F6 4" xfId="18597" xr:uid="{AD05A023-9AF5-47D6-83B4-F3742729F369}"/>
    <cellStyle name="F7" xfId="857" xr:uid="{8CCA9152-FCC1-4CEC-AE56-380ED5C6DF98}"/>
    <cellStyle name="F7 2" xfId="18600" xr:uid="{AAFC4BA1-6CAE-4C75-AD5A-9AC8C8EAC474}"/>
    <cellStyle name="F7 3" xfId="19960" xr:uid="{7DA5AAD3-DF18-4273-80D9-655602B3EED1}"/>
    <cellStyle name="F7 4" xfId="18599" xr:uid="{F8E83783-DD59-4A95-8AAF-FDDA4D7E25A5}"/>
    <cellStyle name="F8" xfId="858" xr:uid="{A3D3BBDA-E56F-44D4-A171-331EC789999F}"/>
    <cellStyle name="F8 2" xfId="18602" xr:uid="{3220946D-3F01-41F7-B2B4-9254EA8A90B5}"/>
    <cellStyle name="F8 3" xfId="19961" xr:uid="{E7DE70AA-1473-4BFD-ADBA-2B95E388E998}"/>
    <cellStyle name="F8 4" xfId="18601" xr:uid="{3B6DC33E-8C77-4369-B44B-C46684FD26E3}"/>
    <cellStyle name="Factor" xfId="8154" xr:uid="{56338C9C-0741-4CDD-A412-6834BFEB81E0}"/>
    <cellStyle name="Factor 2" xfId="19962" xr:uid="{C526C54D-8498-4F39-AD99-AC313E967C4D}"/>
    <cellStyle name="Factor 2 2" xfId="23726" xr:uid="{C8147D37-14D0-4930-94C8-3586A511E7BA}"/>
    <cellStyle name="Factor 3" xfId="15704" xr:uid="{B4B485CB-BC81-4348-81B8-906FB1B0B454}"/>
    <cellStyle name="Factor 3 2" xfId="23625" xr:uid="{B9981C03-CE1C-4F23-9E53-174598EBA835}"/>
    <cellStyle name="Factor 4" xfId="13193" xr:uid="{4B3A9122-3CC7-4D9C-ADDB-B9A47A2FF0AE}"/>
    <cellStyle name="Factor 4 2" xfId="23588" xr:uid="{4B20BFD7-0196-4D60-A9C2-6909825A9DA7}"/>
    <cellStyle name="Factor 5" xfId="20709" xr:uid="{445D2F02-C4BE-4D3A-B3D7-5FE630EED6CF}"/>
    <cellStyle name="Fijo" xfId="8155" xr:uid="{C9F8A267-0CE8-4DE1-92DB-491E0C690B69}"/>
    <cellStyle name="Financiero" xfId="8156" xr:uid="{59C65A73-9226-4C73-A3A5-3D665BA5307E}"/>
    <cellStyle name="Fixed" xfId="859" xr:uid="{679C1361-319B-4DEE-917F-E4A397F8AF56}"/>
    <cellStyle name="Fixed 2" xfId="8157" xr:uid="{0DCA716E-D246-4579-9BBE-A684CCBDE371}"/>
    <cellStyle name="Fixed 3" xfId="8158" xr:uid="{C88B667E-A23E-45C9-A63F-A47D7335DE90}"/>
    <cellStyle name="Fixed 4" xfId="8159" xr:uid="{A1B08D34-5D9D-43A3-974A-17A7EFB7370F}"/>
    <cellStyle name="Fixed 5" xfId="8160" xr:uid="{3F35667E-B858-4BD2-94BC-D179AE65A0C7}"/>
    <cellStyle name="Fixed 6" xfId="8161" xr:uid="{5EAD959F-81F3-402C-B5FF-02AC7401FE4A}"/>
    <cellStyle name="Fixed 7" xfId="8162" xr:uid="{7EB7C64F-9C4F-4F3F-8A71-54D5FFDD9CB1}"/>
    <cellStyle name="ƒnƒCƒp[ƒŠƒ“ƒN" xfId="860" xr:uid="{DB08A235-1270-483A-82FE-D112F5E4FC92}"/>
    <cellStyle name="Footer SBILogo1" xfId="861" xr:uid="{90C4BA14-95A3-405C-9BE4-09D6740E12A2}"/>
    <cellStyle name="Footer SBILogo2" xfId="862" xr:uid="{155C98C0-52B6-49B4-8F25-1D560F9D046D}"/>
    <cellStyle name="Footnote" xfId="863" xr:uid="{B4D7AB60-2585-4F5E-902D-784AA2672A06}"/>
    <cellStyle name="Footnote Reference" xfId="864" xr:uid="{07154DCA-C69B-4634-A51D-08927D0F3D7C}"/>
    <cellStyle name="Footnote_2005_1st Draft_Tax computation_Valspar_011906" xfId="865" xr:uid="{B6F2B455-066B-4677-AFB9-898E977CE10A}"/>
    <cellStyle name="Format a column of totals" xfId="18604" xr:uid="{C91E7F6E-A5B9-4FB7-89E0-A0204108D5E4}"/>
    <cellStyle name="Format a row of totals" xfId="18605" xr:uid="{4289975D-8DC7-4DD1-AD91-5462E0C45718}"/>
    <cellStyle name="Format Number Column" xfId="48" xr:uid="{00000000-0005-0000-0000-000035000000}"/>
    <cellStyle name="Format Number Column 2" xfId="8163" xr:uid="{44FCA947-31A0-48E2-8334-E502D2BBC941}"/>
    <cellStyle name="Format text as bold, black on yello" xfId="18606" xr:uid="{1187A89E-2BCB-4544-B96E-CD4079680E34}"/>
    <cellStyle name="gar" xfId="19963" xr:uid="{92849B50-77E5-437D-B1AC-4BF359A901C0}"/>
    <cellStyle name="Gekoppelde cel" xfId="18607" xr:uid="{F5098D74-46DC-45BB-A8C7-AA4A5764FC6B}"/>
    <cellStyle name="Gekoppelde cel 2" xfId="19303" xr:uid="{9E3431AA-9F6F-4E51-A0DB-C0143A139494}"/>
    <cellStyle name="Gekoppelde cel 2 2" xfId="23715" xr:uid="{58B32C41-ECD4-428F-ABE9-18293341C653}"/>
    <cellStyle name="Goed" xfId="18608" xr:uid="{598138F0-36B5-4268-B7A3-6C7200C68447}"/>
    <cellStyle name="Good" xfId="125" builtinId="26" customBuiltin="1"/>
    <cellStyle name="Good 1" xfId="18609" xr:uid="{4A2FFDDD-4106-431D-A0A5-3733DAB907D5}"/>
    <cellStyle name="Good 10" xfId="8164" xr:uid="{718FA680-FC46-4ECC-B9DF-BF0EC7FA107C}"/>
    <cellStyle name="Good 2" xfId="866" xr:uid="{BB95E8F8-EB58-4F0A-BDCB-9FFC7A20BAFE}"/>
    <cellStyle name="Good 2 2" xfId="19964" xr:uid="{F3AE5CB6-6F2F-47D6-90E1-3340D3DBE874}"/>
    <cellStyle name="Good 2 3" xfId="19965" xr:uid="{28299014-CBE3-4572-ABC0-DEE376E784EB}"/>
    <cellStyle name="Good 2 4" xfId="18610" xr:uid="{022635DD-A4D0-48C5-BB16-87B91DA2C6A1}"/>
    <cellStyle name="Good 3" xfId="867" xr:uid="{183E95E4-84FE-454F-BB9B-1F545BD8F3BA}"/>
    <cellStyle name="Good 3 2" xfId="18611" xr:uid="{5E3F624D-8426-43C7-8480-C95B0B0E3ABF}"/>
    <cellStyle name="Good 4" xfId="868" xr:uid="{05F36687-4872-4DD7-9A68-5127738C0393}"/>
    <cellStyle name="Good 4 2" xfId="18612" xr:uid="{317C05F8-0FC3-44B4-B32C-99DCD5B576A5}"/>
    <cellStyle name="Good 5" xfId="8165" xr:uid="{E6B3BF7F-217F-4873-8A90-CFBE5149BE7D}"/>
    <cellStyle name="Good 5 2" xfId="18614" xr:uid="{FEA1F395-E45C-4C5E-86B1-BCFEECE0B9C9}"/>
    <cellStyle name="Good 5 3" xfId="18613" xr:uid="{479200DC-536A-45DD-ACAD-FE300BBAA1B4}"/>
    <cellStyle name="Good 6" xfId="8166" xr:uid="{24952BF2-6C2E-40E8-BE2C-54678B885852}"/>
    <cellStyle name="Good 7" xfId="8167" xr:uid="{A083E210-46FD-4E60-A444-06D75D03841B}"/>
    <cellStyle name="Good 8" xfId="8168" xr:uid="{8A9F4604-3AB2-4A2A-B7D4-B25D39E6B52B}"/>
    <cellStyle name="Good 9" xfId="8169" xr:uid="{3DB91B6E-5CDF-49C8-B931-7C9A996BBE3A}"/>
    <cellStyle name="GRAY" xfId="869" xr:uid="{BDE97167-23B4-4A23-914C-596DEEE54842}"/>
    <cellStyle name="GRAY 2" xfId="3215" xr:uid="{8A39EBD1-6C70-4EF4-A751-954FC3CC3098}"/>
    <cellStyle name="GRAY 2 2" xfId="20655" xr:uid="{6664A97B-6F97-4291-B48C-44DD239ABE4F}"/>
    <cellStyle name="GRAY 2 3" xfId="23876" xr:uid="{1197F179-D417-4AEC-AFCA-3F2C21DC378A}"/>
    <cellStyle name="GRAY 3" xfId="4716" xr:uid="{31593C16-C818-4375-BE1F-BEF1251AA440}"/>
    <cellStyle name="GRAY 4" xfId="3228" xr:uid="{F34ACF2E-467B-4C9B-8B1D-5F2847F7A767}"/>
    <cellStyle name="GRAY 5" xfId="19966" xr:uid="{B5D394E0-5DB8-4CF3-9782-8E7E3295BED8}"/>
    <cellStyle name="GRAY 6" xfId="23727" xr:uid="{08089F63-339A-4C87-AC4C-36E2DF00DEA1}"/>
    <cellStyle name="Grey" xfId="49" xr:uid="{00000000-0005-0000-0000-000036000000}"/>
    <cellStyle name="Grey 1" xfId="18615" xr:uid="{13608DC8-14D2-426A-B9A6-8ACC1573F2C6}"/>
    <cellStyle name="Grey 2" xfId="11648" xr:uid="{B35B78E2-5308-4F88-AB8C-2D30FEDEFC6A}"/>
    <cellStyle name="Grey_Bench Mark Poly &amp; Pet 2009" xfId="18616" xr:uid="{70004BBC-60D6-4CEB-B652-83940D512ECF}"/>
    <cellStyle name="Gross Margin" xfId="870" xr:uid="{71FDCF1B-BC40-4D63-8C29-6A192AF0D599}"/>
    <cellStyle name="Gross Margin 2" xfId="3216" xr:uid="{3C2225D9-808F-4F45-B571-CE5CEBE251F0}"/>
    <cellStyle name="Gross Margin 2 2" xfId="20508" xr:uid="{1D00F43C-0638-4FD9-933F-31EB22C5141D}"/>
    <cellStyle name="Gross Margin 2 3" xfId="23828" xr:uid="{D6E871D1-E422-4FF7-BA48-B63EB6A8E567}"/>
    <cellStyle name="Gross Margin 3" xfId="4715" xr:uid="{7609467F-B555-4CA5-BF90-D5B107A99D43}"/>
    <cellStyle name="Gross Margin 4" xfId="5230" xr:uid="{AE9C9641-0BBD-46F3-868E-18B7EA178D7C}"/>
    <cellStyle name="Gross Margin 5" xfId="23728" xr:uid="{BF6ACE7F-64EF-4042-89A8-4D759624140A}"/>
    <cellStyle name="gs]_x000d__x000a_Window=23,56,584,348, , ,1_x000d__x000a_dir1=0,0,491,191,-1,-1,1,30,201,1905,245,H:\WINDOWS\*.*_x000d__x000a_dir10=44,44,544,323," xfId="871" xr:uid="{C89D3F0A-F470-46E7-9637-8F76FD9E60FC}"/>
    <cellStyle name="gs]_x000d__x000a_Window=23,56,584,348, , ,1_x000d__x000a_dir1=0,0,491,191,-1,-1,1,30,201,1905,245,H:\WINDOWS\*.*_x000d__x000a_dir10=44,44,544,323, 2" xfId="8170" xr:uid="{1E8208E2-1D98-4AF9-9DB2-C69D74FD0E8E}"/>
    <cellStyle name="gs]_x000d__x000a_Window=23,56,584,348, , ,1_x000d__x000a_dir1=0,0,491,191,-1,-1,1,30,201,1905,245,H:\WINDOWS\*.*_x000d__x000a_dir10=44,44,544,323, 3" xfId="8171" xr:uid="{565154F7-A470-4FB7-8551-A17575ACE707}"/>
    <cellStyle name="gs]_x000d__x000a_Window=23,56,584,348, , ,1_x000d__x000a_dir1=0,0,491,191,-1,-1,1,30,201,1905,245,H:\WINDOWS\*.*_x000d__x000a_dir10=44,44,544,323, 4" xfId="8172" xr:uid="{21FB206F-442C-403F-9087-45D0C8B7832D}"/>
    <cellStyle name="gs]_x000d__x000a_Window=23,56,584,348, , ,1_x000d__x000a_dir1=0,0,491,191,-1,-1,1,30,201,1905,245,H:\WINDOWS\*.*_x000d__x000a_dir10=44,44,544,323, 5" xfId="8173" xr:uid="{5B77383F-787C-4122-B9D2-06F369D378B7}"/>
    <cellStyle name="gs]_x000d__x000a_Window=23,56,584,348, , ,1_x000d__x000a_dir1=0,0,491,191,-1,-1,1,30,201,1905,245,H:\WINDOWS\*.*_x000d__x000a_dir10=44,44,544,323, 6" xfId="8174" xr:uid="{56129EC0-9C5B-4A61-84BD-39EB4D4C38D2}"/>
    <cellStyle name="gs]_x000d__x000a_Window=23,56,584,348, , ,1_x000d__x000a_dir1=0,0,491,191,-1,-1,1,30,201,1905,245,H:\WINDOWS\*.*_x000d__x000a_dir10=44,44,544,323, 7" xfId="8175" xr:uid="{F43C4CDD-7E4E-4E19-874B-7B8481536995}"/>
    <cellStyle name="Head" xfId="18617" xr:uid="{B74FF3F6-6E2B-44A5-9B8E-3849CE659436}"/>
    <cellStyle name="Head 1" xfId="50" xr:uid="{00000000-0005-0000-0000-000037000000}"/>
    <cellStyle name="Head 1 2" xfId="8176" xr:uid="{D8180D24-1A8C-4BAE-8EAC-446C8FBC0EE5}"/>
    <cellStyle name="Head 1 3" xfId="8177" xr:uid="{D7E41FD8-DBC0-4407-BA41-D1FEEDC4DD0D}"/>
    <cellStyle name="Head 1 4" xfId="8178" xr:uid="{2070F90F-DE3F-4774-A3BB-DFCFEF34EFB4}"/>
    <cellStyle name="Head 1 5" xfId="8179" xr:uid="{B229AAEC-5529-422E-B832-5A91EBFD6C5E}"/>
    <cellStyle name="Head 1 6" xfId="8180" xr:uid="{74C68F42-D65A-4155-8B79-34595CCA1D77}"/>
    <cellStyle name="Header" xfId="872" xr:uid="{E87FABF2-4E85-4767-8868-A056F379BDCB}"/>
    <cellStyle name="Header 2" xfId="11649" xr:uid="{E62F1C4A-D14E-414F-AF1A-2CD500434D7F}"/>
    <cellStyle name="Header 2 2" xfId="19967" xr:uid="{00C02547-7C41-4533-977A-F2F617746827}"/>
    <cellStyle name="header 3" xfId="19968" xr:uid="{8B706B31-5DDF-4D03-986F-4BC944D33F8C}"/>
    <cellStyle name="header 3 2" xfId="20656" xr:uid="{8E198907-B027-453C-96AC-D9ADC9981920}"/>
    <cellStyle name="header 3 3" xfId="23423" xr:uid="{0486D655-699C-495E-980B-1130C34DEE33}"/>
    <cellStyle name="Header Draft Stamp" xfId="873" xr:uid="{BA2F0938-896B-497E-92A9-319DE7F01830}"/>
    <cellStyle name="Header Total" xfId="874" xr:uid="{941272A7-70AB-417C-AD9A-AAF9C47D6740}"/>
    <cellStyle name="Header Total 2" xfId="3221" xr:uid="{96A720F5-DABC-45A7-8A3C-6B52E1099F23}"/>
    <cellStyle name="Header Total 2 2" xfId="16426" xr:uid="{E3EAD235-E3E8-4581-BE5D-10BAC15EBC41}"/>
    <cellStyle name="Header Total 2 3" xfId="23643" xr:uid="{1F3F5580-A5DA-4777-A0B5-B04EFAD93929}"/>
    <cellStyle name="Header Total 3" xfId="4712" xr:uid="{7E0D9331-539B-4D13-83BB-51DBFE20143C}"/>
    <cellStyle name="Header Total 4" xfId="23729" xr:uid="{55B402CD-A1B5-4B9D-91CA-D199EFB28AB5}"/>
    <cellStyle name="header_01. Net Revenue &amp; Accessories Jan'10" xfId="19969" xr:uid="{297ABDCE-26E4-424C-8CF5-736922FAC22C}"/>
    <cellStyle name="Header1" xfId="51" xr:uid="{00000000-0005-0000-0000-000038000000}"/>
    <cellStyle name="Header1 2" xfId="875" xr:uid="{179D7F33-BECF-450D-9958-59FD8CD0DBE5}"/>
    <cellStyle name="Header1 2 2" xfId="3223" xr:uid="{0839493D-57A1-4046-8D76-55884B0ED939}"/>
    <cellStyle name="Header1 2 2 2" xfId="20501" xr:uid="{EB1F708A-7042-4937-B2DB-0E1B2785C7C8}"/>
    <cellStyle name="Header1 2 2 3" xfId="23822" xr:uid="{B9679CE2-4094-4DF3-8902-A5146D2CD873}"/>
    <cellStyle name="Header1 2 3" xfId="3237" xr:uid="{4FF64336-0441-4A2F-9B2F-D9A40FD0ADD0}"/>
    <cellStyle name="Header1 2 4" xfId="6772" xr:uid="{9C1E4A99-0A92-414A-984A-27213D44F627}"/>
    <cellStyle name="Header1 3" xfId="876" xr:uid="{0E83261D-F46F-44DF-979F-2C3DCE3A1BE2}"/>
    <cellStyle name="Header1 3 2" xfId="3224" xr:uid="{B32960D0-FFB8-4E6A-B7FE-426F3009EEA6}"/>
    <cellStyle name="Header1 3 2 2" xfId="20660" xr:uid="{933CA60B-8688-431B-8E50-221EA69536E7}"/>
    <cellStyle name="Header1 3 2 3" xfId="23878" xr:uid="{01FA39A7-1D00-4B7E-848A-EEBB2A65EDD8}"/>
    <cellStyle name="Header1 3 3" xfId="3236" xr:uid="{255321FB-3C86-4C08-BB5A-648238D77707}"/>
    <cellStyle name="Header1 3 4" xfId="6778" xr:uid="{56B29181-83C7-4AA1-A6E2-EB80CAA12143}"/>
    <cellStyle name="Header1 4" xfId="877" xr:uid="{935F394F-543A-42C3-A085-75952C108C66}"/>
    <cellStyle name="Header1 4 2" xfId="3225" xr:uid="{C8DFA184-AAD2-4225-926F-E52870882B6C}"/>
    <cellStyle name="Header1 4 2 2" xfId="20541" xr:uid="{FE05BDEC-D719-4A2B-837A-347F42637BDD}"/>
    <cellStyle name="Header1 4 2 3" xfId="23839" xr:uid="{6840590D-88F2-4B3F-954B-1153B91BE879}"/>
    <cellStyle name="Header1 4 3" xfId="3235" xr:uid="{9D80D300-41E2-438E-9895-11C94C7308B3}"/>
    <cellStyle name="Header1 4 4" xfId="6777" xr:uid="{22541A68-429F-44F8-8372-CBDA1B19AF9E}"/>
    <cellStyle name="Header1 5" xfId="3222" xr:uid="{F4CC5BC2-BFF1-4787-9B86-39AE97EE7414}"/>
    <cellStyle name="Header1 5 2" xfId="20507" xr:uid="{39C2A2C4-C14C-4B0C-B826-B03488C45A85}"/>
    <cellStyle name="Header1 5 3" xfId="23827" xr:uid="{BD5D7198-D625-4CDD-9461-AEF2E80BD8A4}"/>
    <cellStyle name="Header1 6" xfId="4717" xr:uid="{E39FC75C-9F0B-4E27-AB7C-401615379D74}"/>
    <cellStyle name="Header1 7" xfId="6781" xr:uid="{48991C1B-A213-4F81-BDC9-F2FA2C0E99D9}"/>
    <cellStyle name="Header2" xfId="52" xr:uid="{00000000-0005-0000-0000-000039000000}"/>
    <cellStyle name="Header2 10" xfId="2012" xr:uid="{5E171607-522B-46D5-B0CC-BB3E29FE937C}"/>
    <cellStyle name="Header2 10 2" xfId="3930" xr:uid="{DCCC12D8-EC4B-4757-81FB-8263EB596D06}"/>
    <cellStyle name="Header2 10 2 2" xfId="27108" xr:uid="{E22FB338-FD7A-413C-8B54-7A1E4D65DD34}"/>
    <cellStyle name="Header2 10 2 3" xfId="31808" xr:uid="{A3D6D2F8-96DA-43AE-945B-B4DA77A65E29}"/>
    <cellStyle name="Header2 10 2 4" xfId="36319" xr:uid="{F57C2A77-79C3-46ED-8FE7-22FB01844EA1}"/>
    <cellStyle name="Header2 10 2 5" xfId="40944" xr:uid="{5121FBB9-5EA2-4461-8DBE-71AE748F1C03}"/>
    <cellStyle name="Header2 10 3" xfId="5025" xr:uid="{4B671E12-1FBE-405D-9E7C-5A28B6F4B2E5}"/>
    <cellStyle name="Header2 10 3 2" xfId="28083" xr:uid="{CF7CACED-0B06-45C5-A70B-03CAC734BA7A}"/>
    <cellStyle name="Header2 10 3 3" xfId="32770" xr:uid="{E4D43596-7B42-4D2E-82A8-78FE5CB297D6}"/>
    <cellStyle name="Header2 10 3 4" xfId="37294" xr:uid="{E61BF1F9-B708-4F57-A88C-162A2A93B3C3}"/>
    <cellStyle name="Header2 10 3 5" xfId="41919" xr:uid="{91064D33-F3D9-47CE-831C-91EEB37B4E0D}"/>
    <cellStyle name="Header2 10 4" xfId="6059" xr:uid="{CFA893CC-D0BC-4C91-92A2-9D4C8BE50C4B}"/>
    <cellStyle name="Header2 10 4 2" xfId="29064" xr:uid="{D3F91550-1478-4C84-B1A9-CEB84EC5DC1A}"/>
    <cellStyle name="Header2 10 4 3" xfId="33737" xr:uid="{B5951070-8357-4DE7-840B-CF79C461804F}"/>
    <cellStyle name="Header2 10 4 4" xfId="38272" xr:uid="{EF6BE92C-A116-4039-A26D-F360D7C300E3}"/>
    <cellStyle name="Header2 10 4 5" xfId="42897" xr:uid="{F09BCC16-26DB-4099-8869-147F72716E6B}"/>
    <cellStyle name="Header2 10 5" xfId="25336" xr:uid="{FE9841A2-6360-49FA-BFE9-71CA3B0996AD}"/>
    <cellStyle name="Header2 10 6" xfId="30088" xr:uid="{C5A7AB10-BE9F-44D1-A528-1E9045E17487}"/>
    <cellStyle name="Header2 10 7" xfId="34592" xr:uid="{B9E18E87-766F-459C-AC81-F8ACF18D6329}"/>
    <cellStyle name="Header2 10 8" xfId="39219" xr:uid="{77ADF922-0A60-4C5A-BBE1-633D05CF0EAF}"/>
    <cellStyle name="Header2 11" xfId="2352" xr:uid="{CA04F85B-BE75-4A1A-8BB4-3379F9FEFA68}"/>
    <cellStyle name="Header2 11 2" xfId="4168" xr:uid="{54ECB2A1-5ECF-41A8-8D11-82A7ACDA95CF}"/>
    <cellStyle name="Header2 11 2 2" xfId="27306" xr:uid="{62D89DB3-24F0-435D-8D39-4F6276BE10F5}"/>
    <cellStyle name="Header2 11 2 3" xfId="31996" xr:uid="{57B5A50A-C9F1-400D-A554-B70DC0C882A4}"/>
    <cellStyle name="Header2 11 2 4" xfId="36517" xr:uid="{4C57B2CE-9BB2-4504-BC0A-81C16D6A3F87}"/>
    <cellStyle name="Header2 11 2 5" xfId="41142" xr:uid="{0FC0F2AA-02DB-49C5-A349-992691A29C69}"/>
    <cellStyle name="Header2 11 3" xfId="5204" xr:uid="{C22FFB88-DE2C-46F7-94DC-6308A85516C6}"/>
    <cellStyle name="Header2 11 3 2" xfId="28278" xr:uid="{52005DE8-6B5F-42DB-80B2-8F7EBB9BEF96}"/>
    <cellStyle name="Header2 11 3 3" xfId="32954" xr:uid="{F574F088-6453-45C5-85C3-BF2E9BA94E36}"/>
    <cellStyle name="Header2 11 3 4" xfId="37487" xr:uid="{CE7B5B1C-5FD6-4E01-BA3C-11A8F76D5F90}"/>
    <cellStyle name="Header2 11 3 5" xfId="42112" xr:uid="{BBEA2CFE-4D8B-42A4-B19E-6C9AEDDF1943}"/>
    <cellStyle name="Header2 11 4" xfId="6239" xr:uid="{9A0C378B-76C0-47B3-8B5C-F1C9FFE7DB56}"/>
    <cellStyle name="Header2 11 4 2" xfId="29255" xr:uid="{FD49C63C-736A-4A12-B7FF-FD45A1B98DD7}"/>
    <cellStyle name="Header2 11 4 3" xfId="33917" xr:uid="{88B718C7-2533-45CF-8937-4C028C33DE17}"/>
    <cellStyle name="Header2 11 4 4" xfId="38461" xr:uid="{1D9F77E2-D27E-4D65-BDC0-D891E91C1FD2}"/>
    <cellStyle name="Header2 11 4 5" xfId="43086" xr:uid="{442D4946-E7B2-47B1-B203-C7CCE84BCD91}"/>
    <cellStyle name="Header2 11 5" xfId="25558" xr:uid="{BE24199B-C60C-4D11-B625-55FE6E2C4C6F}"/>
    <cellStyle name="Header2 11 6" xfId="30288" xr:uid="{D3643CE6-C424-4FB1-B826-F5F47C9471FE}"/>
    <cellStyle name="Header2 11 7" xfId="34789" xr:uid="{A04CB809-9E81-4CE2-8FDB-20DE18BB2260}"/>
    <cellStyle name="Header2 11 8" xfId="39414" xr:uid="{3C2D762A-EAC4-41E6-80C0-DB57895C9DA0}"/>
    <cellStyle name="Header2 12" xfId="3234" xr:uid="{6C0B501E-F866-4303-A7B9-C269E86F0C4C}"/>
    <cellStyle name="Header2 13" xfId="878" xr:uid="{36DEB1A5-D70A-4A35-9EDE-D85FE53E2402}"/>
    <cellStyle name="Header2 2" xfId="879" xr:uid="{A69217A5-B4E7-44DA-9149-5337BD1201A3}"/>
    <cellStyle name="Header2 2 2" xfId="1537" xr:uid="{7795D91E-1027-4008-BB5D-8BFA0DE39275}"/>
    <cellStyle name="Header2 2 2 10" xfId="24894" xr:uid="{F0DDBF9A-1D64-4A3F-99BE-09DD9EAE7ABA}"/>
    <cellStyle name="Header2 2 2 11" xfId="24194" xr:uid="{240CB564-B495-46AA-9498-29C52295E21B}"/>
    <cellStyle name="Header2 2 2 12" xfId="24549" xr:uid="{11A06889-269E-4CC2-8585-601F02A13C4E}"/>
    <cellStyle name="Header2 2 2 13" xfId="24423" xr:uid="{5960EDF7-AAE1-4BEF-ACA8-82289FFAE4B5}"/>
    <cellStyle name="Header2 2 2 2" xfId="1882" xr:uid="{DBF57360-62CD-4BDB-A3AA-9BE0472E8DCB}"/>
    <cellStyle name="Header2 2 2 2 2" xfId="2806" xr:uid="{5BE53873-D5E2-4A11-AB19-5F9748C5C0F1}"/>
    <cellStyle name="Header2 2 2 2 2 2" xfId="4610" xr:uid="{A655A66B-B2B6-467D-9098-35E1F19EB885}"/>
    <cellStyle name="Header2 2 2 2 2 2 2" xfId="27740" xr:uid="{1F8BEFDE-2E5E-4721-B886-B3CCFBCC71F3}"/>
    <cellStyle name="Header2 2 2 2 2 2 3" xfId="32427" xr:uid="{2254D81E-66AD-41EB-9296-ACA5CB595603}"/>
    <cellStyle name="Header2 2 2 2 2 2 4" xfId="36951" xr:uid="{EDD6491D-79A2-4489-BF98-218B3BD6422B}"/>
    <cellStyle name="Header2 2 2 2 2 2 5" xfId="41576" xr:uid="{21690C9E-6C93-48F1-B45A-A36944EDD5AE}"/>
    <cellStyle name="Header2 2 2 2 2 3" xfId="5634" xr:uid="{7A59E7E6-C08E-4D18-8223-1D7C0F37BAEE}"/>
    <cellStyle name="Header2 2 2 2 2 3 2" xfId="28711" xr:uid="{4CE317DB-3E91-43AB-A509-C850E73FDF71}"/>
    <cellStyle name="Header2 2 2 2 2 3 3" xfId="33385" xr:uid="{0EBABECB-344A-44E8-8B38-090BB28883D8}"/>
    <cellStyle name="Header2 2 2 2 2 3 4" xfId="37920" xr:uid="{7D5B2344-0D22-4913-AEDC-7308D682EC81}"/>
    <cellStyle name="Header2 2 2 2 2 3 5" xfId="42545" xr:uid="{0EFE2D70-7961-4765-8917-3C075E222FE2}"/>
    <cellStyle name="Header2 2 2 2 2 4" xfId="6667" xr:uid="{27136A9D-6619-489F-BFE1-93E0798A0B26}"/>
    <cellStyle name="Header2 2 2 2 2 4 2" xfId="29690" xr:uid="{FD11DA8E-7022-44E7-87CF-D8DB5AA696FD}"/>
    <cellStyle name="Header2 2 2 2 2 4 3" xfId="34347" xr:uid="{7677F0A6-774C-48AD-8335-257092B1C080}"/>
    <cellStyle name="Header2 2 2 2 2 4 4" xfId="38894" xr:uid="{6A7DB21A-01D3-46F4-AC39-D1D1EB8DD276}"/>
    <cellStyle name="Header2 2 2 2 2 4 5" xfId="43519" xr:uid="{CCA0AFF8-9C59-4D1C-B388-CE44BF559091}"/>
    <cellStyle name="Header2 2 2 2 2 5" xfId="25993" xr:uid="{0FCE688C-A96A-4DAC-AB99-4BA502349E30}"/>
    <cellStyle name="Header2 2 2 2 2 6" xfId="30719" xr:uid="{F88D2F6A-D135-49CD-8B0F-CFC1355831B1}"/>
    <cellStyle name="Header2 2 2 2 2 7" xfId="35223" xr:uid="{DF67B489-E3C5-4E36-B61B-67C109EDFE2F}"/>
    <cellStyle name="Header2 2 2 2 2 8" xfId="39848" xr:uid="{972C4205-984D-498F-8218-6AE7A69CE472}"/>
    <cellStyle name="Header2 2 2 2 3" xfId="3816" xr:uid="{20AEE9DC-1FA8-40C3-B832-7B6337E5D6B0}"/>
    <cellStyle name="Header2 2 2 2 3 2" xfId="27000" xr:uid="{794B8ABA-34AC-47EA-AE84-DF345185E093}"/>
    <cellStyle name="Header2 2 2 2 3 3" xfId="31700" xr:uid="{0DDADC0D-D337-4858-BD4C-73F6303FD9CF}"/>
    <cellStyle name="Header2 2 2 2 3 4" xfId="36211" xr:uid="{5DE41E09-1938-4ACD-A834-BC150EB78F76}"/>
    <cellStyle name="Header2 2 2 2 3 5" xfId="40836" xr:uid="{E60AD188-DECC-416F-89E9-33908B33D156}"/>
    <cellStyle name="Header2 2 2 2 4" xfId="4917" xr:uid="{A517B0FA-8C7B-4E5C-B0D7-CD26DC075DAD}"/>
    <cellStyle name="Header2 2 2 2 4 2" xfId="27976" xr:uid="{8FC986FE-6FCC-4C55-AB0F-50F2F2D3434A}"/>
    <cellStyle name="Header2 2 2 2 4 3" xfId="32663" xr:uid="{2CCD0730-1B42-494C-9711-B68750CA18C2}"/>
    <cellStyle name="Header2 2 2 2 4 4" xfId="37187" xr:uid="{B1E0F8FF-F98D-4B24-8934-98D72C9800D3}"/>
    <cellStyle name="Header2 2 2 2 4 5" xfId="41812" xr:uid="{6E569A60-1139-44A3-A9A7-99D360C0F3BF}"/>
    <cellStyle name="Header2 2 2 2 5" xfId="5952" xr:uid="{3D4F753A-E56A-46BB-A43F-7EBAA7A44947}"/>
    <cellStyle name="Header2 2 2 2 5 2" xfId="28956" xr:uid="{C5401DDB-08D4-4B97-961C-D83FB8FB0503}"/>
    <cellStyle name="Header2 2 2 2 5 3" xfId="33630" xr:uid="{62830EEB-D2A0-44B1-ACC6-F211DA8A833F}"/>
    <cellStyle name="Header2 2 2 2 5 4" xfId="38165" xr:uid="{C24C2BC5-A195-47B3-93BF-DCE978EFB700}"/>
    <cellStyle name="Header2 2 2 2 5 5" xfId="42790" xr:uid="{CAC4902B-9D33-4727-B438-4865584B3BD9}"/>
    <cellStyle name="Header2 2 2 2 6" xfId="25224" xr:uid="{A14B646F-8A78-4703-BB00-E693898509CF}"/>
    <cellStyle name="Header2 2 2 2 7" xfId="29979" xr:uid="{7760078D-B2A7-4073-9F92-307DE455EF52}"/>
    <cellStyle name="Header2 2 2 2 8" xfId="34484" xr:uid="{B3B977A5-4505-4C28-9CF6-CBB4B166190F}"/>
    <cellStyle name="Header2 2 2 2 9" xfId="39111" xr:uid="{0B3F9C2F-F930-476C-BF97-F21A05834874}"/>
    <cellStyle name="Header2 2 2 3" xfId="1976" xr:uid="{8FCFA988-789B-4DB6-8864-67267EAF4D17}"/>
    <cellStyle name="Header2 2 2 3 2" xfId="2892" xr:uid="{6E290C7D-1F75-4530-8751-BE7E122CE256}"/>
    <cellStyle name="Header2 2 2 3 2 2" xfId="4696" xr:uid="{786EC38A-1788-40CE-8764-151E5560B735}"/>
    <cellStyle name="Header2 2 2 3 2 2 2" xfId="27826" xr:uid="{C55C7263-5FD5-4396-9538-FA160D8ED1E3}"/>
    <cellStyle name="Header2 2 2 3 2 2 3" xfId="32513" xr:uid="{A7653E42-AA74-4C29-9A0B-821E4782954E}"/>
    <cellStyle name="Header2 2 2 3 2 2 4" xfId="37037" xr:uid="{482E6C74-9824-42B0-A51C-B61D368C88BA}"/>
    <cellStyle name="Header2 2 2 3 2 2 5" xfId="41662" xr:uid="{8C6D083C-F488-49BE-A3C8-F714F0788ABC}"/>
    <cellStyle name="Header2 2 2 3 2 3" xfId="5720" xr:uid="{03DD3505-0AF9-4B26-8075-DA0B639FC39B}"/>
    <cellStyle name="Header2 2 2 3 2 3 2" xfId="28797" xr:uid="{C399041A-DA40-4C23-B884-E698DEC3D220}"/>
    <cellStyle name="Header2 2 2 3 2 3 3" xfId="33471" xr:uid="{849708F2-2EE4-4B46-B1E3-548F358677AF}"/>
    <cellStyle name="Header2 2 2 3 2 3 4" xfId="38006" xr:uid="{C457050B-C7B3-450C-9620-559324B239E3}"/>
    <cellStyle name="Header2 2 2 3 2 3 5" xfId="42631" xr:uid="{901125B1-B9EE-4F52-9DD6-97401FC52445}"/>
    <cellStyle name="Header2 2 2 3 2 4" xfId="6753" xr:uid="{D3E9CEAF-C988-4563-B157-B08EB0DFF903}"/>
    <cellStyle name="Header2 2 2 3 2 4 2" xfId="29776" xr:uid="{87007A83-EA2C-4E64-8837-3DE3B647D3E4}"/>
    <cellStyle name="Header2 2 2 3 2 4 3" xfId="34433" xr:uid="{F568B7BA-1812-4A36-86C3-7FD0245169CA}"/>
    <cellStyle name="Header2 2 2 3 2 4 4" xfId="38980" xr:uid="{89DCB919-39FB-4F6D-9B88-DC4CDA881CE4}"/>
    <cellStyle name="Header2 2 2 3 2 4 5" xfId="43605" xr:uid="{3B4B2C7B-8995-426C-8769-28E23E60B43F}"/>
    <cellStyle name="Header2 2 2 3 2 5" xfId="26079" xr:uid="{C04C3533-D398-4211-8918-9FB02C3F8EF2}"/>
    <cellStyle name="Header2 2 2 3 2 6" xfId="30805" xr:uid="{9F15F2B4-C09C-4BC1-A29A-DE87F0DE0A12}"/>
    <cellStyle name="Header2 2 2 3 2 7" xfId="35309" xr:uid="{F27889A2-167B-4D75-B1AA-633AE1936031}"/>
    <cellStyle name="Header2 2 2 3 2 8" xfId="39934" xr:uid="{BE4C0D9F-DBEA-442C-9FFA-4F7369FCCE6E}"/>
    <cellStyle name="Header2 2 2 3 3" xfId="3902" xr:uid="{D7C1165A-BBD3-43C0-B866-CC9E8309D10A}"/>
    <cellStyle name="Header2 2 2 3 3 2" xfId="27086" xr:uid="{0265DE00-CEFB-4577-AF2E-642A20C36DA6}"/>
    <cellStyle name="Header2 2 2 3 3 3" xfId="31786" xr:uid="{D1EDDBF6-C458-410B-B775-C62F279F22DC}"/>
    <cellStyle name="Header2 2 2 3 3 4" xfId="36297" xr:uid="{85B17295-A815-471B-8CD5-823389A2B892}"/>
    <cellStyle name="Header2 2 2 3 3 5" xfId="40922" xr:uid="{D6DE3DB7-21F1-42A5-8D25-9AD638CCB9AB}"/>
    <cellStyle name="Header2 2 2 3 4" xfId="5003" xr:uid="{C42D6CF9-AC61-4485-BE74-E1F4E20068FC}"/>
    <cellStyle name="Header2 2 2 3 4 2" xfId="28062" xr:uid="{BA22E7D8-9A7C-4EA2-BEDA-E6322B701008}"/>
    <cellStyle name="Header2 2 2 3 4 3" xfId="32749" xr:uid="{AE52B7FC-CE14-4DD8-B26F-FEE469193F5F}"/>
    <cellStyle name="Header2 2 2 3 4 4" xfId="37273" xr:uid="{E243B721-626F-4C97-B535-4A9B7A6D984A}"/>
    <cellStyle name="Header2 2 2 3 4 5" xfId="41898" xr:uid="{1341EA13-E1D6-4347-8446-B1905540EEBB}"/>
    <cellStyle name="Header2 2 2 3 5" xfId="6038" xr:uid="{C0B9CEFA-5F0B-4EE0-B07F-24BC39554599}"/>
    <cellStyle name="Header2 2 2 3 5 2" xfId="29042" xr:uid="{04C2136F-0873-400B-A33B-CFA7E7E9476E}"/>
    <cellStyle name="Header2 2 2 3 5 3" xfId="33716" xr:uid="{47F221C9-B8AC-4FE1-B1BE-9CBF914F40DD}"/>
    <cellStyle name="Header2 2 2 3 5 4" xfId="38251" xr:uid="{4D0860D5-D928-4405-872C-87831E657964}"/>
    <cellStyle name="Header2 2 2 3 5 5" xfId="42876" xr:uid="{3425B89B-9309-45F0-9E35-4BC5FFDD7B8B}"/>
    <cellStyle name="Header2 2 2 3 6" xfId="25313" xr:uid="{6810935E-8270-4D1F-8D05-EC5744DF6F84}"/>
    <cellStyle name="Header2 2 2 3 7" xfId="30065" xr:uid="{07C4378F-718D-473A-BBDD-F5CA37AFDB8A}"/>
    <cellStyle name="Header2 2 2 3 8" xfId="34570" xr:uid="{358169C5-A1D5-47FB-88F8-63175CCCCF43}"/>
    <cellStyle name="Header2 2 2 3 9" xfId="39197" xr:uid="{ED49DCE7-3481-415C-BB95-F4EF2C878487}"/>
    <cellStyle name="Header2 2 2 4" xfId="2477" xr:uid="{8373F644-0139-475A-BCEF-501F52C216EA}"/>
    <cellStyle name="Header2 2 2 4 2" xfId="4281" xr:uid="{F4536277-6879-44EB-BD08-BDB9DD0311F6}"/>
    <cellStyle name="Header2 2 2 4 2 2" xfId="27411" xr:uid="{0B26D465-82EC-4A4B-910D-43F26D0DF438}"/>
    <cellStyle name="Header2 2 2 4 2 3" xfId="32098" xr:uid="{338757DE-7BDB-4195-8F2B-177E48735673}"/>
    <cellStyle name="Header2 2 2 4 2 4" xfId="36622" xr:uid="{B60ED45F-8A9C-4297-B942-3DA8EB7D4D1B}"/>
    <cellStyle name="Header2 2 2 4 2 5" xfId="41247" xr:uid="{972640BA-4B2B-4E99-9CEE-620D6B411636}"/>
    <cellStyle name="Header2 2 2 4 3" xfId="5305" xr:uid="{3FC4EF3D-272B-4953-B27E-82320C5ABF85}"/>
    <cellStyle name="Header2 2 2 4 3 2" xfId="28382" xr:uid="{ADCE0342-2CFF-47A9-8847-16BE66E0667C}"/>
    <cellStyle name="Header2 2 2 4 3 3" xfId="33056" xr:uid="{AD213709-94CC-4CAB-980F-B806D51781CA}"/>
    <cellStyle name="Header2 2 2 4 3 4" xfId="37591" xr:uid="{346EC56B-E241-48D0-BEF0-CDC064A125A4}"/>
    <cellStyle name="Header2 2 2 4 3 5" xfId="42216" xr:uid="{E0EC806A-487E-497C-923C-AC3CB52D421C}"/>
    <cellStyle name="Header2 2 2 4 4" xfId="6338" xr:uid="{05D3E589-F6AF-4FD5-9251-6082A22B56C7}"/>
    <cellStyle name="Header2 2 2 4 4 2" xfId="29361" xr:uid="{FBA8AF82-353B-40FE-B155-F333E6A7AF1E}"/>
    <cellStyle name="Header2 2 2 4 4 3" xfId="34018" xr:uid="{523F6871-EEBB-4220-A47A-D79AC7EA47E6}"/>
    <cellStyle name="Header2 2 2 4 4 4" xfId="38565" xr:uid="{AB487218-8A9C-4B38-80B0-BA29CB946AE6}"/>
    <cellStyle name="Header2 2 2 4 4 5" xfId="43190" xr:uid="{66AD414B-AD42-44CE-97C0-80B23AF05DD1}"/>
    <cellStyle name="Header2 2 2 4 5" xfId="25664" xr:uid="{B588DA15-CF59-4792-A88A-B21C89E7E7FD}"/>
    <cellStyle name="Header2 2 2 4 6" xfId="30390" xr:uid="{F39751F2-936B-4CB8-A644-930B55C14A75}"/>
    <cellStyle name="Header2 2 2 4 7" xfId="34894" xr:uid="{CB80C03D-445D-4151-9BD0-AC68CAF0D72D}"/>
    <cellStyle name="Header2 2 2 4 8" xfId="39519" xr:uid="{FAEDA094-1D81-4C75-B567-3C48BF33649B}"/>
    <cellStyle name="Header2 2 2 5" xfId="3488" xr:uid="{614CAB70-DC4D-4D60-889B-AA3C6E6E602B}"/>
    <cellStyle name="Header2 2 2 5 2" xfId="26679" xr:uid="{8BEB392B-1086-4884-85FC-12D67F06927C}"/>
    <cellStyle name="Header2 2 2 5 3" xfId="31379" xr:uid="{D6572A6E-03CC-41CB-8905-9530936105FB}"/>
    <cellStyle name="Header2 2 2 5 4" xfId="35890" xr:uid="{826E50AA-7F56-4E50-91CC-39BFE57DDD96}"/>
    <cellStyle name="Header2 2 2 5 5" xfId="40515" xr:uid="{0DB973D1-E990-4E9A-8663-70B189668789}"/>
    <cellStyle name="Header2 2 2 6" xfId="3092" xr:uid="{F2CB8653-CFC6-45DF-A765-AB9EAA11509A}"/>
    <cellStyle name="Header2 2 2 6 2" xfId="26291" xr:uid="{131B0978-FFBD-406F-B7E9-2D38FDA1C016}"/>
    <cellStyle name="Header2 2 2 6 3" xfId="31012" xr:uid="{414FBE4F-CB47-44E4-93CA-B2F49F04F48A}"/>
    <cellStyle name="Header2 2 2 6 4" xfId="35515" xr:uid="{EA118422-7944-4959-8351-58C3C2BA5D5E}"/>
    <cellStyle name="Header2 2 2 6 5" xfId="40140" xr:uid="{3D5F9DB5-5DFB-46EB-B0B0-6E9806C60435}"/>
    <cellStyle name="Header2 2 2 7" xfId="3310" xr:uid="{EEC8DE75-310A-4447-AE1C-C61DEA299A33}"/>
    <cellStyle name="Header2 2 2 7 2" xfId="26444" xr:uid="{ACEFBADE-E4B4-4F9B-98C6-1EEB16172D33}"/>
    <cellStyle name="Header2 2 2 7 3" xfId="31144" xr:uid="{451C083E-5EA2-40F3-A544-14680BCC83AB}"/>
    <cellStyle name="Header2 2 2 7 4" xfId="35655" xr:uid="{74F4BA23-6BCE-4253-80DB-8A6B884E9552}"/>
    <cellStyle name="Header2 2 2 7 5" xfId="40280" xr:uid="{74730EE7-4C87-4930-AB7B-1D41B267E6A9}"/>
    <cellStyle name="Header2 2 2 8" xfId="20407" xr:uid="{FFD12207-6A1D-490F-B842-C969A9796725}"/>
    <cellStyle name="Header2 2 2 9" xfId="23801" xr:uid="{13ADBD3B-2FCE-4C52-8D1E-84AEBA923167}"/>
    <cellStyle name="Header2 2 3" xfId="1661" xr:uid="{DDD9F68B-4B9D-4D67-8755-BFE36E607C08}"/>
    <cellStyle name="Header2 2 3 10" xfId="30176" xr:uid="{8AA4FEE4-F54E-47B3-985A-F0EB3DBBC8BB}"/>
    <cellStyle name="Header2 2 3 11" xfId="24344" xr:uid="{9E0868A2-6AD7-4C91-9927-0AD8428A2A61}"/>
    <cellStyle name="Header2 2 3 2" xfId="2595" xr:uid="{020D044B-2F92-4AE9-8EB2-6D1212364165}"/>
    <cellStyle name="Header2 2 3 2 2" xfId="4399" xr:uid="{4E264E74-6555-4D18-AFEE-B09EED481707}"/>
    <cellStyle name="Header2 2 3 2 2 2" xfId="27529" xr:uid="{88578C1D-D283-44C9-9B1A-81B341AD642E}"/>
    <cellStyle name="Header2 2 3 2 2 3" xfId="32216" xr:uid="{BD00CCDF-F9DC-440D-B965-4A3003FA2E28}"/>
    <cellStyle name="Header2 2 3 2 2 4" xfId="36740" xr:uid="{46E0821A-4C76-47AE-8E62-F9A2D24A39D8}"/>
    <cellStyle name="Header2 2 3 2 2 5" xfId="41365" xr:uid="{CF3472AE-B307-4E9B-820E-834A03AF2329}"/>
    <cellStyle name="Header2 2 3 2 3" xfId="5423" xr:uid="{30733CF8-6C41-4518-89CC-6EA0D2ACFF21}"/>
    <cellStyle name="Header2 2 3 2 3 2" xfId="28500" xr:uid="{70D0B425-8EEE-48B5-8AF3-5C9DDF22020C}"/>
    <cellStyle name="Header2 2 3 2 3 3" xfId="33174" xr:uid="{C6336CC1-9A84-469B-9254-B7A9107DDB8F}"/>
    <cellStyle name="Header2 2 3 2 3 4" xfId="37709" xr:uid="{F87C0608-67B4-44A9-853C-308F2021EB4C}"/>
    <cellStyle name="Header2 2 3 2 3 5" xfId="42334" xr:uid="{6C49C452-5A00-45C7-A320-495F770724B5}"/>
    <cellStyle name="Header2 2 3 2 4" xfId="6456" xr:uid="{3F66E4CB-72AD-436E-BF69-FBFF1902D0BD}"/>
    <cellStyle name="Header2 2 3 2 4 2" xfId="29479" xr:uid="{67C54816-7C2C-489C-88F2-EA3931A45C32}"/>
    <cellStyle name="Header2 2 3 2 4 3" xfId="34136" xr:uid="{5C74B769-DC81-4D5C-B0CA-46AB8ADCB255}"/>
    <cellStyle name="Header2 2 3 2 4 4" xfId="38683" xr:uid="{F5F36D5D-8F96-4DA2-B330-DF2013AD9F72}"/>
    <cellStyle name="Header2 2 3 2 4 5" xfId="43308" xr:uid="{541E4236-B17F-4A7B-B391-903B1F9F238A}"/>
    <cellStyle name="Header2 2 3 2 5" xfId="25782" xr:uid="{0E1E4290-EC1C-4139-B608-F7E6D0B10B7C}"/>
    <cellStyle name="Header2 2 3 2 6" xfId="30508" xr:uid="{3D64FF29-CDE4-402C-9D9F-108B1428019B}"/>
    <cellStyle name="Header2 2 3 2 7" xfId="35012" xr:uid="{10950074-C9B8-4023-9C26-8AFF96613E57}"/>
    <cellStyle name="Header2 2 3 2 8" xfId="39637" xr:uid="{72C486E8-DC39-4256-AABD-1C44BB00CB89}"/>
    <cellStyle name="Header2 2 3 3" xfId="3606" xr:uid="{79981631-991B-4FE7-8DAD-675B52A688E5}"/>
    <cellStyle name="Header2 2 3 3 2" xfId="26790" xr:uid="{6225E8C2-BB61-4967-B378-5972F371EA01}"/>
    <cellStyle name="Header2 2 3 3 3" xfId="31490" xr:uid="{58F7141B-E51B-4CE9-9134-579E6954BF9C}"/>
    <cellStyle name="Header2 2 3 3 4" xfId="36001" xr:uid="{7A06C857-1371-40B7-BFB5-82E77EB7F210}"/>
    <cellStyle name="Header2 2 3 3 5" xfId="40626" xr:uid="{D7AE30EA-3AC1-4727-8EF3-947C4633FC82}"/>
    <cellStyle name="Header2 2 3 4" xfId="2975" xr:uid="{CCD4D206-72A0-4B6E-8736-2A066FE32507}"/>
    <cellStyle name="Header2 2 3 4 2" xfId="26177" xr:uid="{F7CA165E-FF25-4EC0-BACE-77E4D6BBADA1}"/>
    <cellStyle name="Header2 2 3 4 3" xfId="30898" xr:uid="{824D5ED2-A847-473A-80EC-327D20DFC1FE}"/>
    <cellStyle name="Header2 2 3 4 4" xfId="35401" xr:uid="{0E348CF5-E3FD-4358-A224-6BEC457BBB2F}"/>
    <cellStyle name="Header2 2 3 4 5" xfId="40026" xr:uid="{37045207-A7C6-4757-9D4E-F1380253C5F3}"/>
    <cellStyle name="Header2 2 3 5" xfId="5742" xr:uid="{86EF6D55-8F6B-45DA-80B7-1F49D89CF124}"/>
    <cellStyle name="Header2 2 3 5 2" xfId="26555" xr:uid="{91FE52B6-E91A-4603-9183-2DD5BB1EA40A}"/>
    <cellStyle name="Header2 2 3 5 3" xfId="31255" xr:uid="{234AB687-5860-4EAA-B51E-512FC7D05AB2}"/>
    <cellStyle name="Header2 2 3 5 4" xfId="35766" xr:uid="{3835DB7F-FA23-452F-8922-D5F96F9BA7B5}"/>
    <cellStyle name="Header2 2 3 5 5" xfId="40391" xr:uid="{A2731E30-C289-4533-89DF-387CBC495B6B}"/>
    <cellStyle name="Header2 2 3 6" xfId="15684" xr:uid="{0C26FF57-CE1A-401E-9C2D-E1051D0EF1D1}"/>
    <cellStyle name="Header2 2 3 7" xfId="23611" xr:uid="{E84790C6-7928-4238-AEAE-003AB4EE497C}"/>
    <cellStyle name="Header2 2 3 8" xfId="25014" xr:uid="{755FA0A5-C3A3-48F5-BC2C-4604025BD364}"/>
    <cellStyle name="Header2 2 3 9" xfId="24076" xr:uid="{53251F91-DD4F-495E-AF29-2ACE94962F6D}"/>
    <cellStyle name="Header2 2 4" xfId="1645" xr:uid="{298F3CDB-1686-4363-9E27-91EB341270F5}"/>
    <cellStyle name="Header2 2 4 10" xfId="24642" xr:uid="{A0B5AE98-3784-4691-8927-B0A11A89F614}"/>
    <cellStyle name="Header2 2 4 11" xfId="24360" xr:uid="{5582A633-8B18-4AD2-BC95-698AEB92FBCA}"/>
    <cellStyle name="Header2 2 4 2" xfId="2579" xr:uid="{4BFC9562-ED2E-4EEA-A5CC-39E07F9224B0}"/>
    <cellStyle name="Header2 2 4 2 2" xfId="4383" xr:uid="{5A28A3E5-5A00-44BE-AE0D-B33FDF92AF58}"/>
    <cellStyle name="Header2 2 4 2 2 2" xfId="27513" xr:uid="{BA138316-9E50-42BC-9EE1-E614D270B792}"/>
    <cellStyle name="Header2 2 4 2 2 3" xfId="32200" xr:uid="{789A94AB-B62C-40DF-9D22-5063BB6F97BB}"/>
    <cellStyle name="Header2 2 4 2 2 4" xfId="36724" xr:uid="{5D0ACBD9-8239-43D2-A24F-56168AE6E83B}"/>
    <cellStyle name="Header2 2 4 2 2 5" xfId="41349" xr:uid="{81DCEE00-7E7B-42B7-B5B7-C22F55EC75A6}"/>
    <cellStyle name="Header2 2 4 2 3" xfId="5407" xr:uid="{52BE0B3B-CB4A-465D-B10B-3E9BF35D39C7}"/>
    <cellStyle name="Header2 2 4 2 3 2" xfId="28484" xr:uid="{D9F9E72E-1A9A-454C-A53F-1868B5DD7D3E}"/>
    <cellStyle name="Header2 2 4 2 3 3" xfId="33158" xr:uid="{E70E85A1-2664-420F-B540-1C88C4C7C017}"/>
    <cellStyle name="Header2 2 4 2 3 4" xfId="37693" xr:uid="{4D2BE0EC-FD7E-4271-9B44-61D280A7E18C}"/>
    <cellStyle name="Header2 2 4 2 3 5" xfId="42318" xr:uid="{5B2262C8-C8BD-4DE6-9CA6-E68C957F93B3}"/>
    <cellStyle name="Header2 2 4 2 4" xfId="6440" xr:uid="{D48A8D6A-74D8-484C-A6EE-7E742BAB1880}"/>
    <cellStyle name="Header2 2 4 2 4 2" xfId="29463" xr:uid="{D2331829-EA1A-406C-AAD1-48644C24448C}"/>
    <cellStyle name="Header2 2 4 2 4 3" xfId="34120" xr:uid="{ECE08E11-D3A8-4E03-BDC6-3D11E16724EB}"/>
    <cellStyle name="Header2 2 4 2 4 4" xfId="38667" xr:uid="{C407D645-3502-4630-8081-A30154523FFB}"/>
    <cellStyle name="Header2 2 4 2 4 5" xfId="43292" xr:uid="{3EA97118-8704-4AFE-8462-16955C698803}"/>
    <cellStyle name="Header2 2 4 2 5" xfId="25766" xr:uid="{E1FA96DB-8260-4DC6-AF19-2EEAA601C711}"/>
    <cellStyle name="Header2 2 4 2 6" xfId="30492" xr:uid="{07F452CD-7A72-4D7E-BC79-EDA031928D66}"/>
    <cellStyle name="Header2 2 4 2 7" xfId="34996" xr:uid="{AF4950FD-4705-4F05-8578-28300EE0CC2B}"/>
    <cellStyle name="Header2 2 4 2 8" xfId="39621" xr:uid="{6AF0F123-C638-419B-80DA-8135EE80381C}"/>
    <cellStyle name="Header2 2 4 3" xfId="3590" xr:uid="{300F8ECD-BBA3-4586-B8C1-8CA0901EB8E3}"/>
    <cellStyle name="Header2 2 4 3 2" xfId="26774" xr:uid="{E72696E9-8A44-4D08-9E7C-200667BC972D}"/>
    <cellStyle name="Header2 2 4 3 3" xfId="31474" xr:uid="{C29B5932-E9E8-4FE2-966D-C32B202A8298}"/>
    <cellStyle name="Header2 2 4 3 4" xfId="35985" xr:uid="{7C36885F-A7BB-408E-BEC2-8043AA221A02}"/>
    <cellStyle name="Header2 2 4 3 5" xfId="40610" xr:uid="{74179B0F-F67B-4E44-9D7C-2417DD6E0D14}"/>
    <cellStyle name="Header2 2 4 4" xfId="2990" xr:uid="{26D41177-E034-40B7-B0C8-B38AFA02BB19}"/>
    <cellStyle name="Header2 2 4 4 2" xfId="26193" xr:uid="{C01C5077-2EAF-4325-898B-E511CE9B7CC4}"/>
    <cellStyle name="Header2 2 4 4 3" xfId="30914" xr:uid="{9E8BCC76-3ACD-4EF0-BA5D-1386970BAE3C}"/>
    <cellStyle name="Header2 2 4 4 4" xfId="35417" xr:uid="{955191EE-8AAB-438D-AF01-52838AF73411}"/>
    <cellStyle name="Header2 2 4 4 5" xfId="40042" xr:uid="{001ED8B2-45ED-42B1-BDB7-7B91485F6E93}"/>
    <cellStyle name="Header2 2 4 5" xfId="3410" xr:uid="{90142FE1-68FF-4C19-B624-59D0D0625155}"/>
    <cellStyle name="Header2 2 4 5 2" xfId="26539" xr:uid="{01C53332-58C3-459D-8058-95FB1E811023}"/>
    <cellStyle name="Header2 2 4 5 3" xfId="31239" xr:uid="{3894BDA3-38A4-4C1E-B5FF-34604CF5BB9A}"/>
    <cellStyle name="Header2 2 4 5 4" xfId="35750" xr:uid="{3AA4D212-F898-417C-8164-EDF69FAFC7ED}"/>
    <cellStyle name="Header2 2 4 5 5" xfId="40375" xr:uid="{15AB03F8-92C5-4091-80EA-183D2963BA65}"/>
    <cellStyle name="Header2 2 4 6" xfId="13170" xr:uid="{8347B70D-DF02-4487-9F14-E926FD7FFF67}"/>
    <cellStyle name="Header2 2 4 7" xfId="23574" xr:uid="{02706AA4-01C2-4EC9-AFE3-AFD02CFA4786}"/>
    <cellStyle name="Header2 2 4 8" xfId="24998" xr:uid="{BC03A492-EBA6-43F0-B354-A9FE2BF4595F}"/>
    <cellStyle name="Header2 2 4 9" xfId="24092" xr:uid="{8B7E6C6B-3822-439C-924A-FC35C8332C8B}"/>
    <cellStyle name="Header2 2 5" xfId="1627" xr:uid="{0A5AEE4A-2397-41FD-831D-BFAF206B0582}"/>
    <cellStyle name="Header2 2 5 10" xfId="31986" xr:uid="{F95C5201-E94E-4CE8-819D-CD0207F29988}"/>
    <cellStyle name="Header2 2 5 2" xfId="2564" xr:uid="{22E2D40D-9210-415F-8BE6-761125136558}"/>
    <cellStyle name="Header2 2 5 2 2" xfId="4368" xr:uid="{9B9EA5C5-D5FC-4A35-BCAC-41F41781F7E2}"/>
    <cellStyle name="Header2 2 5 2 2 2" xfId="27498" xr:uid="{57238A51-81BC-4681-A60B-609910D08E04}"/>
    <cellStyle name="Header2 2 5 2 2 3" xfId="32185" xr:uid="{F321E017-3E4A-41A3-ACF6-470B1C6CB94C}"/>
    <cellStyle name="Header2 2 5 2 2 4" xfId="36709" xr:uid="{B9B9A402-B2BB-420B-84D7-BA7F8B9FADA6}"/>
    <cellStyle name="Header2 2 5 2 2 5" xfId="41334" xr:uid="{F2C3E8F6-3FC3-4FA3-93FB-CBA78C053FF8}"/>
    <cellStyle name="Header2 2 5 2 3" xfId="5392" xr:uid="{8A0C8DFB-0CBC-4D59-BE8F-43F2E0663197}"/>
    <cellStyle name="Header2 2 5 2 3 2" xfId="28469" xr:uid="{74D691DC-ADA1-4D7B-8520-32CEA1C619E8}"/>
    <cellStyle name="Header2 2 5 2 3 3" xfId="33143" xr:uid="{3BA54CB5-AE51-4F1B-878F-C1A66413E52A}"/>
    <cellStyle name="Header2 2 5 2 3 4" xfId="37678" xr:uid="{0CC8B5D8-1BD0-4179-AC91-DBD4364FDF69}"/>
    <cellStyle name="Header2 2 5 2 3 5" xfId="42303" xr:uid="{24272DA8-AE93-4622-B7BB-2C7204CD405C}"/>
    <cellStyle name="Header2 2 5 2 4" xfId="6425" xr:uid="{0A65EA36-FFB9-4678-B323-6DB4F76AFEE0}"/>
    <cellStyle name="Header2 2 5 2 4 2" xfId="29448" xr:uid="{27FEB3CA-8B0B-413B-916A-350BADA24A97}"/>
    <cellStyle name="Header2 2 5 2 4 3" xfId="34105" xr:uid="{84C71EA9-A398-40CC-B8DF-183DB382BE13}"/>
    <cellStyle name="Header2 2 5 2 4 4" xfId="38652" xr:uid="{F7FAC47A-C61B-4B0B-9BCB-4EC4A690A042}"/>
    <cellStyle name="Header2 2 5 2 4 5" xfId="43277" xr:uid="{802C41D4-9A05-44D4-BB4C-7CB299DC611E}"/>
    <cellStyle name="Header2 2 5 2 5" xfId="25751" xr:uid="{9A98B949-E52C-4669-9B5B-1E621200A29E}"/>
    <cellStyle name="Header2 2 5 2 6" xfId="30477" xr:uid="{C68FC9C5-8B7E-4341-BB14-BFD72F017A3A}"/>
    <cellStyle name="Header2 2 5 2 7" xfId="34981" xr:uid="{EFFCFA30-A9EC-4449-AEE4-5317ABFAC9FB}"/>
    <cellStyle name="Header2 2 5 2 8" xfId="39606" xr:uid="{40653119-2173-4D13-93D7-FB9CBD755351}"/>
    <cellStyle name="Header2 2 5 3" xfId="3575" xr:uid="{65DD014B-9D0D-4520-B05B-1A40BC8A6F9A}"/>
    <cellStyle name="Header2 2 5 3 2" xfId="26759" xr:uid="{AA738F89-7B0E-488A-80AC-BFFA30257FD0}"/>
    <cellStyle name="Header2 2 5 3 3" xfId="31459" xr:uid="{49F975AE-3EE7-4F90-A5BA-76A4BB8093DD}"/>
    <cellStyle name="Header2 2 5 3 4" xfId="35970" xr:uid="{C0EA7D40-6048-4E66-AE55-D36A6B2771C5}"/>
    <cellStyle name="Header2 2 5 3 5" xfId="40595" xr:uid="{9A3FFDBD-94DA-4976-B03A-7EE38BE8FEEF}"/>
    <cellStyle name="Header2 2 5 4" xfId="3005" xr:uid="{FE70EA94-5348-4D72-A2BA-C97A1D42F870}"/>
    <cellStyle name="Header2 2 5 4 2" xfId="26208" xr:uid="{42C735EE-DE45-4B47-B27C-918A924F56E5}"/>
    <cellStyle name="Header2 2 5 4 3" xfId="30929" xr:uid="{54DBC723-DD9A-4D9D-BFC4-BC46297DA098}"/>
    <cellStyle name="Header2 2 5 4 4" xfId="35432" xr:uid="{D156089C-1D19-4E59-A01B-74FFAF5C4711}"/>
    <cellStyle name="Header2 2 5 4 5" xfId="40057" xr:uid="{C0AF7751-7339-4616-9A6F-7E2F57D84105}"/>
    <cellStyle name="Header2 2 5 5" xfId="3396" xr:uid="{0A56EE6D-4AAE-48CB-8590-C091EBBF2541}"/>
    <cellStyle name="Header2 2 5 5 2" xfId="26524" xr:uid="{50FA4C5F-DD94-4B0F-A294-F47E27A71973}"/>
    <cellStyle name="Header2 2 5 5 3" xfId="31224" xr:uid="{D0FE6D01-9837-4A44-99B1-826CF46C189D}"/>
    <cellStyle name="Header2 2 5 5 4" xfId="35735" xr:uid="{589AA962-B5B3-4A75-836C-E6E916341369}"/>
    <cellStyle name="Header2 2 5 5 5" xfId="40360" xr:uid="{F61E624B-EFBE-46E1-ABDD-8A26826DC8FC}"/>
    <cellStyle name="Header2 2 5 6" xfId="23370" xr:uid="{40EA90E2-E438-4E1B-BEE8-C3BCC95D242B}"/>
    <cellStyle name="Header2 2 5 7" xfId="24982" xr:uid="{4D8374EE-E0CD-4690-81C2-8C6343F557F2}"/>
    <cellStyle name="Header2 2 5 8" xfId="24107" xr:uid="{391F5AA7-78C0-4B74-9FF9-3BD01E485EAD}"/>
    <cellStyle name="Header2 2 5 9" xfId="24627" xr:uid="{9B2F7996-64C9-40DD-9EE1-C60317857A2B}"/>
    <cellStyle name="Header2 2 6" xfId="2109" xr:uid="{C4B1E6C7-7B94-414F-8C33-351E6F9446F5}"/>
    <cellStyle name="Header2 2 6 2" xfId="6111" xr:uid="{786225DE-A2C1-48F6-BFED-9128489F4736}"/>
    <cellStyle name="Header2 2 6 2 2" xfId="27168" xr:uid="{EA84F0B1-7E53-43D1-858B-7C104958DB54}"/>
    <cellStyle name="Header2 2 6 2 3" xfId="31863" xr:uid="{90BE7703-D998-457A-BD64-CC6B4F9A6974}"/>
    <cellStyle name="Header2 2 6 2 4" xfId="36379" xr:uid="{4D83D4E2-80AB-439C-AB0B-F0D32011D1DF}"/>
    <cellStyle name="Header2 2 6 2 5" xfId="41004" xr:uid="{FF7F530E-C06D-42C6-8DCA-3C57EED2BEC4}"/>
    <cellStyle name="Header2 2 6 3" xfId="28141" xr:uid="{9198CECF-09BC-454E-80BE-BED2729D00B9}"/>
    <cellStyle name="Header2 2 6 3 2" xfId="32824" xr:uid="{224A8577-BE08-43E1-B817-1BDBDF211116}"/>
    <cellStyle name="Header2 2 6 3 3" xfId="37352" xr:uid="{028C5C63-17CF-4D67-A481-851C15FD6D2B}"/>
    <cellStyle name="Header2 2 6 3 4" xfId="41977" xr:uid="{B133B1F4-46C6-4ADC-986C-687996B21534}"/>
    <cellStyle name="Header2 2 6 4" xfId="29123" xr:uid="{1972CA18-A417-4107-B47F-5234FED8ACC6}"/>
    <cellStyle name="Header2 2 6 4 2" xfId="33790" xr:uid="{164C06E7-B7C0-4796-8749-B7198D25C0BB}"/>
    <cellStyle name="Header2 2 6 4 3" xfId="38329" xr:uid="{29F2D2F5-22D3-45BE-9C27-6B095841A71A}"/>
    <cellStyle name="Header2 2 6 4 4" xfId="42954" xr:uid="{56AE19F1-C06C-4088-9BEA-D132F9D34844}"/>
    <cellStyle name="Header2 2 6 5" xfId="25408" xr:uid="{E4EF1D5C-4331-49DA-8E18-F35537502D74}"/>
    <cellStyle name="Header2 2 6 6" xfId="30147" xr:uid="{36B655D8-478C-4034-8CAD-CEB8EBB1E86E}"/>
    <cellStyle name="Header2 2 6 7" xfId="39278" xr:uid="{F49273AA-4E8F-41AB-AFE3-C7B0280D1630}"/>
    <cellStyle name="Header2 2 7" xfId="2025" xr:uid="{8B3952B8-0833-4667-8DA5-39B4BF52B75B}"/>
    <cellStyle name="Header2 2 7 2" xfId="3939" xr:uid="{87745B5B-C49E-487D-8CB4-7192D43C9A4D}"/>
    <cellStyle name="Header2 2 7 2 2" xfId="27115" xr:uid="{32418C5D-0718-4430-86ED-AC1A16740A82}"/>
    <cellStyle name="Header2 2 7 2 3" xfId="31813" xr:uid="{6E5DD9BE-E188-42FE-92F5-C6F650E6D1FF}"/>
    <cellStyle name="Header2 2 7 2 4" xfId="36326" xr:uid="{7662D782-2D4C-4C20-A91F-8455E42D2DE0}"/>
    <cellStyle name="Header2 2 7 2 5" xfId="40951" xr:uid="{3AE59892-ACE9-456F-8377-CDBC8DC0BF2A}"/>
    <cellStyle name="Header2 2 7 3" xfId="5030" xr:uid="{71AAA95F-504D-4D2F-BA0E-500509362CF5}"/>
    <cellStyle name="Header2 2 7 3 2" xfId="28089" xr:uid="{A2013DD5-4B83-47E2-AFC9-6F88B59074B5}"/>
    <cellStyle name="Header2 2 7 3 3" xfId="32775" xr:uid="{5F4B5827-8EE9-47F5-9564-3BA3D1794648}"/>
    <cellStyle name="Header2 2 7 3 4" xfId="37300" xr:uid="{C8E91C93-6F56-4E31-A575-54874C5872AA}"/>
    <cellStyle name="Header2 2 7 3 5" xfId="41925" xr:uid="{CED507A8-50E5-4B59-A980-6801AE4FCCAA}"/>
    <cellStyle name="Header2 2 7 4" xfId="6064" xr:uid="{12FD40FC-E6DA-4383-95C3-232F0A41A7E3}"/>
    <cellStyle name="Header2 2 7 4 2" xfId="29071" xr:uid="{335A39C0-3F77-4479-94B5-B1A186E306AB}"/>
    <cellStyle name="Header2 2 7 4 3" xfId="33742" xr:uid="{862D3583-1B53-4790-B63D-DD5921390BE6}"/>
    <cellStyle name="Header2 2 7 4 4" xfId="38278" xr:uid="{FEE62DE0-65D5-4343-8D7A-C120C7F1896F}"/>
    <cellStyle name="Header2 2 7 4 5" xfId="42903" xr:uid="{C456F51F-9CDC-412E-9021-5A5F6E10D39A}"/>
    <cellStyle name="Header2 2 7 5" xfId="25342" xr:uid="{A7FC75A9-8F75-4860-8841-BDA505D508A3}"/>
    <cellStyle name="Header2 2 7 6" xfId="30094" xr:uid="{26733AF3-EC52-4931-8743-55B5A893719D}"/>
    <cellStyle name="Header2 2 7 7" xfId="34598" xr:uid="{C72CDFAD-BBC1-4CE6-B75E-09E7EE31AEAB}"/>
    <cellStyle name="Header2 2 7 8" xfId="39225" xr:uid="{81308991-7201-48CE-B3C8-22DEBE0AA11C}"/>
    <cellStyle name="Header2 2 8" xfId="2140" xr:uid="{58EB23AC-0661-4E6E-AEEB-23552A5487A3}"/>
    <cellStyle name="Header2 2 8 2" xfId="4031" xr:uid="{1534959D-C260-4AC9-8AB2-52E851F0CDE3}"/>
    <cellStyle name="Header2 2 8 2 2" xfId="27189" xr:uid="{A9111547-CECC-4134-AA52-CE4EB88D35B1}"/>
    <cellStyle name="Header2 2 8 2 3" xfId="31884" xr:uid="{AF474FAC-FDC0-4088-BE75-DFF90FFBA73D}"/>
    <cellStyle name="Header2 2 8 2 4" xfId="36400" xr:uid="{ADB17D2B-5549-4919-A42A-FE0490CB4EE0}"/>
    <cellStyle name="Header2 2 8 2 5" xfId="41025" xr:uid="{F3A8E44C-6B15-40C1-BE13-AE8E459FB985}"/>
    <cellStyle name="Header2 2 8 3" xfId="5097" xr:uid="{F206A800-329B-418E-A353-71890C74F1DD}"/>
    <cellStyle name="Header2 2 8 3 2" xfId="28162" xr:uid="{F8F39B59-D979-4992-B8E2-B48DF89ECD5D}"/>
    <cellStyle name="Header2 2 8 3 3" xfId="32845" xr:uid="{B4855EB6-2F6D-4E76-AAB9-4BE66AEDB4B1}"/>
    <cellStyle name="Header2 2 8 3 4" xfId="37373" xr:uid="{053CEFAE-3EC3-4F6D-A172-8A79A878B220}"/>
    <cellStyle name="Header2 2 8 3 5" xfId="41998" xr:uid="{F356DEA4-9898-412F-AEC2-E91FBC090C93}"/>
    <cellStyle name="Header2 2 8 4" xfId="6133" xr:uid="{DB352D71-0A45-4462-96D3-F35D22C384F1}"/>
    <cellStyle name="Header2 2 8 4 2" xfId="29143" xr:uid="{C38AB91B-F70A-4FDF-B5E2-BA18D5DC595E}"/>
    <cellStyle name="Header2 2 8 4 3" xfId="33810" xr:uid="{41C2B7AA-F0E2-4A61-A3A7-9EA09D1FAA4F}"/>
    <cellStyle name="Header2 2 8 4 4" xfId="38349" xr:uid="{83C4EF78-327D-4085-828B-07C0DD14CED9}"/>
    <cellStyle name="Header2 2 8 4 5" xfId="42974" xr:uid="{A1B62676-07A7-4A04-95BC-55484C1F6BF0}"/>
    <cellStyle name="Header2 2 8 5" xfId="25434" xr:uid="{4BAD3DFA-D063-4118-8DCA-F38C62E28300}"/>
    <cellStyle name="Header2 2 8 6" xfId="30171" xr:uid="{D872752E-2E9D-4CEF-ACF9-0FBFE7D4D315}"/>
    <cellStyle name="Header2 2 8 7" xfId="34671" xr:uid="{E4D4B560-1556-4B06-B0E2-571CAD0CEA05}"/>
    <cellStyle name="Header2 2 8 8" xfId="39301" xr:uid="{77E0E652-0675-4894-9D71-44EDF9238C13}"/>
    <cellStyle name="Header2 2 9" xfId="3233" xr:uid="{B916E5A7-4AD1-4472-9417-674B50C0A577}"/>
    <cellStyle name="Header2 3" xfId="880" xr:uid="{ED530E03-1394-40BA-BC17-07C00CE0B6DE}"/>
    <cellStyle name="Header2 3 2" xfId="1536" xr:uid="{9239D1B2-77A8-4E2B-9A09-03CD5B7B90C6}"/>
    <cellStyle name="Header2 3 2 10" xfId="24893" xr:uid="{4BBF668A-6080-49D4-95A5-06989700F32A}"/>
    <cellStyle name="Header2 3 2 11" xfId="24195" xr:uid="{CAED4416-AA11-4426-99AC-94C12630256D}"/>
    <cellStyle name="Header2 3 2 12" xfId="24548" xr:uid="{A3CBACCF-8D2E-4B3E-A17A-447CF43002C5}"/>
    <cellStyle name="Header2 3 2 13" xfId="24424" xr:uid="{615D35B7-7B18-4B64-9044-C2AAAD83A447}"/>
    <cellStyle name="Header2 3 2 2" xfId="1881" xr:uid="{724F636E-CDAF-41C4-89EE-20C97FFE5E5B}"/>
    <cellStyle name="Header2 3 2 2 2" xfId="2805" xr:uid="{95F878A9-C69D-4F5B-A24D-76BEB55268CA}"/>
    <cellStyle name="Header2 3 2 2 2 2" xfId="4609" xr:uid="{B3C4D5BE-0AEC-4506-AB2D-71DF77DB6B09}"/>
    <cellStyle name="Header2 3 2 2 2 2 2" xfId="27739" xr:uid="{770C0D17-1981-4F58-B397-8C89BB7C6A0C}"/>
    <cellStyle name="Header2 3 2 2 2 2 3" xfId="32426" xr:uid="{D81646B3-586A-4463-9139-956DF8D3EB2B}"/>
    <cellStyle name="Header2 3 2 2 2 2 4" xfId="36950" xr:uid="{DCFE7EAA-58E5-46D6-A6D9-A1572624D51D}"/>
    <cellStyle name="Header2 3 2 2 2 2 5" xfId="41575" xr:uid="{1AE8F695-6EEE-40E4-963F-C9D8B3F6030A}"/>
    <cellStyle name="Header2 3 2 2 2 3" xfId="5633" xr:uid="{C236A0AF-F606-4801-9C22-E8F0E0806CD7}"/>
    <cellStyle name="Header2 3 2 2 2 3 2" xfId="28710" xr:uid="{01F70211-6B1F-4C6B-AD51-4436C36D174E}"/>
    <cellStyle name="Header2 3 2 2 2 3 3" xfId="33384" xr:uid="{5891B0E2-D490-45C9-90B1-EC6BCB9BC5BA}"/>
    <cellStyle name="Header2 3 2 2 2 3 4" xfId="37919" xr:uid="{B9809031-EA62-4E36-98F7-1AF134CF00D6}"/>
    <cellStyle name="Header2 3 2 2 2 3 5" xfId="42544" xr:uid="{EE8D2D77-445B-4AC7-9A44-DFA0181395EE}"/>
    <cellStyle name="Header2 3 2 2 2 4" xfId="6666" xr:uid="{CDEE7617-8D19-48AD-B133-D0FE8D4369BD}"/>
    <cellStyle name="Header2 3 2 2 2 4 2" xfId="29689" xr:uid="{FB226B1D-8DC5-40B3-BD2C-7AF5584B4524}"/>
    <cellStyle name="Header2 3 2 2 2 4 3" xfId="34346" xr:uid="{F1660AFC-3D64-4AAF-873A-E5C10D296BCE}"/>
    <cellStyle name="Header2 3 2 2 2 4 4" xfId="38893" xr:uid="{A04377F8-3A8B-4FCB-B689-F2F24326BE27}"/>
    <cellStyle name="Header2 3 2 2 2 4 5" xfId="43518" xr:uid="{7D988D9A-6913-4823-8AFB-C4A334A8C5C5}"/>
    <cellStyle name="Header2 3 2 2 2 5" xfId="25992" xr:uid="{47133BD7-B962-4BE9-AC11-9F6C46E764F5}"/>
    <cellStyle name="Header2 3 2 2 2 6" xfId="30718" xr:uid="{30FDAEDE-CD8D-4D33-9B87-9812BBBF989F}"/>
    <cellStyle name="Header2 3 2 2 2 7" xfId="35222" xr:uid="{E7036BCB-D179-4C42-9651-F3B01E32E80A}"/>
    <cellStyle name="Header2 3 2 2 2 8" xfId="39847" xr:uid="{65088072-F3EE-4EF4-80FE-7F0AA4314712}"/>
    <cellStyle name="Header2 3 2 2 3" xfId="3815" xr:uid="{2AC62C71-9CB5-458B-97B6-0884A472A5C7}"/>
    <cellStyle name="Header2 3 2 2 3 2" xfId="26999" xr:uid="{F8C7F441-5504-4074-A5BB-1213CBCB2413}"/>
    <cellStyle name="Header2 3 2 2 3 3" xfId="31699" xr:uid="{4A65C364-86A7-4437-BA8E-FFC39A512725}"/>
    <cellStyle name="Header2 3 2 2 3 4" xfId="36210" xr:uid="{6938208E-838F-4AE9-A864-DE7D8A6FD9AD}"/>
    <cellStyle name="Header2 3 2 2 3 5" xfId="40835" xr:uid="{46E92460-B5FB-42F5-843D-2B66EDB2D22F}"/>
    <cellStyle name="Header2 3 2 2 4" xfId="4916" xr:uid="{C7A6ED96-636B-4C56-ADE4-83A888E0D72D}"/>
    <cellStyle name="Header2 3 2 2 4 2" xfId="27975" xr:uid="{37AE9B3F-E8DF-46C7-8508-8AF1ECCAC733}"/>
    <cellStyle name="Header2 3 2 2 4 3" xfId="32662" xr:uid="{9AFC83B9-C65F-4583-9C53-3BBCB3ED539A}"/>
    <cellStyle name="Header2 3 2 2 4 4" xfId="37186" xr:uid="{BCDACEFC-83C1-479D-8875-544B9670AB76}"/>
    <cellStyle name="Header2 3 2 2 4 5" xfId="41811" xr:uid="{FA4FE214-EFF4-4F14-8725-817C5175CC91}"/>
    <cellStyle name="Header2 3 2 2 5" xfId="5951" xr:uid="{0D7D0178-E7F1-4EB3-A222-E4DC0FC67D61}"/>
    <cellStyle name="Header2 3 2 2 5 2" xfId="28955" xr:uid="{9604D378-70BA-4E5E-B981-20F7F25F8093}"/>
    <cellStyle name="Header2 3 2 2 5 3" xfId="33629" xr:uid="{C2DDC4B8-E52E-467B-92C9-67E18F26158D}"/>
    <cellStyle name="Header2 3 2 2 5 4" xfId="38164" xr:uid="{FE20BA2C-5391-4AD3-A7B9-338DCA696DBE}"/>
    <cellStyle name="Header2 3 2 2 5 5" xfId="42789" xr:uid="{068908C4-9D20-43D6-A4A9-4EA7EE9654FF}"/>
    <cellStyle name="Header2 3 2 2 6" xfId="25223" xr:uid="{E48CC0EF-4DFF-411F-BA3A-2F1961EABE9A}"/>
    <cellStyle name="Header2 3 2 2 7" xfId="29978" xr:uid="{1521F62F-926D-416F-A2D3-AB5047E152FA}"/>
    <cellStyle name="Header2 3 2 2 8" xfId="34483" xr:uid="{B2EADB55-8122-4499-96CA-D8C55DE6A773}"/>
    <cellStyle name="Header2 3 2 2 9" xfId="39110" xr:uid="{F719345B-ED4C-43F0-9CB3-FE1C9836294C}"/>
    <cellStyle name="Header2 3 2 3" xfId="1975" xr:uid="{6D8FE36C-0E04-4ED9-9B91-042A95A7FD79}"/>
    <cellStyle name="Header2 3 2 3 2" xfId="2891" xr:uid="{C6EAD4DE-4CCF-407E-8918-4A5BABAB942C}"/>
    <cellStyle name="Header2 3 2 3 2 2" xfId="4695" xr:uid="{D203440B-F9F7-43AF-8C0C-009A9ECC43A1}"/>
    <cellStyle name="Header2 3 2 3 2 2 2" xfId="27825" xr:uid="{09194581-5228-45AA-95AD-E84FA83BECE3}"/>
    <cellStyle name="Header2 3 2 3 2 2 3" xfId="32512" xr:uid="{91A28BA6-2F12-4B99-84D0-4D76A55ADDE3}"/>
    <cellStyle name="Header2 3 2 3 2 2 4" xfId="37036" xr:uid="{DB7C3D11-67C8-4DE5-9A01-214460AA605A}"/>
    <cellStyle name="Header2 3 2 3 2 2 5" xfId="41661" xr:uid="{98286B4E-2312-4771-8B0B-4AE8611B948E}"/>
    <cellStyle name="Header2 3 2 3 2 3" xfId="5719" xr:uid="{845F9787-5AD4-4D2B-B2B1-FE99FA634ACB}"/>
    <cellStyle name="Header2 3 2 3 2 3 2" xfId="28796" xr:uid="{B040C3DD-FC78-4936-82D5-2020ACE25F55}"/>
    <cellStyle name="Header2 3 2 3 2 3 3" xfId="33470" xr:uid="{87B6283D-80D3-4776-A0AE-A371E6EA141B}"/>
    <cellStyle name="Header2 3 2 3 2 3 4" xfId="38005" xr:uid="{5241DB98-D812-44A7-B6E5-0CC06B364AB0}"/>
    <cellStyle name="Header2 3 2 3 2 3 5" xfId="42630" xr:uid="{B9033B8F-433D-43B7-9393-0D8CDB0E32E0}"/>
    <cellStyle name="Header2 3 2 3 2 4" xfId="6752" xr:uid="{0BC85955-7D80-43FC-BBB6-1BA3F26C05FB}"/>
    <cellStyle name="Header2 3 2 3 2 4 2" xfId="29775" xr:uid="{23E6925D-FF98-4809-A991-018A7ABA42F3}"/>
    <cellStyle name="Header2 3 2 3 2 4 3" xfId="34432" xr:uid="{FB792178-5DC4-476F-9235-8A216A35D242}"/>
    <cellStyle name="Header2 3 2 3 2 4 4" xfId="38979" xr:uid="{5CB4BE56-F810-4C15-8F51-5F723A6CB5E8}"/>
    <cellStyle name="Header2 3 2 3 2 4 5" xfId="43604" xr:uid="{FC604DB6-CC11-4B41-8167-769AD372AFC3}"/>
    <cellStyle name="Header2 3 2 3 2 5" xfId="26078" xr:uid="{082644EB-6BB1-4D8E-95AE-EBD7E6D5F045}"/>
    <cellStyle name="Header2 3 2 3 2 6" xfId="30804" xr:uid="{D0A1E7C0-FA11-48AF-9021-318028557BD9}"/>
    <cellStyle name="Header2 3 2 3 2 7" xfId="35308" xr:uid="{3DD15250-8F4B-4778-803F-990246001FFC}"/>
    <cellStyle name="Header2 3 2 3 2 8" xfId="39933" xr:uid="{1F016A8E-78AA-4979-9234-7AE9A54B5E56}"/>
    <cellStyle name="Header2 3 2 3 3" xfId="3901" xr:uid="{BFAD3131-64BC-4F56-8F89-1B765D2DA439}"/>
    <cellStyle name="Header2 3 2 3 3 2" xfId="27085" xr:uid="{446E2193-19BF-486C-AA58-F54DF18EDA64}"/>
    <cellStyle name="Header2 3 2 3 3 3" xfId="31785" xr:uid="{A2D7D96C-3D09-497A-8008-10E511FE7261}"/>
    <cellStyle name="Header2 3 2 3 3 4" xfId="36296" xr:uid="{EA3F1A30-1094-43CD-99DC-A18C89F3851C}"/>
    <cellStyle name="Header2 3 2 3 3 5" xfId="40921" xr:uid="{4D21BBD2-7458-489F-A941-C09BB71883F5}"/>
    <cellStyle name="Header2 3 2 3 4" xfId="5002" xr:uid="{0F76B051-E822-46CF-A5AC-A5445C9EDE21}"/>
    <cellStyle name="Header2 3 2 3 4 2" xfId="28061" xr:uid="{6BB447EA-55C3-4DAE-A87C-D5741ABFB6DB}"/>
    <cellStyle name="Header2 3 2 3 4 3" xfId="32748" xr:uid="{88A52A5B-CCB3-4B40-966B-CBDC215B0EDD}"/>
    <cellStyle name="Header2 3 2 3 4 4" xfId="37272" xr:uid="{7860C321-4A14-49AF-932B-936BA85F8BD0}"/>
    <cellStyle name="Header2 3 2 3 4 5" xfId="41897" xr:uid="{6A64912E-8360-4D13-AB66-4764C0D50899}"/>
    <cellStyle name="Header2 3 2 3 5" xfId="6037" xr:uid="{5CBF8111-E603-4D5F-9031-CE876CC44DB8}"/>
    <cellStyle name="Header2 3 2 3 5 2" xfId="29041" xr:uid="{ECC7EA68-1A97-4636-8401-E4C3C9D2364B}"/>
    <cellStyle name="Header2 3 2 3 5 3" xfId="33715" xr:uid="{75B988C5-8B9C-46D5-AC55-073827D574D2}"/>
    <cellStyle name="Header2 3 2 3 5 4" xfId="38250" xr:uid="{1A4A518F-2C06-40A6-814E-292F95833808}"/>
    <cellStyle name="Header2 3 2 3 5 5" xfId="42875" xr:uid="{185307A4-41AF-415F-8AF8-AB99D8554BB2}"/>
    <cellStyle name="Header2 3 2 3 6" xfId="25312" xr:uid="{736AD883-6F56-4AED-BBE9-2E1CFB586A31}"/>
    <cellStyle name="Header2 3 2 3 7" xfId="30064" xr:uid="{7CEBA025-BC32-40F7-B861-600EE6995DCE}"/>
    <cellStyle name="Header2 3 2 3 8" xfId="34569" xr:uid="{8762D221-E6C3-4413-92CC-1B07C7E0252A}"/>
    <cellStyle name="Header2 3 2 3 9" xfId="39196" xr:uid="{A50EE544-DEA0-4F8F-8740-766F725BFA22}"/>
    <cellStyle name="Header2 3 2 4" xfId="2476" xr:uid="{C6FA5C7A-92AB-4D53-ABAE-CA3323745EFA}"/>
    <cellStyle name="Header2 3 2 4 2" xfId="4280" xr:uid="{5BD015AE-550C-4A0B-8D26-E8FBFB3C9085}"/>
    <cellStyle name="Header2 3 2 4 2 2" xfId="27410" xr:uid="{6D82C2A1-626A-4678-B953-7B23D3C37229}"/>
    <cellStyle name="Header2 3 2 4 2 3" xfId="32097" xr:uid="{A9266717-2CCF-476F-84A8-9C88A29CFD3A}"/>
    <cellStyle name="Header2 3 2 4 2 4" xfId="36621" xr:uid="{BA5845B2-3234-4EF7-B4E2-3DC281531394}"/>
    <cellStyle name="Header2 3 2 4 2 5" xfId="41246" xr:uid="{1AA5DACF-1C33-47FA-8F6E-08BAE16BD8A4}"/>
    <cellStyle name="Header2 3 2 4 3" xfId="5304" xr:uid="{774EBE75-8D73-49CC-9C11-E32795AD74AC}"/>
    <cellStyle name="Header2 3 2 4 3 2" xfId="28381" xr:uid="{DDF29E28-0356-4F8D-B901-5A0D3FCD6A17}"/>
    <cellStyle name="Header2 3 2 4 3 3" xfId="33055" xr:uid="{D5FE4AD6-8BD8-4ECC-A9F8-DE0FFB15E1C0}"/>
    <cellStyle name="Header2 3 2 4 3 4" xfId="37590" xr:uid="{67CCE0DF-F65B-468E-A762-12274C56FED2}"/>
    <cellStyle name="Header2 3 2 4 3 5" xfId="42215" xr:uid="{0C5C6C6A-6BE8-4D29-826A-D26A478E9DF7}"/>
    <cellStyle name="Header2 3 2 4 4" xfId="6337" xr:uid="{DD4D7B15-564B-4F22-96A7-654C17CD253A}"/>
    <cellStyle name="Header2 3 2 4 4 2" xfId="29360" xr:uid="{6D1BD903-A35B-4CDC-80DB-1471E857C466}"/>
    <cellStyle name="Header2 3 2 4 4 3" xfId="34017" xr:uid="{EA0F7F65-0A53-41DA-990A-580384B7862A}"/>
    <cellStyle name="Header2 3 2 4 4 4" xfId="38564" xr:uid="{820C9BBF-0020-484E-9C74-542552500B4F}"/>
    <cellStyle name="Header2 3 2 4 4 5" xfId="43189" xr:uid="{C1059DB6-869F-4EDD-93CB-E4AB683FCD53}"/>
    <cellStyle name="Header2 3 2 4 5" xfId="25663" xr:uid="{01D56CA4-7F92-41E1-945A-2DF7C75108DD}"/>
    <cellStyle name="Header2 3 2 4 6" xfId="30389" xr:uid="{A67BE5EA-4300-49ED-B9D7-18839CA09D23}"/>
    <cellStyle name="Header2 3 2 4 7" xfId="34893" xr:uid="{2D3BE902-E26E-48B2-9A66-0A411712EA09}"/>
    <cellStyle name="Header2 3 2 4 8" xfId="39518" xr:uid="{A75D8286-2527-4548-9A78-11C896C99F8A}"/>
    <cellStyle name="Header2 3 2 5" xfId="3487" xr:uid="{82BEC7C7-2966-4F10-ACD2-F639220DD704}"/>
    <cellStyle name="Header2 3 2 5 2" xfId="26678" xr:uid="{27D05CDD-4CA6-4CA2-8D7D-9EED5BF3B705}"/>
    <cellStyle name="Header2 3 2 5 3" xfId="31378" xr:uid="{C98181AD-4648-4773-A58B-DE09253CA7FD}"/>
    <cellStyle name="Header2 3 2 5 4" xfId="35889" xr:uid="{56608842-C251-46B5-BF32-131A41810D8B}"/>
    <cellStyle name="Header2 3 2 5 5" xfId="40514" xr:uid="{0C25B62F-DE3F-44DF-B2ED-266DEF3D4ED9}"/>
    <cellStyle name="Header2 3 2 6" xfId="3093" xr:uid="{EDABB1ED-6D3B-442C-9D94-92C64AA5AFA5}"/>
    <cellStyle name="Header2 3 2 6 2" xfId="26292" xr:uid="{DC0DF572-1AB2-4F12-8A2C-63974360BB88}"/>
    <cellStyle name="Header2 3 2 6 3" xfId="31013" xr:uid="{62AA2D27-C233-48ED-834E-63C162FCE7F6}"/>
    <cellStyle name="Header2 3 2 6 4" xfId="35516" xr:uid="{0F5B9720-E47F-413C-B6D9-9A888F823CB0}"/>
    <cellStyle name="Header2 3 2 6 5" xfId="40141" xr:uid="{A6A199BB-AA08-4928-92CF-1484DE257448}"/>
    <cellStyle name="Header2 3 2 7" xfId="3309" xr:uid="{E24B777E-59D3-4A24-B0B2-C8C56352F1AC}"/>
    <cellStyle name="Header2 3 2 7 2" xfId="26443" xr:uid="{20FBEFC9-8EA7-4817-AFBB-F8E6E625488D}"/>
    <cellStyle name="Header2 3 2 7 3" xfId="31143" xr:uid="{B4BE3E71-74B1-428B-859C-BCFD98354176}"/>
    <cellStyle name="Header2 3 2 7 4" xfId="35654" xr:uid="{3738C886-5714-4484-85E2-2675B8FF865D}"/>
    <cellStyle name="Header2 3 2 7 5" xfId="40279" xr:uid="{843E72DC-80A6-4D41-A8F1-2CC99B8FE381}"/>
    <cellStyle name="Header2 3 2 8" xfId="15685" xr:uid="{6B1280EA-5E6B-4768-B60E-51B003A27092}"/>
    <cellStyle name="Header2 3 2 9" xfId="23612" xr:uid="{1F9E983C-A1C2-4782-8104-4497B4F176CE}"/>
    <cellStyle name="Header2 3 3" xfId="1662" xr:uid="{96B98B4C-D35D-47F4-95F1-DC2929C6537B}"/>
    <cellStyle name="Header2 3 3 10" xfId="30192" xr:uid="{4C01836B-FE09-4245-B05D-EEC6D88D533B}"/>
    <cellStyle name="Header2 3 3 11" xfId="24343" xr:uid="{40D50505-F1C9-4892-B063-8E094EA755D1}"/>
    <cellStyle name="Header2 3 3 2" xfId="2596" xr:uid="{6406F6C0-CEDB-4517-96CF-9D01D18D46F6}"/>
    <cellStyle name="Header2 3 3 2 2" xfId="4400" xr:uid="{37B8FA80-EF36-45D8-B182-B084CC15CA71}"/>
    <cellStyle name="Header2 3 3 2 2 2" xfId="27530" xr:uid="{969CFEBC-2639-4832-9A2E-F853C7E73669}"/>
    <cellStyle name="Header2 3 3 2 2 3" xfId="32217" xr:uid="{B942B66A-9BCE-4412-8565-B9523F259F79}"/>
    <cellStyle name="Header2 3 3 2 2 4" xfId="36741" xr:uid="{8ECD09AC-BB5B-49E7-8A03-09CA977BCA1A}"/>
    <cellStyle name="Header2 3 3 2 2 5" xfId="41366" xr:uid="{5AAAE8B5-105B-42D9-8AA7-771A279F6640}"/>
    <cellStyle name="Header2 3 3 2 3" xfId="5424" xr:uid="{D054B094-73EC-494A-9408-8E96C0452C5D}"/>
    <cellStyle name="Header2 3 3 2 3 2" xfId="28501" xr:uid="{7C27FBD2-8856-431E-8787-0E3097FE71FE}"/>
    <cellStyle name="Header2 3 3 2 3 3" xfId="33175" xr:uid="{13731A6B-1DDA-4B38-8B81-75E89AB24859}"/>
    <cellStyle name="Header2 3 3 2 3 4" xfId="37710" xr:uid="{9A154FCE-E0FB-4E28-ADC7-55A6E54A38E1}"/>
    <cellStyle name="Header2 3 3 2 3 5" xfId="42335" xr:uid="{3EDE4F75-CC83-414B-8944-A5DDDEE71EFA}"/>
    <cellStyle name="Header2 3 3 2 4" xfId="6457" xr:uid="{073BFC39-3BF7-4B44-AF59-B6F809C32C2E}"/>
    <cellStyle name="Header2 3 3 2 4 2" xfId="29480" xr:uid="{7B9F36A9-41BE-4597-8844-6F0CF7FAABB1}"/>
    <cellStyle name="Header2 3 3 2 4 3" xfId="34137" xr:uid="{99D9B6F5-13D1-47EB-9DC2-9C118817F509}"/>
    <cellStyle name="Header2 3 3 2 4 4" xfId="38684" xr:uid="{7D158A07-DDEB-4096-A134-819D7A878780}"/>
    <cellStyle name="Header2 3 3 2 4 5" xfId="43309" xr:uid="{290B5F30-A7CD-453F-AA92-6785758203D8}"/>
    <cellStyle name="Header2 3 3 2 5" xfId="25783" xr:uid="{4C6367E1-40CA-4370-8319-3D60E61D0220}"/>
    <cellStyle name="Header2 3 3 2 6" xfId="30509" xr:uid="{7C05D1E6-F0E1-410D-A5C2-716E8C5A494C}"/>
    <cellStyle name="Header2 3 3 2 7" xfId="35013" xr:uid="{404023D1-0837-4A16-AA81-AC5D1E52C1D2}"/>
    <cellStyle name="Header2 3 3 2 8" xfId="39638" xr:uid="{91C1F03F-F491-434C-93DE-16A855B6342B}"/>
    <cellStyle name="Header2 3 3 3" xfId="3607" xr:uid="{ED57DF2A-AD5E-4DF8-A1F9-2205CE70059A}"/>
    <cellStyle name="Header2 3 3 3 2" xfId="26791" xr:uid="{CB751846-D87A-4621-B70E-77CF7B2569E2}"/>
    <cellStyle name="Header2 3 3 3 3" xfId="31491" xr:uid="{FA033098-EEDE-4A0C-BB36-6C9A968A634C}"/>
    <cellStyle name="Header2 3 3 3 4" xfId="36002" xr:uid="{067DD8B3-45C9-4CA1-B4AC-1DDE3C9E1A69}"/>
    <cellStyle name="Header2 3 3 3 5" xfId="40627" xr:uid="{9A0A3C09-5477-44A0-B9F7-E2025DE72CB9}"/>
    <cellStyle name="Header2 3 3 4" xfId="2974" xr:uid="{FE7581F8-3986-4696-A5C5-E1E1B44EF920}"/>
    <cellStyle name="Header2 3 3 4 2" xfId="26176" xr:uid="{7E690625-E2D2-40DF-8868-6E1624B33C76}"/>
    <cellStyle name="Header2 3 3 4 3" xfId="30897" xr:uid="{BB9ABE93-9310-4D57-87B1-5A1F05B93562}"/>
    <cellStyle name="Header2 3 3 4 4" xfId="35400" xr:uid="{51D87806-3DCA-47DA-9142-5E43A6ADAF2E}"/>
    <cellStyle name="Header2 3 3 4 5" xfId="40025" xr:uid="{502E8822-D802-4CB2-B718-3AD6F9D1B3FB}"/>
    <cellStyle name="Header2 3 3 5" xfId="5743" xr:uid="{0D890D42-81A1-462F-82FF-6A3CAAAB5301}"/>
    <cellStyle name="Header2 3 3 5 2" xfId="26556" xr:uid="{3B4B5D0A-4239-44DC-827A-3F1877E307A2}"/>
    <cellStyle name="Header2 3 3 5 3" xfId="31256" xr:uid="{1CDE9610-26F0-4BA1-A68E-39C490EE877C}"/>
    <cellStyle name="Header2 3 3 5 4" xfId="35767" xr:uid="{A7F06FF5-0ACF-41AD-B4BE-67EFE79E9A9A}"/>
    <cellStyle name="Header2 3 3 5 5" xfId="40392" xr:uid="{388B30EE-36EB-4824-8B6F-91C436C73D9D}"/>
    <cellStyle name="Header2 3 3 6" xfId="13171" xr:uid="{82CFAC73-64A6-425B-A1D9-7D149D2D6907}"/>
    <cellStyle name="Header2 3 3 7" xfId="23575" xr:uid="{1D1306E8-0CAD-4A06-AABB-9A226A09BBBB}"/>
    <cellStyle name="Header2 3 3 8" xfId="25015" xr:uid="{92F9A22B-4B11-4C87-AD05-0F5740E2BEC8}"/>
    <cellStyle name="Header2 3 3 9" xfId="24075" xr:uid="{0A4FB037-C208-4BEF-BCFF-B3C921BA0EBB}"/>
    <cellStyle name="Header2 3 4" xfId="1646" xr:uid="{BBC70B2D-CADC-4430-8CB4-7101156812EE}"/>
    <cellStyle name="Header2 3 4 10" xfId="24359" xr:uid="{8EC4CC00-CC7B-48A4-A3EF-C5B0F775216B}"/>
    <cellStyle name="Header2 3 4 2" xfId="2580" xr:uid="{BD055650-DD5A-4880-837C-2CDD98F0E14F}"/>
    <cellStyle name="Header2 3 4 2 2" xfId="4384" xr:uid="{3E190370-3A36-4771-8D1A-C2A142F9A267}"/>
    <cellStyle name="Header2 3 4 2 2 2" xfId="27514" xr:uid="{43D0FFA6-7C84-40F4-8E93-7413F9E874C0}"/>
    <cellStyle name="Header2 3 4 2 2 3" xfId="32201" xr:uid="{B91F3747-6F0D-428F-9054-E7BF8BC55576}"/>
    <cellStyle name="Header2 3 4 2 2 4" xfId="36725" xr:uid="{A02B4BC5-6DD1-4C02-9220-1A8FE1274612}"/>
    <cellStyle name="Header2 3 4 2 2 5" xfId="41350" xr:uid="{4BC1FDC2-5D33-46B3-A955-AF94A33A6487}"/>
    <cellStyle name="Header2 3 4 2 3" xfId="5408" xr:uid="{F16D43AC-6A19-439D-B66D-4AEC6BC70CC2}"/>
    <cellStyle name="Header2 3 4 2 3 2" xfId="28485" xr:uid="{75F6D784-1997-4EF9-A461-16D1C3EDB79B}"/>
    <cellStyle name="Header2 3 4 2 3 3" xfId="33159" xr:uid="{0FBE54CB-8776-4A57-90A5-C36624D13C3A}"/>
    <cellStyle name="Header2 3 4 2 3 4" xfId="37694" xr:uid="{E03EB9AD-E347-4875-9950-92AAE9A59C86}"/>
    <cellStyle name="Header2 3 4 2 3 5" xfId="42319" xr:uid="{D086DACC-7AB4-4B89-AA65-6CC2771D6741}"/>
    <cellStyle name="Header2 3 4 2 4" xfId="6441" xr:uid="{2A701F14-DE70-4918-B203-CE1AB1395A91}"/>
    <cellStyle name="Header2 3 4 2 4 2" xfId="29464" xr:uid="{52AF3361-3CDE-4082-9517-D3003D767185}"/>
    <cellStyle name="Header2 3 4 2 4 3" xfId="34121" xr:uid="{328A4F6C-709B-475E-B4AB-F7040E243099}"/>
    <cellStyle name="Header2 3 4 2 4 4" xfId="38668" xr:uid="{140CC5C9-1BB4-46CA-880A-50FA232CBAFE}"/>
    <cellStyle name="Header2 3 4 2 4 5" xfId="43293" xr:uid="{EEDB44F1-0EB8-4A80-9D87-DE23FC192872}"/>
    <cellStyle name="Header2 3 4 2 5" xfId="25767" xr:uid="{3C36AA3E-8FA9-4083-9067-7B4A81C1C021}"/>
    <cellStyle name="Header2 3 4 2 6" xfId="30493" xr:uid="{923E1297-2465-476B-9603-4807C84BA9E8}"/>
    <cellStyle name="Header2 3 4 2 7" xfId="34997" xr:uid="{4E41ACB6-07BB-42F9-922A-D6532C471CC4}"/>
    <cellStyle name="Header2 3 4 2 8" xfId="39622" xr:uid="{A227AA20-1422-4F2B-B857-3412E24D33EB}"/>
    <cellStyle name="Header2 3 4 3" xfId="3591" xr:uid="{1D3C24AE-CC4A-4DCE-8B6A-17558FC66118}"/>
    <cellStyle name="Header2 3 4 3 2" xfId="26775" xr:uid="{68641E64-8843-40F4-ABB3-6ACD96929B70}"/>
    <cellStyle name="Header2 3 4 3 3" xfId="31475" xr:uid="{62A590BC-2586-41ED-9699-6C874A846B0B}"/>
    <cellStyle name="Header2 3 4 3 4" xfId="35986" xr:uid="{5BF0F8CA-F7E9-4E87-8A2B-E2CA787D409A}"/>
    <cellStyle name="Header2 3 4 3 5" xfId="40611" xr:uid="{F3846F9D-5EFE-42D2-9C4B-4243B84B91DA}"/>
    <cellStyle name="Header2 3 4 4" xfId="2989" xr:uid="{BBE56937-805A-4CD3-A8B9-3D26C0248D99}"/>
    <cellStyle name="Header2 3 4 4 2" xfId="26192" xr:uid="{8B29471B-DA70-4F30-8C80-46526B1E9E98}"/>
    <cellStyle name="Header2 3 4 4 3" xfId="30913" xr:uid="{E65B985A-8A16-49BE-AAC0-72FC229F920D}"/>
    <cellStyle name="Header2 3 4 4 4" xfId="35416" xr:uid="{D1D886AF-D122-41BC-A092-40374EEF705E}"/>
    <cellStyle name="Header2 3 4 4 5" xfId="40041" xr:uid="{174015A1-B0CD-4CB2-B25F-742C0AC92773}"/>
    <cellStyle name="Header2 3 4 5" xfId="3411" xr:uid="{C87D253D-F03F-46A3-B2E9-F6251DB64FA1}"/>
    <cellStyle name="Header2 3 4 5 2" xfId="26540" xr:uid="{E6117074-2193-4FF7-8224-1A2E12FC86EB}"/>
    <cellStyle name="Header2 3 4 5 3" xfId="31240" xr:uid="{59F32E05-3752-4A8B-B76F-2C8245FC83F1}"/>
    <cellStyle name="Header2 3 4 5 4" xfId="35751" xr:uid="{A2348947-E09B-485A-BDB2-F33EB1103AC3}"/>
    <cellStyle name="Header2 3 4 5 5" xfId="40376" xr:uid="{36335996-DD31-4D68-84D8-D57C2615DBA7}"/>
    <cellStyle name="Header2 3 4 6" xfId="23369" xr:uid="{84E03854-C1A7-4227-9033-0FA1CAF0CABE}"/>
    <cellStyle name="Header2 3 4 7" xfId="24999" xr:uid="{C4F5A4E9-ABE5-42E6-BF94-4A13E0B8E579}"/>
    <cellStyle name="Header2 3 4 8" xfId="24091" xr:uid="{85CC34AC-FA44-4770-8856-1ECDB69F56F9}"/>
    <cellStyle name="Header2 3 4 9" xfId="24643" xr:uid="{03F26429-18EA-4074-84EB-C568EA06669D}"/>
    <cellStyle name="Header2 3 5" xfId="1626" xr:uid="{ECDB257E-5FD9-4D6B-B15F-411741FDE6B0}"/>
    <cellStyle name="Header2 3 5 2" xfId="2563" xr:uid="{9C613544-92E0-4101-8D2F-234995885C2E}"/>
    <cellStyle name="Header2 3 5 2 2" xfId="4367" xr:uid="{73C70E51-8942-445A-9795-D73F6D851087}"/>
    <cellStyle name="Header2 3 5 2 2 2" xfId="27497" xr:uid="{666B0817-3096-4651-97BD-DA38A6D7E545}"/>
    <cellStyle name="Header2 3 5 2 2 3" xfId="32184" xr:uid="{F3A3B06E-738C-42F1-B2DF-55947BA929C8}"/>
    <cellStyle name="Header2 3 5 2 2 4" xfId="36708" xr:uid="{DFB402F0-B6D0-4634-B0AB-1C725BC089D1}"/>
    <cellStyle name="Header2 3 5 2 2 5" xfId="41333" xr:uid="{7A94934E-C4DD-4C2D-AEC1-38078F01CF29}"/>
    <cellStyle name="Header2 3 5 2 3" xfId="5391" xr:uid="{7911A47C-D035-4D5E-B534-E094A8322AFA}"/>
    <cellStyle name="Header2 3 5 2 3 2" xfId="28468" xr:uid="{CEBD0622-B7FA-442A-AC79-EB27A6B6BC6B}"/>
    <cellStyle name="Header2 3 5 2 3 3" xfId="33142" xr:uid="{F742943F-7614-49E9-A42A-289837D5E60C}"/>
    <cellStyle name="Header2 3 5 2 3 4" xfId="37677" xr:uid="{61CC2F49-4EA7-4F4C-AC57-90CBA88FDADF}"/>
    <cellStyle name="Header2 3 5 2 3 5" xfId="42302" xr:uid="{705DC978-700D-462B-9388-E744F350D58C}"/>
    <cellStyle name="Header2 3 5 2 4" xfId="6424" xr:uid="{EF16F287-5186-43DA-8940-51945C7214CC}"/>
    <cellStyle name="Header2 3 5 2 4 2" xfId="29447" xr:uid="{1539E872-DBE1-4D5D-9A28-D016B79357FF}"/>
    <cellStyle name="Header2 3 5 2 4 3" xfId="34104" xr:uid="{497F9861-AA05-4A50-8F12-29624FACC759}"/>
    <cellStyle name="Header2 3 5 2 4 4" xfId="38651" xr:uid="{B3E8E947-D245-4D1D-BF43-373543744335}"/>
    <cellStyle name="Header2 3 5 2 4 5" xfId="43276" xr:uid="{3AA43B44-3E6E-4E6E-9E12-D8CDD9357F92}"/>
    <cellStyle name="Header2 3 5 2 5" xfId="25750" xr:uid="{F6060AFB-28AA-4CAD-A43B-C99E162FC1D9}"/>
    <cellStyle name="Header2 3 5 2 6" xfId="30476" xr:uid="{91E1E4F9-D5BC-4B03-9C8E-A0B83CEB091D}"/>
    <cellStyle name="Header2 3 5 2 7" xfId="34980" xr:uid="{44AC17D2-9815-4049-8485-D895F1806B04}"/>
    <cellStyle name="Header2 3 5 2 8" xfId="39605" xr:uid="{BC5C7B05-F603-45D6-A926-E8A60FB846DF}"/>
    <cellStyle name="Header2 3 5 3" xfId="3574" xr:uid="{9B91693A-D408-4EA3-8837-36C204056A7E}"/>
    <cellStyle name="Header2 3 5 3 2" xfId="26758" xr:uid="{95EA46EB-536D-4129-B6B5-5C12F0D64A17}"/>
    <cellStyle name="Header2 3 5 3 3" xfId="31458" xr:uid="{6BD91A77-8B33-4A7E-B8AD-E90D852BD6AA}"/>
    <cellStyle name="Header2 3 5 3 4" xfId="35969" xr:uid="{C4AACECA-B94A-43F4-9FAD-3F1F6BDD1933}"/>
    <cellStyle name="Header2 3 5 3 5" xfId="40594" xr:uid="{0E9C4A94-15AD-46FC-B49E-61E0AA793A67}"/>
    <cellStyle name="Header2 3 5 4" xfId="3006" xr:uid="{35803ADB-C627-4044-A549-5ADF52AF6E4C}"/>
    <cellStyle name="Header2 3 5 4 2" xfId="26209" xr:uid="{F4203152-D011-49FD-B061-6B4E03278348}"/>
    <cellStyle name="Header2 3 5 4 3" xfId="30930" xr:uid="{5B2D12C3-642B-4D10-B0B3-921A0474E970}"/>
    <cellStyle name="Header2 3 5 4 4" xfId="35433" xr:uid="{841987A5-EB1C-4D76-8D67-FE5F125DC786}"/>
    <cellStyle name="Header2 3 5 4 5" xfId="40058" xr:uid="{3EDC13C6-661A-4948-8883-323C7D18E600}"/>
    <cellStyle name="Header2 3 5 5" xfId="3395" xr:uid="{8A70B9C0-7972-4AA6-9D59-D107EA4B4A50}"/>
    <cellStyle name="Header2 3 5 5 2" xfId="26523" xr:uid="{1FE61330-5D1F-4963-84D5-A16AE48E3B06}"/>
    <cellStyle name="Header2 3 5 5 3" xfId="31223" xr:uid="{5EE0E2DF-8C8C-4C70-96B8-ED982DC2886E}"/>
    <cellStyle name="Header2 3 5 5 4" xfId="35734" xr:uid="{653BBFF2-4F81-484E-A701-F35ECBC1A57B}"/>
    <cellStyle name="Header2 3 5 5 5" xfId="40359" xr:uid="{5625BF8B-6B5E-4612-829F-3EBD36EDBA2B}"/>
    <cellStyle name="Header2 3 5 6" xfId="24981" xr:uid="{DFD09024-7AE0-47B2-90E5-B5D095CA1E62}"/>
    <cellStyle name="Header2 3 5 7" xfId="24108" xr:uid="{CF22BC89-4B20-4400-A246-07A44821A3FC}"/>
    <cellStyle name="Header2 3 5 8" xfId="24626" xr:uid="{895D6BEF-FE11-45F5-821C-C34B66B05988}"/>
    <cellStyle name="Header2 3 5 9" xfId="30277" xr:uid="{5B270E05-AECF-42DD-B760-76C2C77BA7E4}"/>
    <cellStyle name="Header2 3 6" xfId="2108" xr:uid="{179937C9-60EB-4D9D-8FCF-21D593BE2059}"/>
    <cellStyle name="Header2 3 6 2" xfId="6110" xr:uid="{B640323F-4CEC-41F1-ADCD-D7540F034F40}"/>
    <cellStyle name="Header2 3 6 2 2" xfId="27167" xr:uid="{337BA6AE-59A3-4772-BF43-3AF9F0C18F22}"/>
    <cellStyle name="Header2 3 6 2 3" xfId="31862" xr:uid="{A7288995-B713-4C53-B8D5-5EFA53FBEF6B}"/>
    <cellStyle name="Header2 3 6 2 4" xfId="36378" xr:uid="{17B73A6E-7893-4916-AE3E-FDB53E819A90}"/>
    <cellStyle name="Header2 3 6 2 5" xfId="41003" xr:uid="{23288F31-801D-4E2E-93EE-1E4802C8F628}"/>
    <cellStyle name="Header2 3 6 3" xfId="28140" xr:uid="{46467C9B-BA97-4180-91C5-25A3789EE9D8}"/>
    <cellStyle name="Header2 3 6 3 2" xfId="32823" xr:uid="{71D68C22-26F6-4E31-90FD-FF583C03296B}"/>
    <cellStyle name="Header2 3 6 3 3" xfId="37351" xr:uid="{677A3DF5-A026-461B-B283-A9D06F681207}"/>
    <cellStyle name="Header2 3 6 3 4" xfId="41976" xr:uid="{B2371E53-0773-4B04-B4ED-E617016D154D}"/>
    <cellStyle name="Header2 3 6 4" xfId="29122" xr:uid="{96EE0B5C-424E-4BE8-8F54-2E3F0A226F63}"/>
    <cellStyle name="Header2 3 6 4 2" xfId="33789" xr:uid="{EC0AC47E-3DC3-4774-A4B5-B9F28B1D55AF}"/>
    <cellStyle name="Header2 3 6 4 3" xfId="38328" xr:uid="{62CFEF4D-D78D-4C8B-BEB6-2FAC23D2C759}"/>
    <cellStyle name="Header2 3 6 4 4" xfId="42953" xr:uid="{0B75AA5B-77CE-4C89-8DDE-D937094F725F}"/>
    <cellStyle name="Header2 3 6 5" xfId="25407" xr:uid="{10A2B8BD-1DB1-4B62-89B7-6A6F3FA86932}"/>
    <cellStyle name="Header2 3 6 6" xfId="30146" xr:uid="{B41B7884-DD55-4D55-8F40-0CEB84E33BB9}"/>
    <cellStyle name="Header2 3 6 7" xfId="39277" xr:uid="{310594BD-E4BF-41D3-AD14-5A5EC6C0D6AA}"/>
    <cellStyle name="Header2 3 7" xfId="2129" xr:uid="{BA1F673A-3827-4A96-86CB-2CEE23842842}"/>
    <cellStyle name="Header2 3 7 2" xfId="4024" xr:uid="{9DC753A1-ADEE-4D12-AB28-47875F0B88D2}"/>
    <cellStyle name="Header2 3 7 2 2" xfId="27184" xr:uid="{496B98B6-2EF9-4C32-B19A-F429612937AA}"/>
    <cellStyle name="Header2 3 7 2 3" xfId="31879" xr:uid="{CAF66C07-CABC-43E3-A577-4DA6E50DE5F3}"/>
    <cellStyle name="Header2 3 7 2 4" xfId="36395" xr:uid="{AEFC1D98-A601-47B4-BB85-0F812A65DC00}"/>
    <cellStyle name="Header2 3 7 2 5" xfId="41020" xr:uid="{5DD2BFEE-A66B-48C3-95B9-C10E37FF374B}"/>
    <cellStyle name="Header2 3 7 3" xfId="5090" xr:uid="{370FB8FE-CCF3-4827-A6A3-659CA9B00928}"/>
    <cellStyle name="Header2 3 7 3 2" xfId="28156" xr:uid="{AD25FB8F-7B96-4EAA-A9E9-869CD4B1015B}"/>
    <cellStyle name="Header2 3 7 3 3" xfId="32839" xr:uid="{976AC287-5591-4887-9427-DDE3603310B1}"/>
    <cellStyle name="Header2 3 7 3 4" xfId="37367" xr:uid="{E74C7221-A22F-4695-A974-9005FE5E9DE3}"/>
    <cellStyle name="Header2 3 7 3 5" xfId="41992" xr:uid="{47E745FE-5DC4-447F-ADAA-5F5CA2250BA9}"/>
    <cellStyle name="Header2 3 7 4" xfId="6126" xr:uid="{9408EA01-2221-4B16-814E-C3BA91D7B927}"/>
    <cellStyle name="Header2 3 7 4 2" xfId="29138" xr:uid="{F8E6AA44-4F8F-4739-873C-DD89F2ECB6C5}"/>
    <cellStyle name="Header2 3 7 4 3" xfId="33805" xr:uid="{526A8176-73F2-4812-B22E-AC4710729627}"/>
    <cellStyle name="Header2 3 7 4 4" xfId="38344" xr:uid="{9E8C8633-1E84-4C22-A565-4B5B62BA2BBC}"/>
    <cellStyle name="Header2 3 7 4 5" xfId="42969" xr:uid="{31EADDBE-2012-4652-8223-A722AB0C75E7}"/>
    <cellStyle name="Header2 3 7 5" xfId="25426" xr:uid="{555AF54C-B32B-46AA-9DD5-EB1729F5D3D4}"/>
    <cellStyle name="Header2 3 7 6" xfId="30164" xr:uid="{782CA88C-610A-4070-96EE-3ED0E3D871CF}"/>
    <cellStyle name="Header2 3 7 7" xfId="34664" xr:uid="{C904CB7E-E736-46FD-AFBA-CC9A13E835F2}"/>
    <cellStyle name="Header2 3 7 8" xfId="39294" xr:uid="{A1CB4108-75F2-4393-94BB-32A569D8A790}"/>
    <cellStyle name="Header2 3 8" xfId="2079" xr:uid="{40BF3A6C-4CDF-4235-B5C5-7DDD5787EE8A}"/>
    <cellStyle name="Header2 3 8 2" xfId="3980" xr:uid="{70447280-7413-41E1-89CD-910D9E84D7F0}"/>
    <cellStyle name="Header2 3 8 2 2" xfId="27145" xr:uid="{19866E3B-B94C-4564-8C19-C54E4AC7BFFF}"/>
    <cellStyle name="Header2 3 8 2 3" xfId="31840" xr:uid="{857A114C-7C7B-41E4-A055-0D4BC15E1250}"/>
    <cellStyle name="Header2 3 8 2 4" xfId="36356" xr:uid="{CFD4BA23-7841-4598-82CE-67E031703FB7}"/>
    <cellStyle name="Header2 3 8 2 5" xfId="40981" xr:uid="{4D0FB6AC-0CD8-4E00-BF7D-151DCE30FCDF}"/>
    <cellStyle name="Header2 3 8 3" xfId="5056" xr:uid="{8AE1D1CA-B771-499E-95F8-E0433C4F6126}"/>
    <cellStyle name="Header2 3 8 3 2" xfId="28119" xr:uid="{F5E0F56C-3756-4ECE-B747-15919E3A03AE}"/>
    <cellStyle name="Header2 3 8 3 3" xfId="32802" xr:uid="{2CD2F3C0-B3BD-48ED-9030-A21B4EB1E927}"/>
    <cellStyle name="Header2 3 8 3 4" xfId="37330" xr:uid="{61B04D40-590C-4284-A776-1A0A948710F4}"/>
    <cellStyle name="Header2 3 8 3 5" xfId="41955" xr:uid="{E8EF3E87-7813-429F-9203-593DD3A159C9}"/>
    <cellStyle name="Header2 3 8 4" xfId="6089" xr:uid="{C575F2A8-BA1F-4E48-8A19-5ACF0413C4BB}"/>
    <cellStyle name="Header2 3 8 4 2" xfId="29101" xr:uid="{A5886110-AE22-4A14-80F8-1B30FAB91CD5}"/>
    <cellStyle name="Header2 3 8 4 3" xfId="33768" xr:uid="{37DFC73D-5F04-4E48-B7C6-5ABA90BDF411}"/>
    <cellStyle name="Header2 3 8 4 4" xfId="38307" xr:uid="{6ABE5D3A-710F-4647-8D07-04D1C980768B}"/>
    <cellStyle name="Header2 3 8 4 5" xfId="42932" xr:uid="{97EDB2C9-39EF-43A1-BCB9-7996A403313F}"/>
    <cellStyle name="Header2 3 8 5" xfId="25383" xr:uid="{74137F16-0CF3-4FD1-9576-C9D2397E680B}"/>
    <cellStyle name="Header2 3 8 6" xfId="30125" xr:uid="{B799C205-0F81-47B7-B086-8D96626BA69F}"/>
    <cellStyle name="Header2 3 8 7" xfId="34629" xr:uid="{118C0912-C6D1-436F-B711-8B52D00F8711}"/>
    <cellStyle name="Header2 3 8 8" xfId="39256" xr:uid="{FA5597C5-5E76-4D53-B24E-D75D82546EFF}"/>
    <cellStyle name="Header2 3 9" xfId="3232" xr:uid="{F65CA473-CE43-4B60-97A0-E9F79E5D36E0}"/>
    <cellStyle name="Header2 4" xfId="881" xr:uid="{CC4E0D2C-94E7-4757-9D9D-B9B52EB5C85F}"/>
    <cellStyle name="Header2 4 2" xfId="1535" xr:uid="{41CA0BB0-7622-489C-BD68-872CAAEE1CC1}"/>
    <cellStyle name="Header2 4 2 10" xfId="24892" xr:uid="{3F4B30E7-AD71-41F1-8888-AE82388AE7FF}"/>
    <cellStyle name="Header2 4 2 11" xfId="24196" xr:uid="{4C8746E0-E359-49CD-95F5-6212AFF9525E}"/>
    <cellStyle name="Header2 4 2 12" xfId="24547" xr:uid="{2EC3EB38-0339-4C3B-A5D2-61F553BDB95E}"/>
    <cellStyle name="Header2 4 2 13" xfId="24425" xr:uid="{9E8430CA-3145-417A-9200-0E74FEE539B4}"/>
    <cellStyle name="Header2 4 2 2" xfId="1880" xr:uid="{7332FA78-6AE0-43F6-8B50-2EAAEC3FE710}"/>
    <cellStyle name="Header2 4 2 2 2" xfId="2804" xr:uid="{876629D1-CC1E-48E2-BF30-591F22C5068D}"/>
    <cellStyle name="Header2 4 2 2 2 2" xfId="4608" xr:uid="{453177BD-98F9-4371-936C-3840EFA6862E}"/>
    <cellStyle name="Header2 4 2 2 2 2 2" xfId="27738" xr:uid="{76184ADB-FABA-476A-B303-4F9A8A47280A}"/>
    <cellStyle name="Header2 4 2 2 2 2 3" xfId="32425" xr:uid="{D8905476-4DBC-40E7-A2CC-BC0A4F129E1E}"/>
    <cellStyle name="Header2 4 2 2 2 2 4" xfId="36949" xr:uid="{473C5B38-EAE4-4FC8-A0F2-DA7C92F3EEC0}"/>
    <cellStyle name="Header2 4 2 2 2 2 5" xfId="41574" xr:uid="{954B13DA-3B2F-4E31-9392-1962F258B07F}"/>
    <cellStyle name="Header2 4 2 2 2 3" xfId="5632" xr:uid="{E1C05F54-3CE4-4912-8F18-ABBA75DF7E20}"/>
    <cellStyle name="Header2 4 2 2 2 3 2" xfId="28709" xr:uid="{0A4CC54C-4BC6-4A8B-8C80-C980CD3E7BF6}"/>
    <cellStyle name="Header2 4 2 2 2 3 3" xfId="33383" xr:uid="{F68D1C23-CC75-4330-89DC-37B947E961C5}"/>
    <cellStyle name="Header2 4 2 2 2 3 4" xfId="37918" xr:uid="{A206A470-E7D7-41EB-AB21-481676427FC6}"/>
    <cellStyle name="Header2 4 2 2 2 3 5" xfId="42543" xr:uid="{38446D17-A2E7-4071-8C7B-E84B5286ECD9}"/>
    <cellStyle name="Header2 4 2 2 2 4" xfId="6665" xr:uid="{1AD4AAE0-0133-4E16-8CC1-F5E471085353}"/>
    <cellStyle name="Header2 4 2 2 2 4 2" xfId="29688" xr:uid="{BDA34F33-8040-412C-AD81-5998D0431342}"/>
    <cellStyle name="Header2 4 2 2 2 4 3" xfId="34345" xr:uid="{1A875E1A-F3C9-4EBA-B060-3063DFEE1B68}"/>
    <cellStyle name="Header2 4 2 2 2 4 4" xfId="38892" xr:uid="{9D18D07B-03D8-463A-91DF-777683C429E9}"/>
    <cellStyle name="Header2 4 2 2 2 4 5" xfId="43517" xr:uid="{052E72E9-9B8D-45B3-8C0F-0E8CC1670674}"/>
    <cellStyle name="Header2 4 2 2 2 5" xfId="25991" xr:uid="{93A131E7-5859-486A-A165-3BCAC95FE0BD}"/>
    <cellStyle name="Header2 4 2 2 2 6" xfId="30717" xr:uid="{B5A265C1-C568-4E7E-A026-92759BD552EC}"/>
    <cellStyle name="Header2 4 2 2 2 7" xfId="35221" xr:uid="{58470159-C3D0-49B2-85EB-541A43C492B6}"/>
    <cellStyle name="Header2 4 2 2 2 8" xfId="39846" xr:uid="{5408A929-3E84-4531-A091-9D4832C35935}"/>
    <cellStyle name="Header2 4 2 2 3" xfId="3814" xr:uid="{EF9436A3-84C1-485C-8E93-C139E3C1BA21}"/>
    <cellStyle name="Header2 4 2 2 3 2" xfId="26998" xr:uid="{A6E98231-E49D-40F0-9FC2-6C5A8894B822}"/>
    <cellStyle name="Header2 4 2 2 3 3" xfId="31698" xr:uid="{6A8C3430-C0F5-4C19-8B88-0A2202BB3244}"/>
    <cellStyle name="Header2 4 2 2 3 4" xfId="36209" xr:uid="{B4984557-C88B-414E-A1D6-9A51688CA37B}"/>
    <cellStyle name="Header2 4 2 2 3 5" xfId="40834" xr:uid="{C44E685D-F929-4784-B765-3F3857488B93}"/>
    <cellStyle name="Header2 4 2 2 4" xfId="4915" xr:uid="{D663162F-DC62-4064-BAA3-DFB706B02427}"/>
    <cellStyle name="Header2 4 2 2 4 2" xfId="27974" xr:uid="{2B964BF8-E254-4821-A880-7AE2DFB23093}"/>
    <cellStyle name="Header2 4 2 2 4 3" xfId="32661" xr:uid="{66929082-6037-483F-B573-B1334CB3AAED}"/>
    <cellStyle name="Header2 4 2 2 4 4" xfId="37185" xr:uid="{884EB1AD-4DA2-41A7-B292-D852503C1CA1}"/>
    <cellStyle name="Header2 4 2 2 4 5" xfId="41810" xr:uid="{7824BECB-B8ED-445B-91F2-A7247AC05A9F}"/>
    <cellStyle name="Header2 4 2 2 5" xfId="5950" xr:uid="{B9049844-DF1C-45EF-AD60-84D7413276FD}"/>
    <cellStyle name="Header2 4 2 2 5 2" xfId="28954" xr:uid="{4E78C7F4-D170-4A93-AF47-4CDF30E1ACEC}"/>
    <cellStyle name="Header2 4 2 2 5 3" xfId="33628" xr:uid="{5BEDEE9F-5B14-482C-9B29-5FE2EE3F7B29}"/>
    <cellStyle name="Header2 4 2 2 5 4" xfId="38163" xr:uid="{067311C6-15B0-4051-881E-7067F34BD641}"/>
    <cellStyle name="Header2 4 2 2 5 5" xfId="42788" xr:uid="{1D27DF00-E8BB-4322-805E-CFD27924FFB5}"/>
    <cellStyle name="Header2 4 2 2 6" xfId="25222" xr:uid="{AC805C7B-5DF4-4BB1-8407-E6138C9819D8}"/>
    <cellStyle name="Header2 4 2 2 7" xfId="29977" xr:uid="{CA20A487-3CF1-4911-A2B4-8ED09688C2F3}"/>
    <cellStyle name="Header2 4 2 2 8" xfId="34482" xr:uid="{FCF1E7F5-0692-4B41-AC34-9200DBA4DAF3}"/>
    <cellStyle name="Header2 4 2 2 9" xfId="39109" xr:uid="{2BD941CA-95F4-49B9-9036-3F1A6B6629D6}"/>
    <cellStyle name="Header2 4 2 3" xfId="1974" xr:uid="{8BAF3F77-01A2-429B-B306-FFC5743AF9E6}"/>
    <cellStyle name="Header2 4 2 3 2" xfId="2890" xr:uid="{BA524488-67CD-4882-86EA-DF4BA19234FD}"/>
    <cellStyle name="Header2 4 2 3 2 2" xfId="4694" xr:uid="{B3B1F3AF-3D7F-4BB5-8208-8F00D6D0A5A6}"/>
    <cellStyle name="Header2 4 2 3 2 2 2" xfId="27824" xr:uid="{0B57926E-A526-47A4-9884-A7AE7A2316DA}"/>
    <cellStyle name="Header2 4 2 3 2 2 3" xfId="32511" xr:uid="{EB3B18EE-A344-462B-8076-2F9162BA2672}"/>
    <cellStyle name="Header2 4 2 3 2 2 4" xfId="37035" xr:uid="{4ED69BA9-26FA-4D5D-A288-5C68BDBF1C08}"/>
    <cellStyle name="Header2 4 2 3 2 2 5" xfId="41660" xr:uid="{2D4F14FF-1BEB-45CB-8E87-8AF9F97A34A7}"/>
    <cellStyle name="Header2 4 2 3 2 3" xfId="5718" xr:uid="{0E3A9D80-CA94-4B0E-8588-FB099A1837CD}"/>
    <cellStyle name="Header2 4 2 3 2 3 2" xfId="28795" xr:uid="{23895639-444C-4468-AD68-FD0C513C5D38}"/>
    <cellStyle name="Header2 4 2 3 2 3 3" xfId="33469" xr:uid="{68BB5070-159A-4396-AD6B-4BB2D79A6CD8}"/>
    <cellStyle name="Header2 4 2 3 2 3 4" xfId="38004" xr:uid="{59387B77-C6DB-441F-9265-BBA5A7AD439F}"/>
    <cellStyle name="Header2 4 2 3 2 3 5" xfId="42629" xr:uid="{D88F7844-2EE0-4438-A2B5-E9343EC5655A}"/>
    <cellStyle name="Header2 4 2 3 2 4" xfId="6751" xr:uid="{D163F4A6-E711-4597-8DB8-E4386768CB58}"/>
    <cellStyle name="Header2 4 2 3 2 4 2" xfId="29774" xr:uid="{B2DFB4CF-514D-431D-8EE4-6B1A751C8FFA}"/>
    <cellStyle name="Header2 4 2 3 2 4 3" xfId="34431" xr:uid="{DF923414-F7B0-4AD5-BFEC-3A62A97F71FC}"/>
    <cellStyle name="Header2 4 2 3 2 4 4" xfId="38978" xr:uid="{ACE0166D-843E-48E0-B83F-A563AD1917A2}"/>
    <cellStyle name="Header2 4 2 3 2 4 5" xfId="43603" xr:uid="{7505FEEF-9FCF-47E8-9B22-0DE213298324}"/>
    <cellStyle name="Header2 4 2 3 2 5" xfId="26077" xr:uid="{FCB41DD1-6454-4719-8F70-18C315702035}"/>
    <cellStyle name="Header2 4 2 3 2 6" xfId="30803" xr:uid="{84B725D5-182D-4ED6-921F-11B216AA0C4F}"/>
    <cellStyle name="Header2 4 2 3 2 7" xfId="35307" xr:uid="{3EB44C47-482D-4975-9AE7-39E9933CC7F6}"/>
    <cellStyle name="Header2 4 2 3 2 8" xfId="39932" xr:uid="{624C2F79-C0DC-4C60-8BE7-392C07C45C0B}"/>
    <cellStyle name="Header2 4 2 3 3" xfId="3900" xr:uid="{57B926D5-8278-4838-87E0-343DCFEC025B}"/>
    <cellStyle name="Header2 4 2 3 3 2" xfId="27084" xr:uid="{805FBF75-2F33-4E87-820E-D36678741567}"/>
    <cellStyle name="Header2 4 2 3 3 3" xfId="31784" xr:uid="{A6D58A48-FB39-4F0D-82F7-368302B76FAF}"/>
    <cellStyle name="Header2 4 2 3 3 4" xfId="36295" xr:uid="{39BDF628-1066-456F-BBF1-22C302AD24B6}"/>
    <cellStyle name="Header2 4 2 3 3 5" xfId="40920" xr:uid="{2DF00033-B43F-457A-8E02-A9EC05F95130}"/>
    <cellStyle name="Header2 4 2 3 4" xfId="5001" xr:uid="{DEA46411-5300-4CC9-BD66-A23941920948}"/>
    <cellStyle name="Header2 4 2 3 4 2" xfId="28060" xr:uid="{6FE14AA0-402B-494C-BA71-8590CEE3FF6A}"/>
    <cellStyle name="Header2 4 2 3 4 3" xfId="32747" xr:uid="{42F1D792-A27E-4A81-8B75-6404FE62F00A}"/>
    <cellStyle name="Header2 4 2 3 4 4" xfId="37271" xr:uid="{6EA654C2-14D0-49AC-B8A3-B20BD99FE39B}"/>
    <cellStyle name="Header2 4 2 3 4 5" xfId="41896" xr:uid="{9199C429-3527-4AFF-A54B-758CDCB27971}"/>
    <cellStyle name="Header2 4 2 3 5" xfId="6036" xr:uid="{E784B3D5-6AEC-4BD0-8372-F4C080068576}"/>
    <cellStyle name="Header2 4 2 3 5 2" xfId="29040" xr:uid="{CAF8109E-E5D5-44E9-9F72-3E369758D87B}"/>
    <cellStyle name="Header2 4 2 3 5 3" xfId="33714" xr:uid="{02045796-C5BA-46C7-9C97-113543E3FD9A}"/>
    <cellStyle name="Header2 4 2 3 5 4" xfId="38249" xr:uid="{CF0DBD32-7580-4403-BBC6-D464B613125D}"/>
    <cellStyle name="Header2 4 2 3 5 5" xfId="42874" xr:uid="{05A0FD8A-E4AC-4868-9B09-44C95A916635}"/>
    <cellStyle name="Header2 4 2 3 6" xfId="25311" xr:uid="{2DA3E536-92F2-4266-A668-21B53018036B}"/>
    <cellStyle name="Header2 4 2 3 7" xfId="30063" xr:uid="{A0C4A4DC-FFB6-44AE-8E0D-4669E0E7E330}"/>
    <cellStyle name="Header2 4 2 3 8" xfId="34568" xr:uid="{20ACD8A7-03C6-44F2-8B60-457FF11C0680}"/>
    <cellStyle name="Header2 4 2 3 9" xfId="39195" xr:uid="{10554D9C-E1A0-4DF8-9505-673A1BB19550}"/>
    <cellStyle name="Header2 4 2 4" xfId="2475" xr:uid="{E05DCEEB-008A-4908-8380-FB06BE0147DD}"/>
    <cellStyle name="Header2 4 2 4 2" xfId="4279" xr:uid="{9BD55AB8-EF5D-4D7C-855E-5C98774A1A1D}"/>
    <cellStyle name="Header2 4 2 4 2 2" xfId="27409" xr:uid="{C9DD8A65-F45F-4474-BD1C-BDF1D174DFCA}"/>
    <cellStyle name="Header2 4 2 4 2 3" xfId="32096" xr:uid="{809CFB6C-F88B-48F9-84CA-361658A9FDBB}"/>
    <cellStyle name="Header2 4 2 4 2 4" xfId="36620" xr:uid="{A54E4EB4-43BE-4A69-8965-AA1D82665AC8}"/>
    <cellStyle name="Header2 4 2 4 2 5" xfId="41245" xr:uid="{512A2292-2D81-4AFF-A35D-703248273DBC}"/>
    <cellStyle name="Header2 4 2 4 3" xfId="5303" xr:uid="{BEB9EDC9-F8A3-4A53-A309-53789EFDD373}"/>
    <cellStyle name="Header2 4 2 4 3 2" xfId="28380" xr:uid="{4C07F41A-E962-486C-BADD-96D478F30F3E}"/>
    <cellStyle name="Header2 4 2 4 3 3" xfId="33054" xr:uid="{4CC318B6-4814-435E-BE8D-28F786EAA29B}"/>
    <cellStyle name="Header2 4 2 4 3 4" xfId="37589" xr:uid="{CBB4B199-E243-458E-9957-322C13608F72}"/>
    <cellStyle name="Header2 4 2 4 3 5" xfId="42214" xr:uid="{05571548-DB79-4D39-BBE0-1A1BAF5D3624}"/>
    <cellStyle name="Header2 4 2 4 4" xfId="6336" xr:uid="{730790B1-F5DF-4416-BE58-374622DECECB}"/>
    <cellStyle name="Header2 4 2 4 4 2" xfId="29359" xr:uid="{AE6C78A1-37F6-4D63-830E-6D18048E9AD1}"/>
    <cellStyle name="Header2 4 2 4 4 3" xfId="34016" xr:uid="{C38CA5D1-710C-456C-BEEB-EE060B9144D0}"/>
    <cellStyle name="Header2 4 2 4 4 4" xfId="38563" xr:uid="{98FBADC0-4FC1-416C-817E-CD74BDF0279A}"/>
    <cellStyle name="Header2 4 2 4 4 5" xfId="43188" xr:uid="{28DD8D74-35E8-4001-8FFF-34B8150223E1}"/>
    <cellStyle name="Header2 4 2 4 5" xfId="25662" xr:uid="{D437F9B9-781C-47B3-828C-F955735F6E79}"/>
    <cellStyle name="Header2 4 2 4 6" xfId="30388" xr:uid="{2034713C-1055-4FEE-96BA-F4BFEAA34E7A}"/>
    <cellStyle name="Header2 4 2 4 7" xfId="34892" xr:uid="{2B29496E-23A8-4260-A9CB-5388FBF3FFDA}"/>
    <cellStyle name="Header2 4 2 4 8" xfId="39517" xr:uid="{E19B0F95-3F07-4AC0-8FCC-C4D6BF847A23}"/>
    <cellStyle name="Header2 4 2 5" xfId="3486" xr:uid="{5DA17A2E-118E-4468-B56B-9E6D511D4AEE}"/>
    <cellStyle name="Header2 4 2 5 2" xfId="26677" xr:uid="{45FFF8D8-109A-41BF-82C2-5DF325B7F478}"/>
    <cellStyle name="Header2 4 2 5 3" xfId="31377" xr:uid="{19979424-E929-4937-ACBC-861035DEF4F8}"/>
    <cellStyle name="Header2 4 2 5 4" xfId="35888" xr:uid="{3457B750-FD8D-4740-8055-6BAC5CB3AB13}"/>
    <cellStyle name="Header2 4 2 5 5" xfId="40513" xr:uid="{DB0F5D55-9844-4E3C-B4C9-BC01C1610D11}"/>
    <cellStyle name="Header2 4 2 6" xfId="3094" xr:uid="{10123C29-7997-4822-86F7-CF1D9C1048F0}"/>
    <cellStyle name="Header2 4 2 6 2" xfId="26293" xr:uid="{779FC86F-9E45-4384-9F62-D3D46708CEAB}"/>
    <cellStyle name="Header2 4 2 6 3" xfId="31014" xr:uid="{31B3DD8D-8FC9-4861-954A-8AAD496C1F4E}"/>
    <cellStyle name="Header2 4 2 6 4" xfId="35517" xr:uid="{FC3E191B-965A-47A4-AA81-6EAE1CDA5F77}"/>
    <cellStyle name="Header2 4 2 6 5" xfId="40142" xr:uid="{F51D16A1-533F-46DB-B31F-58D4A7F884D2}"/>
    <cellStyle name="Header2 4 2 7" xfId="3308" xr:uid="{B1B8F3EC-6505-4FAA-81F7-8CB04B53042D}"/>
    <cellStyle name="Header2 4 2 7 2" xfId="26442" xr:uid="{136D4277-8BA6-425B-9126-3618F6371E63}"/>
    <cellStyle name="Header2 4 2 7 3" xfId="31142" xr:uid="{D23B8BA9-3425-441B-9F69-5CA665654156}"/>
    <cellStyle name="Header2 4 2 7 4" xfId="35653" xr:uid="{E16CBAC8-41A8-4BC8-8C29-B93A13C374E1}"/>
    <cellStyle name="Header2 4 2 7 5" xfId="40278" xr:uid="{250D5C5B-CDA0-43D7-B6B9-3B1192EB221D}"/>
    <cellStyle name="Header2 4 2 8" xfId="15686" xr:uid="{88A5AEED-AE97-4CEE-A301-259D44172C37}"/>
    <cellStyle name="Header2 4 2 9" xfId="23613" xr:uid="{E14330C2-8E62-4DD9-A6FA-6BC6F7916E37}"/>
    <cellStyle name="Header2 4 3" xfId="1663" xr:uid="{4C350F3B-FFE2-402E-9076-C679BD965E15}"/>
    <cellStyle name="Header2 4 3 10" xfId="30278" xr:uid="{7415AB9C-2895-445B-B8E3-3E0134FAB6F9}"/>
    <cellStyle name="Header2 4 3 11" xfId="24342" xr:uid="{6E5DA7D6-F39A-4CE2-9513-C5A7AA0EAB16}"/>
    <cellStyle name="Header2 4 3 2" xfId="2597" xr:uid="{33DDDC51-2DB8-4A30-A981-084A12F4C3E6}"/>
    <cellStyle name="Header2 4 3 2 2" xfId="4401" xr:uid="{F5B5E224-3137-4A09-8A02-203996B6203B}"/>
    <cellStyle name="Header2 4 3 2 2 2" xfId="27531" xr:uid="{1743172F-85AB-4669-9D0E-15AA10ADC714}"/>
    <cellStyle name="Header2 4 3 2 2 3" xfId="32218" xr:uid="{7182E75A-9518-45C0-8817-7C9E6AE32C11}"/>
    <cellStyle name="Header2 4 3 2 2 4" xfId="36742" xr:uid="{D9DC3053-F96F-41E9-82AF-797BE3686D80}"/>
    <cellStyle name="Header2 4 3 2 2 5" xfId="41367" xr:uid="{5E046158-8394-4196-B771-DF227EC77203}"/>
    <cellStyle name="Header2 4 3 2 3" xfId="5425" xr:uid="{8A027B6F-2D49-409F-8FF4-54CB81285649}"/>
    <cellStyle name="Header2 4 3 2 3 2" xfId="28502" xr:uid="{2F015AA0-E3B0-4BD2-9239-8F9D700F428F}"/>
    <cellStyle name="Header2 4 3 2 3 3" xfId="33176" xr:uid="{088E02B3-04C2-4B06-A803-2835AFE75D0B}"/>
    <cellStyle name="Header2 4 3 2 3 4" xfId="37711" xr:uid="{A3B97AF4-3CC7-4E24-B815-A1C9F4411B21}"/>
    <cellStyle name="Header2 4 3 2 3 5" xfId="42336" xr:uid="{3A642D3B-C1E7-44F1-9661-39D34371BB0E}"/>
    <cellStyle name="Header2 4 3 2 4" xfId="6458" xr:uid="{177CBD5E-CA37-439D-BB5F-547144CDF9BD}"/>
    <cellStyle name="Header2 4 3 2 4 2" xfId="29481" xr:uid="{28F54C11-78FD-4A23-901D-34F8E3131041}"/>
    <cellStyle name="Header2 4 3 2 4 3" xfId="34138" xr:uid="{588110A2-AAD1-4BB4-8F45-50776CADCE3D}"/>
    <cellStyle name="Header2 4 3 2 4 4" xfId="38685" xr:uid="{8BE230B4-4D82-4400-B8E2-DAC5B23FE4F1}"/>
    <cellStyle name="Header2 4 3 2 4 5" xfId="43310" xr:uid="{A2792A96-D352-4964-9BF4-24F0C411735A}"/>
    <cellStyle name="Header2 4 3 2 5" xfId="25784" xr:uid="{86F252A8-EDE1-481F-93A6-8BBA42CCC181}"/>
    <cellStyle name="Header2 4 3 2 6" xfId="30510" xr:uid="{9987D21C-5535-44D4-956C-387CF4B44D12}"/>
    <cellStyle name="Header2 4 3 2 7" xfId="35014" xr:uid="{CF53D1A9-C450-4E48-B6F4-CAAF105D9354}"/>
    <cellStyle name="Header2 4 3 2 8" xfId="39639" xr:uid="{A2E448FC-7DBE-4ADD-8FE8-94BF1158B34A}"/>
    <cellStyle name="Header2 4 3 3" xfId="3608" xr:uid="{88D3C2ED-469F-47BE-BF73-BC6B793FD943}"/>
    <cellStyle name="Header2 4 3 3 2" xfId="26792" xr:uid="{B940DCA2-4DB1-46DF-A210-3A3F7C9FC863}"/>
    <cellStyle name="Header2 4 3 3 3" xfId="31492" xr:uid="{D479A9E6-CDB0-4194-9B35-E94A02863909}"/>
    <cellStyle name="Header2 4 3 3 4" xfId="36003" xr:uid="{18E1E340-F7DE-468E-B581-A2E7E424C46B}"/>
    <cellStyle name="Header2 4 3 3 5" xfId="40628" xr:uid="{C11E4BBE-73E3-46EC-A8FB-3DF390685BCB}"/>
    <cellStyle name="Header2 4 3 4" xfId="2973" xr:uid="{033C2999-3151-42A8-AF72-3ED326498815}"/>
    <cellStyle name="Header2 4 3 4 2" xfId="26175" xr:uid="{45827160-5E0A-4974-911A-D25C26C6DE37}"/>
    <cellStyle name="Header2 4 3 4 3" xfId="30896" xr:uid="{E9FF51F3-6EFA-499F-B226-8324C63CE446}"/>
    <cellStyle name="Header2 4 3 4 4" xfId="35399" xr:uid="{5C7DF9BA-6010-49C2-B3FA-209012A1E682}"/>
    <cellStyle name="Header2 4 3 4 5" xfId="40024" xr:uid="{719E2188-903A-4592-9965-C19EF1820B96}"/>
    <cellStyle name="Header2 4 3 5" xfId="5744" xr:uid="{341E1E7A-04A1-4F85-B945-B1DFEC876798}"/>
    <cellStyle name="Header2 4 3 5 2" xfId="26557" xr:uid="{CD66769A-4CAA-47FB-85BA-6FB6A0A13149}"/>
    <cellStyle name="Header2 4 3 5 3" xfId="31257" xr:uid="{B20E4BFA-79EA-4EF8-8EED-4C89FE5C5FDC}"/>
    <cellStyle name="Header2 4 3 5 4" xfId="35768" xr:uid="{2A361153-F36A-49A7-87CD-972DE7F31D28}"/>
    <cellStyle name="Header2 4 3 5 5" xfId="40393" xr:uid="{79CFAAB2-512A-402C-BA4F-4A41A8942F33}"/>
    <cellStyle name="Header2 4 3 6" xfId="13172" xr:uid="{8912C725-C69A-4FBF-8A08-74CE91333101}"/>
    <cellStyle name="Header2 4 3 7" xfId="23576" xr:uid="{9D6E3D4F-FBD1-44DF-81E8-AEBB771F045B}"/>
    <cellStyle name="Header2 4 3 8" xfId="25016" xr:uid="{D73F159E-E190-4AC5-82D3-CF6B9004EAE2}"/>
    <cellStyle name="Header2 4 3 9" xfId="24074" xr:uid="{A32EC010-F5E3-4674-8FBC-887E12CF09C4}"/>
    <cellStyle name="Header2 4 4" xfId="1647" xr:uid="{78EABDDB-95CD-41F2-BD3A-26E4DC129C10}"/>
    <cellStyle name="Header2 4 4 10" xfId="24358" xr:uid="{9FEAAEFD-A166-406E-90E7-74CF3D2A2881}"/>
    <cellStyle name="Header2 4 4 2" xfId="2581" xr:uid="{F6824F13-320F-405A-94B8-1B57D2011887}"/>
    <cellStyle name="Header2 4 4 2 2" xfId="4385" xr:uid="{29B2AB90-5FC7-4A81-84A3-4BFEEC7577DD}"/>
    <cellStyle name="Header2 4 4 2 2 2" xfId="27515" xr:uid="{C798EC42-0881-4FA6-9F86-600A78B11E93}"/>
    <cellStyle name="Header2 4 4 2 2 3" xfId="32202" xr:uid="{F8971102-599E-4138-B2F3-FFE982325011}"/>
    <cellStyle name="Header2 4 4 2 2 4" xfId="36726" xr:uid="{0BF2B6F4-4369-485A-BD7C-DE3244CA597B}"/>
    <cellStyle name="Header2 4 4 2 2 5" xfId="41351" xr:uid="{89BAFDA5-BC18-48CF-8D3C-2AB624836C80}"/>
    <cellStyle name="Header2 4 4 2 3" xfId="5409" xr:uid="{FB3A2681-9472-4D3C-B4D4-43420CC14212}"/>
    <cellStyle name="Header2 4 4 2 3 2" xfId="28486" xr:uid="{D5E630E3-169D-49A6-B2D9-812FAFEA4C96}"/>
    <cellStyle name="Header2 4 4 2 3 3" xfId="33160" xr:uid="{9022D2A8-6176-480C-8910-3DF9DC0850F4}"/>
    <cellStyle name="Header2 4 4 2 3 4" xfId="37695" xr:uid="{F1A08E79-1CF6-44D3-AADD-0E05BD7C9723}"/>
    <cellStyle name="Header2 4 4 2 3 5" xfId="42320" xr:uid="{596191E8-CD94-4EC2-80AD-744ABF5F2A6C}"/>
    <cellStyle name="Header2 4 4 2 4" xfId="6442" xr:uid="{A68DDFD1-468B-4BBC-8A5A-EB5D7133D11C}"/>
    <cellStyle name="Header2 4 4 2 4 2" xfId="29465" xr:uid="{B54C9C17-7D60-4195-81DC-EF133A66D700}"/>
    <cellStyle name="Header2 4 4 2 4 3" xfId="34122" xr:uid="{CCA427B3-40CF-415B-8490-2764D0510A99}"/>
    <cellStyle name="Header2 4 4 2 4 4" xfId="38669" xr:uid="{B0639791-170B-4E5D-9A3C-39857F4144EC}"/>
    <cellStyle name="Header2 4 4 2 4 5" xfId="43294" xr:uid="{AF0A6CEB-7A2B-4783-A7D6-1DF0378738BB}"/>
    <cellStyle name="Header2 4 4 2 5" xfId="25768" xr:uid="{E1E901D2-38E1-4C46-AF44-4D70B2AE5FB2}"/>
    <cellStyle name="Header2 4 4 2 6" xfId="30494" xr:uid="{2DB1A53E-8D56-4E1F-9298-9B1070318224}"/>
    <cellStyle name="Header2 4 4 2 7" xfId="34998" xr:uid="{DEA9A2E5-9956-4B58-82A6-8B214107AB2C}"/>
    <cellStyle name="Header2 4 4 2 8" xfId="39623" xr:uid="{AB1A4CCC-ECC7-442A-A56E-B14C3D33BEF5}"/>
    <cellStyle name="Header2 4 4 3" xfId="3592" xr:uid="{3DECCE93-9075-4314-A236-9338F994C610}"/>
    <cellStyle name="Header2 4 4 3 2" xfId="26776" xr:uid="{C0D234CF-991A-4650-8DCB-29F8E43009B9}"/>
    <cellStyle name="Header2 4 4 3 3" xfId="31476" xr:uid="{392C7B70-2119-43E7-8CE7-AD425942C440}"/>
    <cellStyle name="Header2 4 4 3 4" xfId="35987" xr:uid="{0023D1FF-2306-401D-8565-C821CE7E82DC}"/>
    <cellStyle name="Header2 4 4 3 5" xfId="40612" xr:uid="{DBFFD2FA-BCCE-4A58-8197-17EF6D709932}"/>
    <cellStyle name="Header2 4 4 4" xfId="2988" xr:uid="{7A146731-494E-45AE-A7E7-ADF87CBAF05B}"/>
    <cellStyle name="Header2 4 4 4 2" xfId="26191" xr:uid="{9F9F755C-15CD-4A8E-BF04-D6C1234A9275}"/>
    <cellStyle name="Header2 4 4 4 3" xfId="30912" xr:uid="{39CE52E5-F6AD-4449-B445-C173E45848C2}"/>
    <cellStyle name="Header2 4 4 4 4" xfId="35415" xr:uid="{6C6C567A-A891-4425-AEBF-065D8EAF35D3}"/>
    <cellStyle name="Header2 4 4 4 5" xfId="40040" xr:uid="{5E6A0C80-6BAD-4FE9-8CD8-4954D8D12CBC}"/>
    <cellStyle name="Header2 4 4 5" xfId="3412" xr:uid="{056CC7AD-87BF-4325-985B-0792A9F6B385}"/>
    <cellStyle name="Header2 4 4 5 2" xfId="26541" xr:uid="{A967C66C-5B6D-424E-B9D8-7B5C129D3239}"/>
    <cellStyle name="Header2 4 4 5 3" xfId="31241" xr:uid="{4CEFE199-0BB1-4A95-911D-E42744844D2A}"/>
    <cellStyle name="Header2 4 4 5 4" xfId="35752" xr:uid="{BF046398-CCA0-498C-94DD-4B05F068B1A4}"/>
    <cellStyle name="Header2 4 4 5 5" xfId="40377" xr:uid="{500047CA-DA90-4F26-9AB8-A6EDB5829F36}"/>
    <cellStyle name="Header2 4 4 6" xfId="23368" xr:uid="{43DE483F-0BBE-4BF5-9732-C6D13610EF93}"/>
    <cellStyle name="Header2 4 4 7" xfId="25000" xr:uid="{29D724C6-D6B8-458D-AA2B-FF5A0D950BF1}"/>
    <cellStyle name="Header2 4 4 8" xfId="24090" xr:uid="{93D0777B-ECEA-4214-8A5B-75E4EAE1B05E}"/>
    <cellStyle name="Header2 4 4 9" xfId="24644" xr:uid="{BD30A492-5AAE-4EC0-9890-998B7A38271E}"/>
    <cellStyle name="Header2 4 5" xfId="1625" xr:uid="{6027AB31-0A4F-4B53-B5D1-EC1DA91EF4FC}"/>
    <cellStyle name="Header2 4 5 2" xfId="2562" xr:uid="{7178750A-8289-475F-8F47-3C0870D8CAFE}"/>
    <cellStyle name="Header2 4 5 2 2" xfId="4366" xr:uid="{F9C75E62-B928-40CC-82B3-ED2EEC09D9E1}"/>
    <cellStyle name="Header2 4 5 2 2 2" xfId="27496" xr:uid="{51DC3CA2-25E6-4F75-8AEA-9912C3A8C200}"/>
    <cellStyle name="Header2 4 5 2 2 3" xfId="32183" xr:uid="{77E69BFC-953B-4E56-8F77-1C80106C9B14}"/>
    <cellStyle name="Header2 4 5 2 2 4" xfId="36707" xr:uid="{0B938910-390B-4B87-93F3-FBBEDD97954B}"/>
    <cellStyle name="Header2 4 5 2 2 5" xfId="41332" xr:uid="{206707BE-FAC1-4936-AA3C-A6EF8EA1ED0F}"/>
    <cellStyle name="Header2 4 5 2 3" xfId="5390" xr:uid="{E71CD154-3069-4F4E-A693-0F08192BD9C9}"/>
    <cellStyle name="Header2 4 5 2 3 2" xfId="28467" xr:uid="{EA3CB0A4-F52A-4FD9-893E-FA8EC2E28D68}"/>
    <cellStyle name="Header2 4 5 2 3 3" xfId="33141" xr:uid="{30F8E0A7-2AEA-461D-B9B6-4DEA00275D7F}"/>
    <cellStyle name="Header2 4 5 2 3 4" xfId="37676" xr:uid="{AE150B27-F25D-4254-85D1-5C6E9C9A39E1}"/>
    <cellStyle name="Header2 4 5 2 3 5" xfId="42301" xr:uid="{441D3E5F-E9DE-4F17-BC23-EC1E9E2FA4A0}"/>
    <cellStyle name="Header2 4 5 2 4" xfId="6423" xr:uid="{23EBDAA4-CAD7-48DC-9CF5-8316995D0C92}"/>
    <cellStyle name="Header2 4 5 2 4 2" xfId="29446" xr:uid="{40B6E8A4-7EC0-4986-86FE-FEEB0DD0A050}"/>
    <cellStyle name="Header2 4 5 2 4 3" xfId="34103" xr:uid="{338639AC-415B-4319-943D-801E0C4D55FE}"/>
    <cellStyle name="Header2 4 5 2 4 4" xfId="38650" xr:uid="{D46D1B52-A31D-4633-A6B5-68401B0A82E6}"/>
    <cellStyle name="Header2 4 5 2 4 5" xfId="43275" xr:uid="{F8AE6AB2-A297-4BB0-A719-24340995A132}"/>
    <cellStyle name="Header2 4 5 2 5" xfId="25749" xr:uid="{8750666D-9575-4F9D-B84A-94F59AD5E15E}"/>
    <cellStyle name="Header2 4 5 2 6" xfId="30475" xr:uid="{FDA3934E-2289-4B96-B58C-DCFDBAA55FE4}"/>
    <cellStyle name="Header2 4 5 2 7" xfId="34979" xr:uid="{034B4EB8-8D9D-42F6-88DB-397D8E1F955D}"/>
    <cellStyle name="Header2 4 5 2 8" xfId="39604" xr:uid="{EFEA1042-CF25-42EB-8817-64AF233B1965}"/>
    <cellStyle name="Header2 4 5 3" xfId="3573" xr:uid="{6089DC36-20D4-453F-8E76-9348226B38B3}"/>
    <cellStyle name="Header2 4 5 3 2" xfId="26757" xr:uid="{FD06F91E-5FC1-42B0-8B46-104965DF06FB}"/>
    <cellStyle name="Header2 4 5 3 3" xfId="31457" xr:uid="{2ECD15C6-D2F6-4D81-97AD-701B986CE195}"/>
    <cellStyle name="Header2 4 5 3 4" xfId="35968" xr:uid="{590DEF28-45D9-4D3D-B0BC-49295CCBE371}"/>
    <cellStyle name="Header2 4 5 3 5" xfId="40593" xr:uid="{08894D0E-2849-4610-9412-BE94E7F97AD5}"/>
    <cellStyle name="Header2 4 5 4" xfId="3007" xr:uid="{99502DD4-A201-47A8-B6A1-5947E8BF823A}"/>
    <cellStyle name="Header2 4 5 4 2" xfId="26210" xr:uid="{3B669A12-97DC-4780-8D6C-77197059003B}"/>
    <cellStyle name="Header2 4 5 4 3" xfId="30931" xr:uid="{3DAB6F77-B394-4363-8CAF-FC823EB7F46A}"/>
    <cellStyle name="Header2 4 5 4 4" xfId="35434" xr:uid="{DA8FE1A4-3FB9-495E-BBD1-5007BD194FEE}"/>
    <cellStyle name="Header2 4 5 4 5" xfId="40059" xr:uid="{2537DE7D-69B1-4AD7-AB78-56879BB09440}"/>
    <cellStyle name="Header2 4 5 5" xfId="3394" xr:uid="{6BADA7F0-1C63-4BFC-92E4-15D45AB06AB5}"/>
    <cellStyle name="Header2 4 5 5 2" xfId="26522" xr:uid="{6A03F3C6-2B20-4345-A6B0-11BCD13FE5E1}"/>
    <cellStyle name="Header2 4 5 5 3" xfId="31222" xr:uid="{35556114-C3C5-43ED-932E-17EF9EDEA105}"/>
    <cellStyle name="Header2 4 5 5 4" xfId="35733" xr:uid="{92D937C7-299B-466E-8E79-E1688CCB058C}"/>
    <cellStyle name="Header2 4 5 5 5" xfId="40358" xr:uid="{91E82209-F491-4F7E-BB23-47D4CADE1078}"/>
    <cellStyle name="Header2 4 5 6" xfId="24980" xr:uid="{473BFC54-AA9C-4929-8038-BCC50DAAB5A4}"/>
    <cellStyle name="Header2 4 5 7" xfId="24109" xr:uid="{A6555F21-6C94-4053-9464-0545C1CDC99D}"/>
    <cellStyle name="Header2 4 5 8" xfId="24625" xr:uid="{BBDC46F3-CEF0-4C8C-BD00-635D53AE3855}"/>
    <cellStyle name="Header2 4 5 9" xfId="33800" xr:uid="{F6F7873D-ED31-4499-A828-4900CDD8EB11}"/>
    <cellStyle name="Header2 4 6" xfId="2107" xr:uid="{CD1C9057-46FB-47C5-8BFE-7D96A02C9CC8}"/>
    <cellStyle name="Header2 4 6 2" xfId="6109" xr:uid="{59AF3A0F-A76E-4AA7-9B38-6147174B1813}"/>
    <cellStyle name="Header2 4 6 2 2" xfId="27166" xr:uid="{D7C7AEEA-AAB0-40A4-95FE-185D681E16B2}"/>
    <cellStyle name="Header2 4 6 2 3" xfId="31861" xr:uid="{2139B184-9412-45F2-AB82-494DFF051606}"/>
    <cellStyle name="Header2 4 6 2 4" xfId="36377" xr:uid="{0C523E69-EA99-4A1A-8CC9-5550AAA8455D}"/>
    <cellStyle name="Header2 4 6 2 5" xfId="41002" xr:uid="{FEEA1567-E90B-41BE-98D8-5F6B660BF8D5}"/>
    <cellStyle name="Header2 4 6 3" xfId="28139" xr:uid="{0EE1EDD7-31AC-42EB-955A-A6E800DCEFE0}"/>
    <cellStyle name="Header2 4 6 3 2" xfId="32822" xr:uid="{98F0C8BA-AA39-47D3-8E87-017C57F9AE46}"/>
    <cellStyle name="Header2 4 6 3 3" xfId="37350" xr:uid="{7E6866E3-11D2-4A89-A316-C100F098DD89}"/>
    <cellStyle name="Header2 4 6 3 4" xfId="41975" xr:uid="{BCA11C4E-CDFA-49BD-A13A-34B42CC6B4F5}"/>
    <cellStyle name="Header2 4 6 4" xfId="29121" xr:uid="{25C4FBE8-7420-46CD-BB70-6EF02A1E27E4}"/>
    <cellStyle name="Header2 4 6 4 2" xfId="33788" xr:uid="{D734DB1A-11C9-45A8-8F34-05A8FCCA9C75}"/>
    <cellStyle name="Header2 4 6 4 3" xfId="38327" xr:uid="{33ABE522-31F0-4711-BC80-28D80DB02899}"/>
    <cellStyle name="Header2 4 6 4 4" xfId="42952" xr:uid="{585B5452-2C93-43DE-8E40-D6297DE9826D}"/>
    <cellStyle name="Header2 4 6 5" xfId="25406" xr:uid="{DFA7FC52-D85E-4C4E-BB98-1D57A522C541}"/>
    <cellStyle name="Header2 4 6 6" xfId="30145" xr:uid="{50887589-38A8-4009-9889-2A047D9189AA}"/>
    <cellStyle name="Header2 4 6 7" xfId="39276" xr:uid="{408F67CC-1C75-4BCB-B834-B507E1C17207}"/>
    <cellStyle name="Header2 4 7" xfId="2128" xr:uid="{69B49837-9F45-4D77-BB75-F81B698697BD}"/>
    <cellStyle name="Header2 4 7 2" xfId="4023" xr:uid="{713B9C70-6284-4F89-BA5D-07C23590E00D}"/>
    <cellStyle name="Header2 4 7 2 2" xfId="27183" xr:uid="{8821A237-1E64-48BB-A6AB-C24AAFBD4E21}"/>
    <cellStyle name="Header2 4 7 2 3" xfId="31878" xr:uid="{ECDB22FF-3B5A-4EAC-A6A3-9319CDA6F892}"/>
    <cellStyle name="Header2 4 7 2 4" xfId="36394" xr:uid="{F771BD8E-DC8A-4932-AC41-24804915319F}"/>
    <cellStyle name="Header2 4 7 2 5" xfId="41019" xr:uid="{82DE8299-0F9C-4080-BF1C-5778BFC3F371}"/>
    <cellStyle name="Header2 4 7 3" xfId="5089" xr:uid="{0BF1CA1A-AFD0-427D-937B-9629059E9C59}"/>
    <cellStyle name="Header2 4 7 3 2" xfId="28155" xr:uid="{042FBC8B-2FA2-47CE-9D2B-BCFF6F42D6A7}"/>
    <cellStyle name="Header2 4 7 3 3" xfId="32838" xr:uid="{C3D04896-91DD-4DB2-B306-C5C9B561DB3F}"/>
    <cellStyle name="Header2 4 7 3 4" xfId="37366" xr:uid="{9FE5F35A-0E00-47FA-B377-4785A3B74A21}"/>
    <cellStyle name="Header2 4 7 3 5" xfId="41991" xr:uid="{FB891823-81B9-4E56-A98E-BDB30692C749}"/>
    <cellStyle name="Header2 4 7 4" xfId="6125" xr:uid="{7DE55714-D0C6-4478-95FD-01E0A5874D22}"/>
    <cellStyle name="Header2 4 7 4 2" xfId="29137" xr:uid="{616B64E0-B1FF-4908-AD91-F2CBDB9A0CE1}"/>
    <cellStyle name="Header2 4 7 4 3" xfId="33804" xr:uid="{AC631A05-4847-4C4A-8DB9-84509CF14E77}"/>
    <cellStyle name="Header2 4 7 4 4" xfId="38343" xr:uid="{6E2691CD-B0D2-47BB-A6B1-8390B50D3ADC}"/>
    <cellStyle name="Header2 4 7 4 5" xfId="42968" xr:uid="{FFC57297-D36A-42A4-8ED7-0C434429DB82}"/>
    <cellStyle name="Header2 4 7 5" xfId="25425" xr:uid="{E74F3476-6502-4024-B558-0782936622B8}"/>
    <cellStyle name="Header2 4 7 6" xfId="30163" xr:uid="{83DAD371-722C-4843-9EB3-684715D0CAE1}"/>
    <cellStyle name="Header2 4 7 7" xfId="34663" xr:uid="{4DDEF657-5064-4F47-9413-53909A6F0D63}"/>
    <cellStyle name="Header2 4 7 8" xfId="39293" xr:uid="{C973772A-143D-4DAB-B802-DFA04A8A7946}"/>
    <cellStyle name="Header2 4 8" xfId="2072" xr:uid="{591B7808-2778-41A3-AB87-05DC24B9D23E}"/>
    <cellStyle name="Header2 4 8 2" xfId="3975" xr:uid="{5222E7E8-4EFF-42EA-BDDB-766F3A99602F}"/>
    <cellStyle name="Header2 4 8 2 2" xfId="27140" xr:uid="{1BC2C8AC-13DA-4897-A688-C46CA8AE16D7}"/>
    <cellStyle name="Header2 4 8 2 3" xfId="31835" xr:uid="{F4DEE814-1F73-4AD5-8D52-9E6D9E460B56}"/>
    <cellStyle name="Header2 4 8 2 4" xfId="36351" xr:uid="{C5F879BE-E582-4249-8F0F-8F5AD9428662}"/>
    <cellStyle name="Header2 4 8 2 5" xfId="40976" xr:uid="{0DD2919D-5D5D-4303-A01B-DD70E8AE6F9B}"/>
    <cellStyle name="Header2 4 8 3" xfId="5051" xr:uid="{AD90567F-DEA4-45FC-BC0D-BC4928F08EE9}"/>
    <cellStyle name="Header2 4 8 3 2" xfId="28113" xr:uid="{6592E760-AAF3-4F96-A6F6-CD6CBABD915D}"/>
    <cellStyle name="Header2 4 8 3 3" xfId="32796" xr:uid="{FF0D6877-0FA9-4ED9-92A3-4C652825BB6D}"/>
    <cellStyle name="Header2 4 8 3 4" xfId="37324" xr:uid="{29441B23-EF11-4659-B812-BFB4D8EA2BF1}"/>
    <cellStyle name="Header2 4 8 3 5" xfId="41949" xr:uid="{97587C6A-7F02-4888-B6C6-383C2F528732}"/>
    <cellStyle name="Header2 4 8 4" xfId="6084" xr:uid="{DEC146C7-5A93-4D86-87ED-1597ED8672FD}"/>
    <cellStyle name="Header2 4 8 4 2" xfId="29096" xr:uid="{242D460F-5F50-4823-8E38-681BA25CA681}"/>
    <cellStyle name="Header2 4 8 4 3" xfId="33763" xr:uid="{8FDF9970-A863-40D0-A548-DA0A8D8CB61E}"/>
    <cellStyle name="Header2 4 8 4 4" xfId="38302" xr:uid="{F1C2FFC4-19AD-4787-A890-02C0A22D5165}"/>
    <cellStyle name="Header2 4 8 4 5" xfId="42927" xr:uid="{9230114D-83B0-473A-A835-E17D95B27092}"/>
    <cellStyle name="Header2 4 8 5" xfId="25377" xr:uid="{B6AD839F-5EA9-4F66-9E67-A535A55FD2DD}"/>
    <cellStyle name="Header2 4 8 6" xfId="30120" xr:uid="{98CB0987-D9CE-4E89-9943-B290B0947AA3}"/>
    <cellStyle name="Header2 4 8 7" xfId="34624" xr:uid="{5AAEDFDB-DE7C-4AAE-8677-B4849D5003CF}"/>
    <cellStyle name="Header2 4 8 8" xfId="39251" xr:uid="{9E62685D-8614-4659-9F96-D6BC439C04A6}"/>
    <cellStyle name="Header2 4 9" xfId="3231" xr:uid="{CB84E258-7E47-47AC-B0A6-BE1E31C3497D}"/>
    <cellStyle name="Header2 5" xfId="1538" xr:uid="{5FC7C231-9CCB-4A11-8460-89B318A93F01}"/>
    <cellStyle name="Header2 5 10" xfId="24895" xr:uid="{7C070F91-79FB-4940-80EC-00C6417A897C}"/>
    <cellStyle name="Header2 5 11" xfId="24193" xr:uid="{65F5C372-3452-429C-9626-A132B13695AA}"/>
    <cellStyle name="Header2 5 12" xfId="24550" xr:uid="{D80BC1C0-3C5E-4E5F-8980-0AE5A5A94BC7}"/>
    <cellStyle name="Header2 5 13" xfId="24422" xr:uid="{B3E239D2-8122-4889-AD3B-462729EFE8DD}"/>
    <cellStyle name="Header2 5 2" xfId="1883" xr:uid="{FA8020E0-3360-477A-86A3-6497B039544A}"/>
    <cellStyle name="Header2 5 2 2" xfId="2807" xr:uid="{59F96F9D-DE40-4935-B094-3A2C1C04811F}"/>
    <cellStyle name="Header2 5 2 2 2" xfId="4611" xr:uid="{005D787D-9B0F-4E4A-B90A-C87752E2762B}"/>
    <cellStyle name="Header2 5 2 2 2 2" xfId="27741" xr:uid="{31AE861E-F09F-469E-A13F-006ED331B9E3}"/>
    <cellStyle name="Header2 5 2 2 2 3" xfId="32428" xr:uid="{C848C98A-7C89-4BEA-B7AA-A721E5DF54EF}"/>
    <cellStyle name="Header2 5 2 2 2 4" xfId="36952" xr:uid="{87152A61-F8AD-4A7E-BC01-E825128C379D}"/>
    <cellStyle name="Header2 5 2 2 2 5" xfId="41577" xr:uid="{5BDF05D3-E3F8-4938-84FF-066B8C383997}"/>
    <cellStyle name="Header2 5 2 2 3" xfId="5635" xr:uid="{3BF8EAA7-6039-4DF2-89CD-686B71B01FEA}"/>
    <cellStyle name="Header2 5 2 2 3 2" xfId="28712" xr:uid="{C747C885-8155-4FC7-BD24-A99BBFB6F80B}"/>
    <cellStyle name="Header2 5 2 2 3 3" xfId="33386" xr:uid="{315B28B3-AEB8-4195-9481-AC3246BC0B95}"/>
    <cellStyle name="Header2 5 2 2 3 4" xfId="37921" xr:uid="{BB36ABF1-FD9C-45E6-9EEF-85F343E8F79C}"/>
    <cellStyle name="Header2 5 2 2 3 5" xfId="42546" xr:uid="{A2BBEB09-5A74-42EA-B499-6E32DE2CC8C2}"/>
    <cellStyle name="Header2 5 2 2 4" xfId="6668" xr:uid="{4B57844C-DE1A-4229-BD8A-CF91245B636B}"/>
    <cellStyle name="Header2 5 2 2 4 2" xfId="29691" xr:uid="{69529411-FB18-429D-807B-BC484B13E0D7}"/>
    <cellStyle name="Header2 5 2 2 4 3" xfId="34348" xr:uid="{1F4BEA5A-AB36-400D-B94B-CDBCC8A7ADB0}"/>
    <cellStyle name="Header2 5 2 2 4 4" xfId="38895" xr:uid="{8F13B379-DBD8-4877-9A21-98D7957C67A6}"/>
    <cellStyle name="Header2 5 2 2 4 5" xfId="43520" xr:uid="{CA2E27F0-99BD-4F7A-982C-E4167C0A01DE}"/>
    <cellStyle name="Header2 5 2 2 5" xfId="25994" xr:uid="{B620BC5B-ED85-4B72-B54B-1567D94EA596}"/>
    <cellStyle name="Header2 5 2 2 6" xfId="30720" xr:uid="{55C0F8E1-2717-42DC-8752-51DD8B580B76}"/>
    <cellStyle name="Header2 5 2 2 7" xfId="35224" xr:uid="{577A6E3B-9200-4C8E-868C-D90B4D31EB72}"/>
    <cellStyle name="Header2 5 2 2 8" xfId="39849" xr:uid="{CA51AF09-B40B-48D9-AE07-073EFCB94056}"/>
    <cellStyle name="Header2 5 2 3" xfId="3817" xr:uid="{201084E8-9BBD-465B-8585-B1DF2262ABBF}"/>
    <cellStyle name="Header2 5 2 3 2" xfId="27001" xr:uid="{78703EA6-3FEF-41D9-BD6B-B1E4D94B1211}"/>
    <cellStyle name="Header2 5 2 3 3" xfId="31701" xr:uid="{8F0ACE3E-E130-4940-965F-A825FBCF2A44}"/>
    <cellStyle name="Header2 5 2 3 4" xfId="36212" xr:uid="{C60D0468-BAF6-4AC3-9998-087914CCF25E}"/>
    <cellStyle name="Header2 5 2 3 5" xfId="40837" xr:uid="{A769A618-C849-41E5-AA37-06016E0F172C}"/>
    <cellStyle name="Header2 5 2 4" xfId="4918" xr:uid="{F6ED6A85-5AC6-4893-BF4B-8919BFEF105D}"/>
    <cellStyle name="Header2 5 2 4 2" xfId="27977" xr:uid="{9F8DD812-927B-4CAA-9BF3-C73C93A55726}"/>
    <cellStyle name="Header2 5 2 4 3" xfId="32664" xr:uid="{2A5BAAF2-B540-418A-A706-DA58B28A093C}"/>
    <cellStyle name="Header2 5 2 4 4" xfId="37188" xr:uid="{3AE6CF2E-0587-45BF-A927-CAE414616B16}"/>
    <cellStyle name="Header2 5 2 4 5" xfId="41813" xr:uid="{38FEFC2F-8C23-427F-A9A5-3E24B50A35B5}"/>
    <cellStyle name="Header2 5 2 5" xfId="5953" xr:uid="{CD9B6619-CAE8-49FE-82E8-BFED03475D40}"/>
    <cellStyle name="Header2 5 2 5 2" xfId="28957" xr:uid="{4673694D-A6FD-4717-875C-57A839F8F935}"/>
    <cellStyle name="Header2 5 2 5 3" xfId="33631" xr:uid="{5E2F9AA2-4462-4287-93E6-D7E7D5CDEA0E}"/>
    <cellStyle name="Header2 5 2 5 4" xfId="38166" xr:uid="{48DBAA35-6B66-4378-87E9-0671F7CC90EB}"/>
    <cellStyle name="Header2 5 2 5 5" xfId="42791" xr:uid="{C3DF7B50-C1EA-49DF-BEAE-D5280208CD07}"/>
    <cellStyle name="Header2 5 2 6" xfId="25225" xr:uid="{72E024A1-55C2-483D-AAFE-1B4116F0CEEB}"/>
    <cellStyle name="Header2 5 2 7" xfId="29980" xr:uid="{D9FE117E-4A4E-4950-8358-386AD649A74B}"/>
    <cellStyle name="Header2 5 2 8" xfId="34485" xr:uid="{D7FC4515-D70B-4439-A224-FE6CE64C1D71}"/>
    <cellStyle name="Header2 5 2 9" xfId="39112" xr:uid="{21235DB3-6678-40D6-AF6B-A2671686EF8D}"/>
    <cellStyle name="Header2 5 3" xfId="1977" xr:uid="{A4945681-A71E-462A-91FE-7CB2FE7A8843}"/>
    <cellStyle name="Header2 5 3 2" xfId="2893" xr:uid="{A35B82B7-4DB5-4A70-8C6C-540AEE538EEE}"/>
    <cellStyle name="Header2 5 3 2 2" xfId="4697" xr:uid="{2C5D5DD7-BEF2-458C-BEB9-C0D9EB61C184}"/>
    <cellStyle name="Header2 5 3 2 2 2" xfId="27827" xr:uid="{21814E8E-6A01-49C2-990A-E73F9FF7F7DB}"/>
    <cellStyle name="Header2 5 3 2 2 3" xfId="32514" xr:uid="{2782CEFB-1EC2-40E2-A30F-54B35802AAE1}"/>
    <cellStyle name="Header2 5 3 2 2 4" xfId="37038" xr:uid="{7408DEAC-3F11-4D47-AB33-553DC619A193}"/>
    <cellStyle name="Header2 5 3 2 2 5" xfId="41663" xr:uid="{E7021865-E3F9-4B44-AD2C-CFD1A68DD4E0}"/>
    <cellStyle name="Header2 5 3 2 3" xfId="5721" xr:uid="{D79B7FE3-AB85-4CB6-9A54-D816E5226079}"/>
    <cellStyle name="Header2 5 3 2 3 2" xfId="28798" xr:uid="{91E9D373-7AB6-4BD5-8399-39394752D9FA}"/>
    <cellStyle name="Header2 5 3 2 3 3" xfId="33472" xr:uid="{A09B6549-D0BA-4C7B-96A5-A2ED25ABDAFA}"/>
    <cellStyle name="Header2 5 3 2 3 4" xfId="38007" xr:uid="{C5F5ECF8-493E-45B9-BD7D-CE870861499C}"/>
    <cellStyle name="Header2 5 3 2 3 5" xfId="42632" xr:uid="{182C3EFF-A0B8-4127-9679-F28ED2CDCCDB}"/>
    <cellStyle name="Header2 5 3 2 4" xfId="6754" xr:uid="{45473779-9228-4267-9484-D6353E9A55AC}"/>
    <cellStyle name="Header2 5 3 2 4 2" xfId="29777" xr:uid="{076FF286-767B-4764-A3AD-3D51827A5732}"/>
    <cellStyle name="Header2 5 3 2 4 3" xfId="34434" xr:uid="{1F5C1D8D-65A1-4F1D-8017-A79EFA387021}"/>
    <cellStyle name="Header2 5 3 2 4 4" xfId="38981" xr:uid="{538AB65E-4F01-482E-A9FF-8C102A8381B4}"/>
    <cellStyle name="Header2 5 3 2 4 5" xfId="43606" xr:uid="{758FC39A-0002-4696-B393-F2F56B9A2FA8}"/>
    <cellStyle name="Header2 5 3 2 5" xfId="26080" xr:uid="{AC5472A6-E139-46BF-B931-CA842FCBB8E3}"/>
    <cellStyle name="Header2 5 3 2 6" xfId="30806" xr:uid="{1A20B4E8-E4D8-4C92-9F29-D68C422A7935}"/>
    <cellStyle name="Header2 5 3 2 7" xfId="35310" xr:uid="{DCC44C68-074A-4848-8E13-287028A91F5B}"/>
    <cellStyle name="Header2 5 3 2 8" xfId="39935" xr:uid="{0A12737C-567F-43F7-89F7-0C0E0453C9AC}"/>
    <cellStyle name="Header2 5 3 3" xfId="3903" xr:uid="{8E4C4C13-78A7-4D3F-BF18-D88D2267F1D1}"/>
    <cellStyle name="Header2 5 3 3 2" xfId="27087" xr:uid="{73604D2E-BB70-44A1-8A56-1D815E4B4614}"/>
    <cellStyle name="Header2 5 3 3 3" xfId="31787" xr:uid="{02A7C206-A190-4056-A313-47FA79AE7854}"/>
    <cellStyle name="Header2 5 3 3 4" xfId="36298" xr:uid="{2ABBFD1C-C4B1-4C5A-9864-103E7DBB411C}"/>
    <cellStyle name="Header2 5 3 3 5" xfId="40923" xr:uid="{3EAC52E9-3A3B-4F20-9C79-30BCCEAD7489}"/>
    <cellStyle name="Header2 5 3 4" xfId="5004" xr:uid="{8BA5B0BE-FFE0-4E0B-852C-D68128F8627F}"/>
    <cellStyle name="Header2 5 3 4 2" xfId="28063" xr:uid="{77EFC54C-637B-446B-BDB7-1486E4A0181C}"/>
    <cellStyle name="Header2 5 3 4 3" xfId="32750" xr:uid="{B883B476-719C-4764-92FB-6FA5C7218CF6}"/>
    <cellStyle name="Header2 5 3 4 4" xfId="37274" xr:uid="{77A24414-0B39-4E8B-B0F6-E1C6C3B9591C}"/>
    <cellStyle name="Header2 5 3 4 5" xfId="41899" xr:uid="{06886E3C-BBC4-4B72-B2B8-60B57DBC2952}"/>
    <cellStyle name="Header2 5 3 5" xfId="6039" xr:uid="{BECE4E75-3D45-4D64-B0CB-B72897A0EBD8}"/>
    <cellStyle name="Header2 5 3 5 2" xfId="29043" xr:uid="{22630551-60E6-4162-B2C2-BC741CB5485C}"/>
    <cellStyle name="Header2 5 3 5 3" xfId="33717" xr:uid="{AC99034F-8430-47BD-A288-C059A9DFF92D}"/>
    <cellStyle name="Header2 5 3 5 4" xfId="38252" xr:uid="{2FCD473C-B88B-4FCA-A1E0-046020B4529C}"/>
    <cellStyle name="Header2 5 3 5 5" xfId="42877" xr:uid="{984014E2-0202-4E74-BFCC-C3763E1EF346}"/>
    <cellStyle name="Header2 5 3 6" xfId="25314" xr:uid="{1E5D8D6D-3F84-4568-B492-8D2A048245FE}"/>
    <cellStyle name="Header2 5 3 7" xfId="30066" xr:uid="{9B0345F0-D4DA-410C-B6C0-BD0E0102A717}"/>
    <cellStyle name="Header2 5 3 8" xfId="34571" xr:uid="{533971AE-EA50-418A-80FB-2746B7A43BC0}"/>
    <cellStyle name="Header2 5 3 9" xfId="39198" xr:uid="{183F2E07-1AFA-49D2-A5FB-D893B3DFC3E5}"/>
    <cellStyle name="Header2 5 4" xfId="2478" xr:uid="{576985C9-1E6E-4D61-BC1A-B25A45A50935}"/>
    <cellStyle name="Header2 5 4 2" xfId="4282" xr:uid="{E0E25792-4C4F-43E5-A8DA-DEA0D257EAE8}"/>
    <cellStyle name="Header2 5 4 2 2" xfId="27412" xr:uid="{2DD11698-1E2B-43B5-AA4D-8A922157DCDE}"/>
    <cellStyle name="Header2 5 4 2 3" xfId="32099" xr:uid="{259AAB24-AB10-459D-AA1A-4B6538B7BFA3}"/>
    <cellStyle name="Header2 5 4 2 4" xfId="36623" xr:uid="{8229EDF3-77B6-43D1-88B2-C9221FE54EDC}"/>
    <cellStyle name="Header2 5 4 2 5" xfId="41248" xr:uid="{58EAD14C-46F4-45E4-BF7A-CEB886F67A9D}"/>
    <cellStyle name="Header2 5 4 3" xfId="5306" xr:uid="{05577060-6CE5-4711-991E-E2598E8C3F8E}"/>
    <cellStyle name="Header2 5 4 3 2" xfId="28383" xr:uid="{151944BB-29B4-4E10-9175-8AB90D4F0C9B}"/>
    <cellStyle name="Header2 5 4 3 3" xfId="33057" xr:uid="{6A85EF24-0774-4DDC-A720-A4E2A3E938DD}"/>
    <cellStyle name="Header2 5 4 3 4" xfId="37592" xr:uid="{1545130D-9343-4344-BA01-B0F0B9D1AF2B}"/>
    <cellStyle name="Header2 5 4 3 5" xfId="42217" xr:uid="{E81A6866-5DD1-42D9-9924-71EE45D21DC0}"/>
    <cellStyle name="Header2 5 4 4" xfId="6339" xr:uid="{059CA198-E3E8-4E5D-A423-12F6FCAE7EF3}"/>
    <cellStyle name="Header2 5 4 4 2" xfId="29362" xr:uid="{F2DEDEDA-4AD9-4B80-A731-67554027584A}"/>
    <cellStyle name="Header2 5 4 4 3" xfId="34019" xr:uid="{A03B6303-1109-4063-943E-1322CE7ECD47}"/>
    <cellStyle name="Header2 5 4 4 4" xfId="38566" xr:uid="{2BD318C3-E27A-49DE-B7C0-0C836D5DD942}"/>
    <cellStyle name="Header2 5 4 4 5" xfId="43191" xr:uid="{8792D829-4D6F-4035-BA20-BAD0E9F095CC}"/>
    <cellStyle name="Header2 5 4 5" xfId="25665" xr:uid="{33557A1F-A68E-4DFF-9B03-649129B2209B}"/>
    <cellStyle name="Header2 5 4 6" xfId="30391" xr:uid="{5BB6381D-5119-4F0E-84D9-81F96BD499C0}"/>
    <cellStyle name="Header2 5 4 7" xfId="34895" xr:uid="{939EBD1B-C184-481A-9470-7EA218500C2C}"/>
    <cellStyle name="Header2 5 4 8" xfId="39520" xr:uid="{F019C150-18F8-477B-AEF6-21FC1CFE4AB1}"/>
    <cellStyle name="Header2 5 5" xfId="3489" xr:uid="{1D448905-8B61-4436-94F3-978990C63207}"/>
    <cellStyle name="Header2 5 5 2" xfId="26680" xr:uid="{5BDCA53B-D221-43F0-A01F-4F26916B803B}"/>
    <cellStyle name="Header2 5 5 3" xfId="31380" xr:uid="{9B103F5A-945D-4A06-86AC-3149BFC47EEE}"/>
    <cellStyle name="Header2 5 5 4" xfId="35891" xr:uid="{9BE1F41F-DE3D-4F4B-843F-8D8A65247847}"/>
    <cellStyle name="Header2 5 5 5" xfId="40516" xr:uid="{DCB2D339-896D-4465-858C-B1E75F683BB7}"/>
    <cellStyle name="Header2 5 6" xfId="3091" xr:uid="{0396921E-00FA-49A6-9BDC-E67332877533}"/>
    <cellStyle name="Header2 5 6 2" xfId="26290" xr:uid="{133FC1FA-237D-42DB-965C-6ED515563CFA}"/>
    <cellStyle name="Header2 5 6 3" xfId="31011" xr:uid="{BFBC3485-F15B-40EC-91D8-46ECCD2E397B}"/>
    <cellStyle name="Header2 5 6 4" xfId="35514" xr:uid="{3704D601-F780-4ED2-BA4C-6229F36DF3A5}"/>
    <cellStyle name="Header2 5 6 5" xfId="40139" xr:uid="{2ABC72D6-C0AF-4712-B358-35BB42F99189}"/>
    <cellStyle name="Header2 5 7" xfId="3311" xr:uid="{592E1901-410B-448B-A5A2-E9C5A018C2FB}"/>
    <cellStyle name="Header2 5 7 2" xfId="26445" xr:uid="{36812C55-A0EC-4DA3-B354-DE96CD204408}"/>
    <cellStyle name="Header2 5 7 3" xfId="31145" xr:uid="{6A6BBD62-0E42-45F4-A848-721D41E31F00}"/>
    <cellStyle name="Header2 5 7 4" xfId="35656" xr:uid="{11186262-C1CF-4312-92F9-4B9974672D09}"/>
    <cellStyle name="Header2 5 7 5" xfId="40281" xr:uid="{6A2B329E-3B4F-4F3C-AF9F-FAE36CFC6236}"/>
    <cellStyle name="Header2 5 8" xfId="18618" xr:uid="{6AB620AE-D8A3-4D5B-86AD-72A927879B99}"/>
    <cellStyle name="Header2 5 9" xfId="23665" xr:uid="{F5B0414C-41B5-4F52-A5E4-5604630FE4B5}"/>
    <cellStyle name="Header2 6" xfId="1660" xr:uid="{87A1C46D-3DC4-46F2-930A-C1134DE07CF6}"/>
    <cellStyle name="Header2 6 10" xfId="30188" xr:uid="{58460DD3-54B0-4C9F-973E-5E756889DCCC}"/>
    <cellStyle name="Header2 6 11" xfId="24345" xr:uid="{B3A86B04-70FB-499A-A755-12D8C244F843}"/>
    <cellStyle name="Header2 6 2" xfId="2594" xr:uid="{5D925646-0B9E-4919-99A6-4356D0C7F257}"/>
    <cellStyle name="Header2 6 2 2" xfId="4398" xr:uid="{0BD05FD2-B1F6-49E3-AFE4-FBB3B988A3F7}"/>
    <cellStyle name="Header2 6 2 2 2" xfId="27528" xr:uid="{4E91D21F-BF43-433D-849B-CAEE921C0D37}"/>
    <cellStyle name="Header2 6 2 2 3" xfId="32215" xr:uid="{39AA7470-C357-4298-B460-E9651AEC84C2}"/>
    <cellStyle name="Header2 6 2 2 4" xfId="36739" xr:uid="{0E3DE4C6-C87E-49D9-933A-8E5D9DAB9881}"/>
    <cellStyle name="Header2 6 2 2 5" xfId="41364" xr:uid="{047EE395-44CE-4400-B9BE-9ADC06A59B4B}"/>
    <cellStyle name="Header2 6 2 3" xfId="5422" xr:uid="{95E926FF-B141-4B5B-8367-D47EE8B42148}"/>
    <cellStyle name="Header2 6 2 3 2" xfId="28499" xr:uid="{7F294E17-C3E0-4552-99B6-3DF6468DF34C}"/>
    <cellStyle name="Header2 6 2 3 3" xfId="33173" xr:uid="{99C33C6E-8440-46DE-9BD7-1537EF8CC495}"/>
    <cellStyle name="Header2 6 2 3 4" xfId="37708" xr:uid="{2BB8E0E2-7D80-42A5-BA44-69DEC9FE01F0}"/>
    <cellStyle name="Header2 6 2 3 5" xfId="42333" xr:uid="{2A0E87FA-F8B8-4E7E-B8C6-FE45A90D77CF}"/>
    <cellStyle name="Header2 6 2 4" xfId="6455" xr:uid="{09FC3578-0F1B-4611-AF2F-6139A8028F6B}"/>
    <cellStyle name="Header2 6 2 4 2" xfId="29478" xr:uid="{1132E463-BBCA-4A8C-AB9B-0AF2150010C3}"/>
    <cellStyle name="Header2 6 2 4 3" xfId="34135" xr:uid="{7361863E-AC92-42D7-8FF2-AB8245FC0B25}"/>
    <cellStyle name="Header2 6 2 4 4" xfId="38682" xr:uid="{35467971-8EC3-4809-8994-49D5A0856AF1}"/>
    <cellStyle name="Header2 6 2 4 5" xfId="43307" xr:uid="{BF86D09E-C813-4F7A-AAB8-005BABDA4C4B}"/>
    <cellStyle name="Header2 6 2 5" xfId="25781" xr:uid="{1A1C9468-7730-467E-94AA-56CD25827285}"/>
    <cellStyle name="Header2 6 2 6" xfId="30507" xr:uid="{46FAD3C9-247B-4B9D-8DF3-53B13524AC00}"/>
    <cellStyle name="Header2 6 2 7" xfId="35011" xr:uid="{F34CF1C2-F1DB-4F2E-BAA7-D5F2CF0DE813}"/>
    <cellStyle name="Header2 6 2 8" xfId="39636" xr:uid="{C15F19A5-47B2-4440-B274-03FA0F774485}"/>
    <cellStyle name="Header2 6 3" xfId="3605" xr:uid="{36F9E27E-9021-479C-9292-5342F419FFC9}"/>
    <cellStyle name="Header2 6 3 2" xfId="26789" xr:uid="{1ED26FC7-F5D0-46D5-B425-73C95BE040C4}"/>
    <cellStyle name="Header2 6 3 3" xfId="31489" xr:uid="{7CBFB022-4886-44B7-B712-F23EE2D44CCB}"/>
    <cellStyle name="Header2 6 3 4" xfId="36000" xr:uid="{A364641D-EC3E-406E-B915-116256F922DD}"/>
    <cellStyle name="Header2 6 3 5" xfId="40625" xr:uid="{CC449BFE-4E37-4B68-9346-5A3583AEC098}"/>
    <cellStyle name="Header2 6 4" xfId="2976" xr:uid="{04677CDD-C3A8-4449-9D53-28E371F4F91C}"/>
    <cellStyle name="Header2 6 4 2" xfId="26178" xr:uid="{B1A74B8A-1E19-46FD-A12F-EC50111AF0C0}"/>
    <cellStyle name="Header2 6 4 3" xfId="30899" xr:uid="{06349B7C-AA2E-4CA7-A6F1-66FF70FE1919}"/>
    <cellStyle name="Header2 6 4 4" xfId="35402" xr:uid="{76497671-E842-412B-87A2-0D24E4613444}"/>
    <cellStyle name="Header2 6 4 5" xfId="40027" xr:uid="{825678D4-594F-4A96-AA8E-3E917296D08C}"/>
    <cellStyle name="Header2 6 5" xfId="5741" xr:uid="{F78D1780-0E0D-4620-8ECC-53E3A68A6787}"/>
    <cellStyle name="Header2 6 5 2" xfId="26554" xr:uid="{70C921F7-34C0-45E0-8CBE-EF9690154AB2}"/>
    <cellStyle name="Header2 6 5 3" xfId="31254" xr:uid="{1524D9EF-1935-40DA-B28E-66C465C57A98}"/>
    <cellStyle name="Header2 6 5 4" xfId="35765" xr:uid="{5B12FB53-6EC7-46F1-A153-05C4B5128853}"/>
    <cellStyle name="Header2 6 5 5" xfId="40390" xr:uid="{F5040B74-97DA-41ED-A766-E5CD95596FDE}"/>
    <cellStyle name="Header2 6 6" xfId="15668" xr:uid="{C32DB5ED-AFC5-422A-A167-DC7E63E0896E}"/>
    <cellStyle name="Header2 6 7" xfId="23604" xr:uid="{F6B94F15-573F-40AF-94DB-85D62548C894}"/>
    <cellStyle name="Header2 6 8" xfId="25013" xr:uid="{86E4608C-C754-4A37-88F1-D074AC4ADE6D}"/>
    <cellStyle name="Header2 6 9" xfId="24077" xr:uid="{D17A75D4-8E8E-4644-A2DF-D8E552C91DC2}"/>
    <cellStyle name="Header2 7" xfId="1644" xr:uid="{428891D1-9059-451E-94D1-51A1C6138F96}"/>
    <cellStyle name="Header2 7 10" xfId="24641" xr:uid="{7E178317-38B5-404E-AF2D-742AC024265F}"/>
    <cellStyle name="Header2 7 11" xfId="24361" xr:uid="{AAB1CB61-9AFB-4403-A102-D09DDA8AE6E0}"/>
    <cellStyle name="Header2 7 2" xfId="2578" xr:uid="{383BBD0E-D6B1-413F-A300-395CB36E426D}"/>
    <cellStyle name="Header2 7 2 2" xfId="4382" xr:uid="{E26C48AC-4D33-486F-BB94-A24F724E5160}"/>
    <cellStyle name="Header2 7 2 2 2" xfId="27512" xr:uid="{B21DB095-0E77-4058-912A-D7A7629F8351}"/>
    <cellStyle name="Header2 7 2 2 3" xfId="32199" xr:uid="{A076DFF5-5A0E-4BA0-9513-925683ECF2B7}"/>
    <cellStyle name="Header2 7 2 2 4" xfId="36723" xr:uid="{034D3595-755F-481F-9233-5563600FFCAE}"/>
    <cellStyle name="Header2 7 2 2 5" xfId="41348" xr:uid="{9933A3AB-CBCC-452F-9A87-3EA31766C158}"/>
    <cellStyle name="Header2 7 2 3" xfId="5406" xr:uid="{00A0EDAA-D12D-48E6-8135-38D1A654FE67}"/>
    <cellStyle name="Header2 7 2 3 2" xfId="28483" xr:uid="{C5AA3DFA-B2C1-466C-BB60-231B196619D8}"/>
    <cellStyle name="Header2 7 2 3 3" xfId="33157" xr:uid="{297FC0F6-521A-4205-8F37-9C3AB0924A91}"/>
    <cellStyle name="Header2 7 2 3 4" xfId="37692" xr:uid="{507F6A3E-01C0-4E5A-B984-7733BE6D2E0F}"/>
    <cellStyle name="Header2 7 2 3 5" xfId="42317" xr:uid="{740BACA7-A7B1-4457-9DD7-67668909BB9B}"/>
    <cellStyle name="Header2 7 2 4" xfId="6439" xr:uid="{9C0E44ED-78F0-497C-B9E7-158A9CD07227}"/>
    <cellStyle name="Header2 7 2 4 2" xfId="29462" xr:uid="{40A4F09C-91DE-4251-B80D-379C7B9436F5}"/>
    <cellStyle name="Header2 7 2 4 3" xfId="34119" xr:uid="{C753908A-6FCE-4190-B951-FB4BC01A2D8D}"/>
    <cellStyle name="Header2 7 2 4 4" xfId="38666" xr:uid="{56708B65-8641-40CD-8002-33C5F398E108}"/>
    <cellStyle name="Header2 7 2 4 5" xfId="43291" xr:uid="{DB0D1154-2B37-41F9-8A1B-158C9D882C07}"/>
    <cellStyle name="Header2 7 2 5" xfId="25765" xr:uid="{19766857-479B-408B-B2D9-D27C02821E2B}"/>
    <cellStyle name="Header2 7 2 6" xfId="30491" xr:uid="{86534463-FB63-4E6E-9AF7-2B17000A398D}"/>
    <cellStyle name="Header2 7 2 7" xfId="34995" xr:uid="{E4F121E8-0F87-4C6A-905E-49AD1D336DF9}"/>
    <cellStyle name="Header2 7 2 8" xfId="39620" xr:uid="{50161AAD-296C-45AE-9B90-769C840B6B87}"/>
    <cellStyle name="Header2 7 3" xfId="3589" xr:uid="{90D50396-182D-47C9-92FB-7E070C312A1B}"/>
    <cellStyle name="Header2 7 3 2" xfId="26773" xr:uid="{37816896-B638-4D43-B046-2467D388E0A2}"/>
    <cellStyle name="Header2 7 3 3" xfId="31473" xr:uid="{CB97F29B-0A1D-4CFE-B2A2-2F068813D4FD}"/>
    <cellStyle name="Header2 7 3 4" xfId="35984" xr:uid="{778A37CB-AE0C-472A-8727-9D9BEC45C7B4}"/>
    <cellStyle name="Header2 7 3 5" xfId="40609" xr:uid="{95DA3D4F-F4B4-4D4A-A834-550663683CAD}"/>
    <cellStyle name="Header2 7 4" xfId="2991" xr:uid="{5DAAC47B-7DB6-4CEF-974D-6C9730369AB9}"/>
    <cellStyle name="Header2 7 4 2" xfId="26194" xr:uid="{47FAA852-21B0-46AB-8268-BEA8E74A58B7}"/>
    <cellStyle name="Header2 7 4 3" xfId="30915" xr:uid="{F2D71A70-CDB5-4AB9-8581-F122BEB54ACA}"/>
    <cellStyle name="Header2 7 4 4" xfId="35418" xr:uid="{5A83513D-10DB-4696-A8B8-2FA2616F8E12}"/>
    <cellStyle name="Header2 7 4 5" xfId="40043" xr:uid="{21C54162-2436-4FF4-BC4C-FA5B1FBA95E4}"/>
    <cellStyle name="Header2 7 5" xfId="3409" xr:uid="{E001D889-8A5A-4192-B50C-9B760B5E42B7}"/>
    <cellStyle name="Header2 7 5 2" xfId="26538" xr:uid="{A0292461-3EB1-47DD-8B23-D41C63E56EAC}"/>
    <cellStyle name="Header2 7 5 3" xfId="31238" xr:uid="{C27EA38B-0583-497A-8052-034E28223C3B}"/>
    <cellStyle name="Header2 7 5 4" xfId="35749" xr:uid="{4F6017D5-7D4C-477E-AF57-F34C1B76CBAC}"/>
    <cellStyle name="Header2 7 5 5" xfId="40374" xr:uid="{5B603986-6E43-4C63-8764-2818940281DC}"/>
    <cellStyle name="Header2 7 6" xfId="13162" xr:uid="{349F8070-C1DB-4931-9380-4217CB98CBFF}"/>
    <cellStyle name="Header2 7 7" xfId="23568" xr:uid="{06024549-111D-4E38-880D-E5B1DB3BBCDC}"/>
    <cellStyle name="Header2 7 8" xfId="24997" xr:uid="{D9C11479-789B-47A9-8D04-718742E0A9A8}"/>
    <cellStyle name="Header2 7 9" xfId="24093" xr:uid="{41A97C27-292F-4CA9-BAFF-E158EE776CDB}"/>
    <cellStyle name="Header2 8" xfId="1628" xr:uid="{067C3C35-79E5-43A7-AF06-B3106A4A4297}"/>
    <cellStyle name="Header2 8 10" xfId="32945" xr:uid="{B8869F9B-2731-420A-9A2B-FE5255DE9993}"/>
    <cellStyle name="Header2 8 2" xfId="2565" xr:uid="{DF38C603-D823-4D4C-AF30-AB1785635E79}"/>
    <cellStyle name="Header2 8 2 2" xfId="4369" xr:uid="{BBA6837D-5759-4889-8212-9D58FCCAC1C7}"/>
    <cellStyle name="Header2 8 2 2 2" xfId="27499" xr:uid="{D2A46BB7-0BEE-496A-9B26-E5B2B41CB04B}"/>
    <cellStyle name="Header2 8 2 2 3" xfId="32186" xr:uid="{300B53E5-C235-4FD3-9326-3B7F289451AB}"/>
    <cellStyle name="Header2 8 2 2 4" xfId="36710" xr:uid="{BCC0FAFB-6785-4B05-ABF5-C36B1F96EEDE}"/>
    <cellStyle name="Header2 8 2 2 5" xfId="41335" xr:uid="{C06106A4-FCD8-48AF-98BE-40ECE72B03B4}"/>
    <cellStyle name="Header2 8 2 3" xfId="5393" xr:uid="{05FBB051-5DB8-4B22-8EE1-6EF7CEB332B7}"/>
    <cellStyle name="Header2 8 2 3 2" xfId="28470" xr:uid="{F2DC058B-8164-44D4-90D4-14227D3F19D0}"/>
    <cellStyle name="Header2 8 2 3 3" xfId="33144" xr:uid="{44A22A4B-C25A-45C3-AF28-3A05BA2FED04}"/>
    <cellStyle name="Header2 8 2 3 4" xfId="37679" xr:uid="{58699995-0DDE-4881-8BA1-C20D68FAB783}"/>
    <cellStyle name="Header2 8 2 3 5" xfId="42304" xr:uid="{3843206F-6850-4A61-BD1D-8C2B59C5847A}"/>
    <cellStyle name="Header2 8 2 4" xfId="6426" xr:uid="{4BF575ED-F117-450C-A210-57DB22DBB9B4}"/>
    <cellStyle name="Header2 8 2 4 2" xfId="29449" xr:uid="{DD5241EE-C017-4C83-9AD5-5F6C17D27A35}"/>
    <cellStyle name="Header2 8 2 4 3" xfId="34106" xr:uid="{7DE9B960-1F07-40DD-927F-58FD29255713}"/>
    <cellStyle name="Header2 8 2 4 4" xfId="38653" xr:uid="{2E12BBDA-1722-49C6-9296-5D403424E629}"/>
    <cellStyle name="Header2 8 2 4 5" xfId="43278" xr:uid="{D4E8F789-80EF-444C-A9F1-873F20635F35}"/>
    <cellStyle name="Header2 8 2 5" xfId="25752" xr:uid="{EA522FCC-106C-4B59-95A7-59CD4E6304F8}"/>
    <cellStyle name="Header2 8 2 6" xfId="30478" xr:uid="{2367D2F3-923C-4463-A613-C6B816ECB6C9}"/>
    <cellStyle name="Header2 8 2 7" xfId="34982" xr:uid="{D46A89A6-9458-401A-ACDC-839AE19C86FA}"/>
    <cellStyle name="Header2 8 2 8" xfId="39607" xr:uid="{96E53F14-C112-45F5-853D-67309EF860AB}"/>
    <cellStyle name="Header2 8 3" xfId="3576" xr:uid="{1F234305-E2C4-4D9E-A496-6BFCBB025BAB}"/>
    <cellStyle name="Header2 8 3 2" xfId="26760" xr:uid="{A905C7EC-D52B-4ECC-B233-E6256DA1EC71}"/>
    <cellStyle name="Header2 8 3 3" xfId="31460" xr:uid="{C1109ACB-370C-4554-ABE5-5E3EF1FE9F1B}"/>
    <cellStyle name="Header2 8 3 4" xfId="35971" xr:uid="{A3B8FAF4-B323-4EA9-A3A6-72572900E61A}"/>
    <cellStyle name="Header2 8 3 5" xfId="40596" xr:uid="{662EC5F0-1297-472C-99C4-7AC45FED09AC}"/>
    <cellStyle name="Header2 8 4" xfId="3004" xr:uid="{CC9F43B4-E847-4B81-A24A-D9C0AC249D4C}"/>
    <cellStyle name="Header2 8 4 2" xfId="26207" xr:uid="{07964A06-3447-4A8F-9407-8128CA0E9E58}"/>
    <cellStyle name="Header2 8 4 3" xfId="30928" xr:uid="{239C80E3-52B8-4684-8D0E-D45F8451DAB1}"/>
    <cellStyle name="Header2 8 4 4" xfId="35431" xr:uid="{01398B63-D677-4AFE-BDA3-45E4C233BA9D}"/>
    <cellStyle name="Header2 8 4 5" xfId="40056" xr:uid="{5C78ED68-FF81-4CB8-ACDF-B02394279904}"/>
    <cellStyle name="Header2 8 5" xfId="3397" xr:uid="{6A77D67D-C552-419F-A5F9-E8FAD76EA7F9}"/>
    <cellStyle name="Header2 8 5 2" xfId="26525" xr:uid="{DC985777-0978-42A4-9C59-13594514F908}"/>
    <cellStyle name="Header2 8 5 3" xfId="31225" xr:uid="{E8A75092-65DE-43C3-8BE3-84619DE19F5B}"/>
    <cellStyle name="Header2 8 5 4" xfId="35736" xr:uid="{0A6A53BC-4A19-441F-9DD2-B004956FB394}"/>
    <cellStyle name="Header2 8 5 5" xfId="40361" xr:uid="{C7A96F06-111C-4A64-B522-88397BF0FE41}"/>
    <cellStyle name="Header2 8 6" xfId="23376" xr:uid="{707505EA-234C-4417-942F-AC0B3F638E45}"/>
    <cellStyle name="Header2 8 7" xfId="24983" xr:uid="{3015F89B-E7B5-400B-8533-39025ED037C5}"/>
    <cellStyle name="Header2 8 8" xfId="24106" xr:uid="{C3960B89-5324-408B-ABA1-2394B6C4DF3A}"/>
    <cellStyle name="Header2 8 9" xfId="24628" xr:uid="{6498B2B8-EE99-436B-9182-565FD8A6E2E3}"/>
    <cellStyle name="Header2 9" xfId="2250" xr:uid="{0A2E3CD8-E805-4450-A123-83DDAD09B17A}"/>
    <cellStyle name="Header2 9 2" xfId="6216" xr:uid="{C6C30757-BDF5-44B4-85F9-FDAE8C376E5A}"/>
    <cellStyle name="Header2 9 2 2" xfId="27280" xr:uid="{9210B555-DDC9-4686-A964-73631DA281BD}"/>
    <cellStyle name="Header2 9 2 3" xfId="31971" xr:uid="{BA5537EF-0EAC-4C8C-99BB-0FE55F3963C0}"/>
    <cellStyle name="Header2 9 2 4" xfId="36491" xr:uid="{C226ACC7-C592-41BC-BE12-79D4EEB1B4C2}"/>
    <cellStyle name="Header2 9 2 5" xfId="41116" xr:uid="{216E88BC-4DA7-4354-9232-FFD51AB1DD6F}"/>
    <cellStyle name="Header2 9 3" xfId="28251" xr:uid="{9494114A-7D10-4CEF-A5E5-2291980B231D}"/>
    <cellStyle name="Header2 9 3 2" xfId="32930" xr:uid="{634F110D-D7FF-4364-94D3-9D8DCD760441}"/>
    <cellStyle name="Header2 9 3 3" xfId="37462" xr:uid="{9AFE9151-5440-4416-A1C2-B58198041093}"/>
    <cellStyle name="Header2 9 3 4" xfId="42087" xr:uid="{1724F91C-733C-4326-9B3D-F5734F9E0926}"/>
    <cellStyle name="Header2 9 4" xfId="29231" xr:uid="{B6DA90E0-1C06-465B-B6B5-F12C07204013}"/>
    <cellStyle name="Header2 9 4 2" xfId="33894" xr:uid="{53554AA0-D494-4063-AB4A-05FCB5C2B39B}"/>
    <cellStyle name="Header2 9 4 3" xfId="38437" xr:uid="{56D48277-8E3C-46D1-9EC7-DBB59F51E00C}"/>
    <cellStyle name="Header2 9 4 4" xfId="43062" xr:uid="{3BEE916F-C04A-49B3-9A81-559C7A906221}"/>
    <cellStyle name="Header2 9 5" xfId="25529" xr:uid="{F60F161D-D8D2-4952-9648-9860E60C6B78}"/>
    <cellStyle name="Header2 9 6" xfId="30261" xr:uid="{40477C6A-75BA-4EAA-9BF3-0655F9398F06}"/>
    <cellStyle name="Header2 9 7" xfId="39389" xr:uid="{B5599736-78E9-4314-A410-F763D6A44EC4}"/>
    <cellStyle name="header3" xfId="882" xr:uid="{57C85653-72FC-4622-B779-3AA4008FE6A9}"/>
    <cellStyle name="Header3 2" xfId="19970" xr:uid="{80912F41-9C46-48D8-958A-B774233E307A}"/>
    <cellStyle name="Header3 2 2" xfId="20657" xr:uid="{7A638679-EC74-4D66-8D54-5D11CB32AF10}"/>
    <cellStyle name="Header3 2 3" xfId="23424" xr:uid="{DEEDF1FC-D06A-4175-8616-351B555408C8}"/>
    <cellStyle name="Header3 3" xfId="20492" xr:uid="{7325A33B-E3EE-49F3-A2B2-0F641C4931FA}"/>
    <cellStyle name="Heading" xfId="53" xr:uid="{00000000-0005-0000-0000-00003A000000}"/>
    <cellStyle name="Heading 1" xfId="121" builtinId="16" customBuiltin="1"/>
    <cellStyle name="Heading 1 1" xfId="11341" xr:uid="{868736CB-BD41-4DFF-BF00-CCC19FD8E67F}"/>
    <cellStyle name="Heading 1 1 1" xfId="18622" xr:uid="{7FD9F878-2031-4154-A74E-05EFB265E080}"/>
    <cellStyle name="Heading 1 1 1 1" xfId="18623" xr:uid="{E6B5128F-9876-45F2-94B9-636322DF930D}"/>
    <cellStyle name="Heading 1 1 1 1 1" xfId="18624" xr:uid="{6F30992A-2940-4BE4-9DCC-0E5956E455B7}"/>
    <cellStyle name="Heading 1 1 1 1 1 1" xfId="18625" xr:uid="{8FC009F0-2723-4F88-98B4-A6EE1428B416}"/>
    <cellStyle name="Heading 1 1 1 1 1 1 1" xfId="18626" xr:uid="{F991EF5D-4B4D-42BC-A7EB-BDF3DFB25FCD}"/>
    <cellStyle name="Heading 1 1 1 1 1 1 1 1" xfId="18627" xr:uid="{7EA602CE-ECC1-47F8-8FA0-4C845A7277E5}"/>
    <cellStyle name="Heading 1 1 1 1 1 1 1 1 1" xfId="18628" xr:uid="{BA33DF45-400C-4ABA-ADFE-77479EC81966}"/>
    <cellStyle name="Heading 1 1 1 1 1 1 1 1_MPI_Maint_Cost" xfId="18629" xr:uid="{0AD99978-2E13-4736-A5D4-4A0D1B84ECC5}"/>
    <cellStyle name="Heading 1 1 1 1 1 1 1_Book1" xfId="18630" xr:uid="{56F95578-23D5-4025-9042-974ACE0DBA42}"/>
    <cellStyle name="Heading 1 1 1 1 1 1_Book1" xfId="18631" xr:uid="{1BDD3EF3-A490-4E2C-A35D-F9175D19E603}"/>
    <cellStyle name="Heading 1 1 1 1 1_aka_reports" xfId="18632" xr:uid="{05667BE5-B6FD-40D0-BFC0-39AB336FD197}"/>
    <cellStyle name="Heading 1 1 1 1 2" xfId="18633" xr:uid="{9CA5133C-31B7-4BE9-BB2F-E77A15912446}"/>
    <cellStyle name="Heading 1 1 1 1_abn_report" xfId="18634" xr:uid="{5ABCF0CF-041A-48C9-8F91-1F714F48036A}"/>
    <cellStyle name="Heading 1 1 1 2" xfId="18635" xr:uid="{81C090E2-0AF7-406C-B048-2B66F0A59DA2}"/>
    <cellStyle name="Heading 1 1 1_1" xfId="18636" xr:uid="{3517DD92-1B4F-4C48-AA97-C03632D495AF}"/>
    <cellStyle name="Heading 1 1 10" xfId="14315" xr:uid="{C751A601-68DB-4598-B86E-80AD700E53F5}"/>
    <cellStyle name="Heading 1 1 11" xfId="21905" xr:uid="{847D263D-FBB8-428D-9071-4DC1BDE6EAF0}"/>
    <cellStyle name="Heading 1 1 12" xfId="20761" xr:uid="{50DAE9CD-1D40-4A50-A9BF-2FFD6E795881}"/>
    <cellStyle name="Heading 1 1 2" xfId="11727" xr:uid="{5282E7CF-8DDA-4BD8-BF7E-34C409C6A4AA}"/>
    <cellStyle name="Heading 1 1 2 2" xfId="11728" xr:uid="{29690ECB-5FBA-4DF0-8471-2D357293669F}"/>
    <cellStyle name="Heading 1 1 2 2 2" xfId="16875" xr:uid="{550D4D3F-3454-4AF4-B65F-DB711834A44E}"/>
    <cellStyle name="Heading 1 1 2 2 3" xfId="20522" xr:uid="{CBDC4B2E-9F38-4DD6-8042-899ACBC1330A}"/>
    <cellStyle name="Heading 1 1 2 2 4" xfId="14353" xr:uid="{92A9D0AF-A8C7-4F19-9378-30D30FF06FC9}"/>
    <cellStyle name="Heading 1 1 2 2 5" xfId="21945" xr:uid="{59CB905B-ACF3-4C4B-80EB-194DDCF5A1A5}"/>
    <cellStyle name="Heading 1 1 2 3" xfId="18637" xr:uid="{202609CA-5E17-4628-955D-0836E6740A63}"/>
    <cellStyle name="Heading 1 1 2 4" xfId="16874" xr:uid="{99BF44C6-1216-41FF-B29E-929CA9118AF7}"/>
    <cellStyle name="Heading 1 1 2 5" xfId="20521" xr:uid="{723032A9-824B-421F-8156-05D6F724B211}"/>
    <cellStyle name="Heading 1 1 2 6" xfId="14352" xr:uid="{8D70029A-1246-4F4B-BC68-36947C028BE6}"/>
    <cellStyle name="Heading 1 1 2 7" xfId="21944" xr:uid="{D03E5A4D-68AD-4287-A88F-47B72920C1D3}"/>
    <cellStyle name="Heading 1 1 3" xfId="11729" xr:uid="{FF87AFDB-240F-42FE-AE57-45F350AD3F86}"/>
    <cellStyle name="Heading 1 1 3 2" xfId="11730" xr:uid="{1500E470-D364-4FC9-B99E-BEF78F32D754}"/>
    <cellStyle name="Heading 1 1 3 2 2" xfId="16877" xr:uid="{43E85D1A-55FF-4AE3-89CD-947658760B91}"/>
    <cellStyle name="Heading 1 1 3 2 3" xfId="20524" xr:uid="{AB292849-35BF-4143-AD5C-88D309713391}"/>
    <cellStyle name="Heading 1 1 3 2 4" xfId="14355" xr:uid="{0C7195E4-5626-4058-BC0B-0DA3E344A8ED}"/>
    <cellStyle name="Heading 1 1 3 2 5" xfId="21947" xr:uid="{A24886AC-5657-451B-90BB-A5D7E9391F26}"/>
    <cellStyle name="Heading 1 1 3 3" xfId="16876" xr:uid="{5172340A-417C-41FB-87A9-39502D9E4FF0}"/>
    <cellStyle name="Heading 1 1 3 4" xfId="20523" xr:uid="{D32DDC44-B3ED-43E7-902A-0C958C8E7AFB}"/>
    <cellStyle name="Heading 1 1 3 5" xfId="14354" xr:uid="{52CEF020-E766-45E0-95C3-DF4366EECE24}"/>
    <cellStyle name="Heading 1 1 3 6" xfId="21946" xr:uid="{0BC84C6E-F07D-4AE9-8799-93B7EF1D9164}"/>
    <cellStyle name="Heading 1 1 4" xfId="11731" xr:uid="{C2D34A02-A8EE-4C20-A8DF-49C46094DF2E}"/>
    <cellStyle name="Heading 1 1 4 2" xfId="11732" xr:uid="{F27AD812-74A7-48D0-82A4-47F329E22107}"/>
    <cellStyle name="Heading 1 1 4 2 2" xfId="16879" xr:uid="{CD98F358-8480-43AC-AD26-0E166280E763}"/>
    <cellStyle name="Heading 1 1 4 2 3" xfId="20526" xr:uid="{557E0722-1387-411F-8BF0-B64A0A4C4FA9}"/>
    <cellStyle name="Heading 1 1 4 2 4" xfId="14357" xr:uid="{070B8FB6-8FCA-4131-AE0D-A6898E91C02F}"/>
    <cellStyle name="Heading 1 1 4 2 5" xfId="21949" xr:uid="{AF5F9BE5-9716-48CF-8016-DB359D0A3CE2}"/>
    <cellStyle name="Heading 1 1 4 3" xfId="16878" xr:uid="{617A7A39-D896-4690-ADF9-C36F04BC5352}"/>
    <cellStyle name="Heading 1 1 4 4" xfId="20525" xr:uid="{9AFB6949-6136-4191-A5A6-76FC36738925}"/>
    <cellStyle name="Heading 1 1 4 5" xfId="14356" xr:uid="{C427779A-0CA3-4787-AF08-D5FA71966472}"/>
    <cellStyle name="Heading 1 1 4 6" xfId="21948" xr:uid="{57621DAA-E8AC-4DCE-B9D5-3A1363CB3F8E}"/>
    <cellStyle name="Heading 1 1 5" xfId="18621" xr:uid="{D933D1D1-3B76-4C2E-B6BF-8BDBB7FD107A}"/>
    <cellStyle name="Heading 1 1 6" xfId="16837" xr:uid="{302F9D9E-385C-442D-A265-1F88914E3DC4}"/>
    <cellStyle name="Heading 1 1 7" xfId="20510" xr:uid="{4FF4BD18-A639-4E20-89BB-3627A30DD514}"/>
    <cellStyle name="Heading 1 1 8" xfId="20620" xr:uid="{9DEEF217-05ED-41EC-866D-CE008FF714DD}"/>
    <cellStyle name="Heading 1 1 9" xfId="20540" xr:uid="{648C2956-880F-41FA-9443-C222D9E8DE2D}"/>
    <cellStyle name="Heading 1 1_1" xfId="18638" xr:uid="{A376A80D-5BD2-4A1F-A302-0C5C5D6F4D47}"/>
    <cellStyle name="Heading 1 10" xfId="8181" xr:uid="{07B25D4B-5B29-4481-9499-27DC908BA961}"/>
    <cellStyle name="Heading 1 10 2" xfId="18639" xr:uid="{57D3AE24-985E-4D05-9168-E348EC9140B9}"/>
    <cellStyle name="Heading 1 11" xfId="18640" xr:uid="{F7A49CB4-32E4-4695-9D41-41A3A3954BFE}"/>
    <cellStyle name="Heading 1 12" xfId="18641" xr:uid="{3D29ACAF-84B6-4672-A00C-8466BEDAB928}"/>
    <cellStyle name="Heading 1 13" xfId="20408" xr:uid="{7129A431-A824-40EA-9B7C-0AD7772EBD7A}"/>
    <cellStyle name="Heading 1 14" xfId="20398" xr:uid="{0EE9B9C9-3206-4F84-9622-EC3B04F60529}"/>
    <cellStyle name="Heading 1 15" xfId="20405" xr:uid="{EDBDCEC6-F3DE-4EF8-8B2A-737A26C95EE1}"/>
    <cellStyle name="Heading 1 16" xfId="20399" xr:uid="{72557742-1888-4A34-992B-C9CA7CE543D0}"/>
    <cellStyle name="Heading 1 17" xfId="20406" xr:uid="{BBCD354F-2932-441E-AA8F-E216C9CE6EA4}"/>
    <cellStyle name="Heading 1 18" xfId="20400" xr:uid="{EDC43FC8-76C7-4B01-BD97-580CF4CC975E}"/>
    <cellStyle name="Heading 1 19" xfId="18178" xr:uid="{5487913C-A55F-479A-BEE6-46D6C581150C}"/>
    <cellStyle name="Heading 1 2" xfId="884" xr:uid="{FB5104DE-1125-4A61-9339-F5AC6F6D8C56}"/>
    <cellStyle name="Heading 1 2 2" xfId="18642" xr:uid="{0B717FE9-2A18-45FD-A624-E37FB961D13B}"/>
    <cellStyle name="Heading 1 3" xfId="885" xr:uid="{58AFE8F0-914F-4A51-A171-0F792ADC0083}"/>
    <cellStyle name="Heading 1 3 2" xfId="18643" xr:uid="{760F286E-6F70-46C5-B85A-A1624561F19F}"/>
    <cellStyle name="Heading 1 4" xfId="886" xr:uid="{A074EBF9-2F12-4AD2-B185-62E0323FBBA3}"/>
    <cellStyle name="Heading 1 4 2" xfId="18644" xr:uid="{2F1FF58C-4922-41DD-9960-AFD5A7062510}"/>
    <cellStyle name="Heading 1 5" xfId="8182" xr:uid="{FBA5B3E8-6960-4360-A206-9C7E1EFEB072}"/>
    <cellStyle name="Heading 1 5 2" xfId="18646" xr:uid="{156CACE9-6491-4DB5-BF32-6C65F2A6F44E}"/>
    <cellStyle name="Heading 1 5 3" xfId="18645" xr:uid="{4C078783-CE1B-4697-94D1-FC3595EAD3AB}"/>
    <cellStyle name="Heading 1 6" xfId="8183" xr:uid="{E94BE213-3639-41C3-882B-E23A5005C3B7}"/>
    <cellStyle name="Heading 1 6 2" xfId="18648" xr:uid="{351E2DF9-9508-49D4-8B87-5F95F3FB5211}"/>
    <cellStyle name="Heading 1 6 3" xfId="18647" xr:uid="{1F9DBCB1-C1E3-49C2-AD81-7D062FB30C2E}"/>
    <cellStyle name="Heading 1 7" xfId="8184" xr:uid="{B9653A06-69F2-4158-9B5F-86CF48E9147D}"/>
    <cellStyle name="Heading 1 7 2" xfId="18649" xr:uid="{BB5480A0-6FF7-4270-ACCD-D718A4685313}"/>
    <cellStyle name="Heading 1 8" xfId="8185" xr:uid="{D88DBB43-BB75-464B-BD1F-899823684E1E}"/>
    <cellStyle name="Heading 1 8 2" xfId="18650" xr:uid="{86DAC4D1-F6BF-4DF3-B2EB-86996BF2B1A9}"/>
    <cellStyle name="Heading 1 9" xfId="8186" xr:uid="{7680B340-FA7B-4309-8CE3-987BA244E179}"/>
    <cellStyle name="Heading 1 9 2" xfId="18651" xr:uid="{7C1FFF5A-6F8D-4365-834C-35C32ECF5336}"/>
    <cellStyle name="Heading 1 Above" xfId="887" xr:uid="{948C9551-BCCD-45E3-9E50-096090180005}"/>
    <cellStyle name="Heading 1+" xfId="888" xr:uid="{0E9E2DA9-7ED8-416F-A881-014C0E4B9A32}"/>
    <cellStyle name="Heading 1+ 2" xfId="11650" xr:uid="{6B7464B2-87D7-4924-830E-2064E142CB6E}"/>
    <cellStyle name="Heading 1+ 2 2" xfId="11733" xr:uid="{456AB4D3-8AB3-4462-8B32-4FF4D5B771CE}"/>
    <cellStyle name="Heading 1+ 2 2 2" xfId="11734" xr:uid="{A0DB9949-A1C2-4F47-A5BC-870C1D8B117E}"/>
    <cellStyle name="Heading 1+ 2 2 2 2" xfId="13031" xr:uid="{15AB5C2C-0BAA-4D8A-9D9D-F2794E41D627}"/>
    <cellStyle name="Heading 1+ 2 2 2 2 2" xfId="20548" xr:uid="{27598699-90C4-4268-ABA3-4DD98B101A45}"/>
    <cellStyle name="Heading 1+ 2 2 2 2 3" xfId="15537" xr:uid="{D679377F-0066-4BBF-BFE1-42BB58DC25F6}"/>
    <cellStyle name="Heading 1+ 2 2 2 2 4" xfId="23194" xr:uid="{9ABA5BE4-7E15-47FE-98A2-74F2B09BC93B}"/>
    <cellStyle name="Heading 1+ 2 2 2 3" xfId="21951" xr:uid="{D2762270-3594-49C6-B3DA-38894BF4C909}"/>
    <cellStyle name="Heading 1+ 2 2 3" xfId="13030" xr:uid="{5933AA16-472F-4B8E-869D-F4A59BFF618C}"/>
    <cellStyle name="Heading 1+ 2 2 3 2" xfId="20547" xr:uid="{F72D8818-5A91-476B-AE01-1FE10E0AD83C}"/>
    <cellStyle name="Heading 1+ 2 2 3 3" xfId="15536" xr:uid="{6CCABFD9-EDC0-461E-BD85-49F2730D93C0}"/>
    <cellStyle name="Heading 1+ 2 2 3 4" xfId="23193" xr:uid="{459A4A1B-B907-40EB-8023-CCF8DD6E11B6}"/>
    <cellStyle name="Heading 1+ 2 2 4" xfId="21950" xr:uid="{799D2A88-1573-4E7C-9A12-572D2795E32D}"/>
    <cellStyle name="Heading 1+ 2 3" xfId="11735" xr:uid="{8F87741B-3FD2-44EC-BFFE-7D8AB392CDA9}"/>
    <cellStyle name="Heading 1+ 2 3 2" xfId="11736" xr:uid="{D459FB4C-FDC4-4714-AF38-662B25686677}"/>
    <cellStyle name="Heading 1+ 2 3 2 2" xfId="13033" xr:uid="{D4F4EBDF-52C0-4733-BE57-EA4867F8285D}"/>
    <cellStyle name="Heading 1+ 2 3 2 2 2" xfId="20550" xr:uid="{E451E1CB-2B2E-4598-877E-ABF9DAE48177}"/>
    <cellStyle name="Heading 1+ 2 3 2 2 3" xfId="15539" xr:uid="{3B169FE2-A1D0-484F-8003-1E5DC9B89C31}"/>
    <cellStyle name="Heading 1+ 2 3 2 2 4" xfId="23196" xr:uid="{60FAB220-4DD9-43A1-8619-7EBCE7678EA5}"/>
    <cellStyle name="Heading 1+ 2 3 2 3" xfId="21953" xr:uid="{2582915F-6883-4302-A8C8-F79E4D203F0D}"/>
    <cellStyle name="Heading 1+ 2 3 3" xfId="13032" xr:uid="{0564F2DC-7ED1-4A68-858B-21A9453DD729}"/>
    <cellStyle name="Heading 1+ 2 3 3 2" xfId="20549" xr:uid="{872AC8F5-BE44-46FC-899C-37DB187A641A}"/>
    <cellStyle name="Heading 1+ 2 3 3 3" xfId="15538" xr:uid="{7D6589FB-EE78-4AD5-A27D-8242FA22778E}"/>
    <cellStyle name="Heading 1+ 2 3 3 4" xfId="23195" xr:uid="{8CE448CF-E164-4158-8BE2-E54190220651}"/>
    <cellStyle name="Heading 1+ 2 3 4" xfId="21952" xr:uid="{7ED070AF-6CE5-4713-BF28-1D08428FEB91}"/>
    <cellStyle name="Heading 1+ 2 4" xfId="11737" xr:uid="{6E433432-4AC4-4EB5-87DB-F40DA9D18E37}"/>
    <cellStyle name="Heading 1+ 2 4 2" xfId="11738" xr:uid="{C2732A2C-E03A-42C2-BCAE-40DFF75DBF7A}"/>
    <cellStyle name="Heading 1+ 2 4 2 2" xfId="13035" xr:uid="{EF436C18-00DB-470B-9E8C-0841FEE374E4}"/>
    <cellStyle name="Heading 1+ 2 4 2 2 2" xfId="20552" xr:uid="{3D25E244-5A26-4E3D-9276-EB570802FA27}"/>
    <cellStyle name="Heading 1+ 2 4 2 2 3" xfId="15541" xr:uid="{760084F8-9B2D-4383-8C96-3E92E7046F85}"/>
    <cellStyle name="Heading 1+ 2 4 2 2 4" xfId="23198" xr:uid="{49B979AC-070C-4578-9F9E-901E3B2D5D8B}"/>
    <cellStyle name="Heading 1+ 2 4 2 3" xfId="21955" xr:uid="{80C7C822-1FE5-42AB-B129-0ACFF6D1ABBD}"/>
    <cellStyle name="Heading 1+ 2 4 3" xfId="13034" xr:uid="{46FDFA8E-9780-4CF6-ABAC-60B9C4B81083}"/>
    <cellStyle name="Heading 1+ 2 4 3 2" xfId="20551" xr:uid="{8C8A9CFC-DE2F-4E9F-B77B-DC9FAEC7194B}"/>
    <cellStyle name="Heading 1+ 2 4 3 3" xfId="15540" xr:uid="{C1099BD1-A05B-4DBF-96AB-B487DB7B3BA5}"/>
    <cellStyle name="Heading 1+ 2 4 3 4" xfId="23197" xr:uid="{E33CFA02-D893-4C1E-8BFF-00D7BCF4879C}"/>
    <cellStyle name="Heading 1+ 2 4 4" xfId="21954" xr:uid="{EC869F44-A352-4BD4-85BF-D84E75EA0EA2}"/>
    <cellStyle name="Heading 1+ 2 5" xfId="13016" xr:uid="{EEF6936F-44AC-4E79-A004-CB99FF3DF8A6}"/>
    <cellStyle name="Heading 1+ 2 5 2" xfId="20545" xr:uid="{7F96D483-A03D-4214-A667-4AFA7F6470A4}"/>
    <cellStyle name="Heading 1+ 2 5 3" xfId="15522" xr:uid="{5E6E629F-4AFE-42E1-8484-10B7581CEC93}"/>
    <cellStyle name="Heading 1+ 2 5 4" xfId="23179" xr:uid="{5CAF5F14-949D-4CF2-91E7-9565D167291D}"/>
    <cellStyle name="Heading 1+ 2 6" xfId="21921" xr:uid="{581CB9BE-52C7-48F5-874F-1D79A5833087}"/>
    <cellStyle name="Heading 1+ 3" xfId="11739" xr:uid="{34193830-3B83-4344-B157-4163E5ADB7B4}"/>
    <cellStyle name="Heading 1+ 3 2" xfId="11740" xr:uid="{05C89DA3-A543-4D05-ABBC-C2F00621140D}"/>
    <cellStyle name="Heading 1+ 3 2 2" xfId="13037" xr:uid="{F0B6D9DC-DCA1-41F0-BC1C-0A671A409C9C}"/>
    <cellStyle name="Heading 1+ 3 2 2 2" xfId="20554" xr:uid="{87CD099A-1D78-437B-A5B2-3DC2F0A14B12}"/>
    <cellStyle name="Heading 1+ 3 2 2 3" xfId="15543" xr:uid="{970A8DAC-A7F4-45BA-A430-28F9FD15FEE9}"/>
    <cellStyle name="Heading 1+ 3 2 2 4" xfId="23200" xr:uid="{8FED1E51-5E56-4B27-BA08-4DF0473223CA}"/>
    <cellStyle name="Heading 1+ 3 2 3" xfId="21957" xr:uid="{2F2E6003-893E-4437-B588-568A9A098FB0}"/>
    <cellStyle name="Heading 1+ 3 3" xfId="13036" xr:uid="{563828A4-D139-4455-ADFD-7252C7A03450}"/>
    <cellStyle name="Heading 1+ 3 3 2" xfId="20553" xr:uid="{8FA75B67-5495-432F-90B4-6678A762BA64}"/>
    <cellStyle name="Heading 1+ 3 3 3" xfId="15542" xr:uid="{73884969-62D1-48E9-B541-14E34441C27E}"/>
    <cellStyle name="Heading 1+ 3 3 4" xfId="23199" xr:uid="{04F324CC-2ABA-4C39-936E-26FB0DF5E835}"/>
    <cellStyle name="Heading 1+ 3 4" xfId="21956" xr:uid="{55F4A217-CD61-4317-A7D2-9C3C0EF40FF8}"/>
    <cellStyle name="Heading 1+ 4" xfId="11741" xr:uid="{52F0E3A7-BBCD-494C-AEC9-F0F5195268BF}"/>
    <cellStyle name="Heading 1+ 4 2" xfId="11742" xr:uid="{73488FC3-49A5-4F2B-8395-AADBE95F03D3}"/>
    <cellStyle name="Heading 1+ 4 2 2" xfId="13039" xr:uid="{6E34909B-1484-4FED-823E-DC5AFC8C9906}"/>
    <cellStyle name="Heading 1+ 4 2 2 2" xfId="20556" xr:uid="{A089A65A-3AFE-435A-BB7F-E7BF83503FFC}"/>
    <cellStyle name="Heading 1+ 4 2 2 3" xfId="15545" xr:uid="{1BCE9C93-C525-485C-9EDA-93BAEE616CA3}"/>
    <cellStyle name="Heading 1+ 4 2 2 4" xfId="23202" xr:uid="{B7A92575-FEBB-479D-8652-3C1775213391}"/>
    <cellStyle name="Heading 1+ 4 2 3" xfId="21959" xr:uid="{20AB22A7-882C-4D61-8AD8-83CF93C2C765}"/>
    <cellStyle name="Heading 1+ 4 3" xfId="13038" xr:uid="{15A5C7F5-EB63-4BAD-A6E9-C210B42B909E}"/>
    <cellStyle name="Heading 1+ 4 3 2" xfId="20555" xr:uid="{CFB3FCB0-FBF0-4F3C-911D-B5129B345233}"/>
    <cellStyle name="Heading 1+ 4 3 3" xfId="15544" xr:uid="{C53E9A62-5AC9-46ED-8E71-9E0AABE6EC59}"/>
    <cellStyle name="Heading 1+ 4 3 4" xfId="23201" xr:uid="{037ABB23-77D5-4310-8821-CDE8A7BC0337}"/>
    <cellStyle name="Heading 1+ 4 4" xfId="21958" xr:uid="{4840C959-1386-416D-A373-4B2B509F4959}"/>
    <cellStyle name="Heading 1+ 5" xfId="11743" xr:uid="{EEEA5F9E-C4C3-459D-9FAE-2E0E49B3B5C3}"/>
    <cellStyle name="Heading 1+ 5 2" xfId="11744" xr:uid="{9CC8D604-885C-4CDA-A78A-6B45C4EA8225}"/>
    <cellStyle name="Heading 1+ 5 2 2" xfId="13041" xr:uid="{87D4333A-F2AC-4396-AA44-66680272FF65}"/>
    <cellStyle name="Heading 1+ 5 2 2 2" xfId="20558" xr:uid="{43D78CBB-040F-45DD-9434-B8D9F73DCB6E}"/>
    <cellStyle name="Heading 1+ 5 2 2 3" xfId="15547" xr:uid="{669F262A-1600-439F-B999-270E2E26A18A}"/>
    <cellStyle name="Heading 1+ 5 2 2 4" xfId="23204" xr:uid="{3F166AA0-70ED-48E9-9EBF-E7B92ADFD430}"/>
    <cellStyle name="Heading 1+ 5 2 3" xfId="21961" xr:uid="{18A736D0-0568-42DC-97D1-3FBB59865AEB}"/>
    <cellStyle name="Heading 1+ 5 3" xfId="13040" xr:uid="{781F4325-88A5-46E2-A3B9-EE94BD898FF2}"/>
    <cellStyle name="Heading 1+ 5 3 2" xfId="20557" xr:uid="{34EC1E91-E4D6-47B4-B69F-193FC7A7C5F2}"/>
    <cellStyle name="Heading 1+ 5 3 3" xfId="15546" xr:uid="{3F26FDF6-A99F-4CFD-93C7-5E2C1C67A210}"/>
    <cellStyle name="Heading 1+ 5 3 4" xfId="23203" xr:uid="{24AD55D4-2216-4300-A8FE-871B26931F8E}"/>
    <cellStyle name="Heading 1+ 5 4" xfId="21960" xr:uid="{122B2865-67BE-4F30-94A0-BF6FB34982FE}"/>
    <cellStyle name="Heading 1+ 6" xfId="11890" xr:uid="{89A1AD4A-6BB7-45B4-924B-63A2C5223A11}"/>
    <cellStyle name="Heading 1+ 6 2" xfId="20531" xr:uid="{CA4C76F1-2E5A-4A11-9D40-45FAC2F07F1F}"/>
    <cellStyle name="Heading 1+ 6 3" xfId="14410" xr:uid="{6A2B9EA8-B725-4F05-874B-935A5D4060DE}"/>
    <cellStyle name="Heading 1+ 6 4" xfId="22067" xr:uid="{1FC11455-6484-4815-80DA-96AAF625FAFE}"/>
    <cellStyle name="Heading 1+ 7" xfId="20706" xr:uid="{2F422D79-2963-4090-A39E-D37218FBB2AC}"/>
    <cellStyle name="Heading 10" xfId="2394" xr:uid="{CFBD2C9D-9EC3-4D79-ACDD-F2C1649FDCFD}"/>
    <cellStyle name="Heading 10 2" xfId="4201" xr:uid="{A911CFC4-9757-4B0F-930E-528B0E3B1DE8}"/>
    <cellStyle name="Heading 10 3" xfId="20506" xr:uid="{89B155FE-D52B-4574-905B-2C777748B25E}"/>
    <cellStyle name="Heading 11" xfId="2275" xr:uid="{29BED10D-7EE4-4DF9-A89F-2418C1092B6E}"/>
    <cellStyle name="Heading 11 2" xfId="20646" xr:uid="{55EBF66F-2BBC-42F5-9550-A7A61586E1F3}"/>
    <cellStyle name="Heading 12" xfId="2256" xr:uid="{BB05CB18-682C-40BE-8FBC-3A7AB236F85E}"/>
    <cellStyle name="Heading 12 2" xfId="13163" xr:uid="{2A18C0D7-3A3A-42A6-B51A-C8C45D9CC98C}"/>
    <cellStyle name="Heading 13" xfId="2076" xr:uid="{CD20FC0A-4751-44B7-A705-DD2D286094C3}"/>
    <cellStyle name="Heading 13 2" xfId="23469" xr:uid="{D59D92B8-9BE6-425D-86DD-B810CA48A7B4}"/>
    <cellStyle name="Heading 14" xfId="2909" xr:uid="{20A08959-BA1B-475B-8AE7-167C5CAA978D}"/>
    <cellStyle name="Heading 15" xfId="2914" xr:uid="{B3356C4D-D9C3-4879-A65F-D1759B0BBAE6}"/>
    <cellStyle name="Heading 16" xfId="2916" xr:uid="{78F7AD67-934C-41CA-95B8-FA4B474235CE}"/>
    <cellStyle name="Heading 17" xfId="2919" xr:uid="{786DEE48-DD8E-40B4-BE7E-D89250043E93}"/>
    <cellStyle name="Heading 18" xfId="2922" xr:uid="{CA4B884F-A5E5-4197-8BC9-F57A0DD213C9}"/>
    <cellStyle name="Heading 19" xfId="2925" xr:uid="{1A790963-4BD6-4DD1-B66D-5BC7CC7A6282}"/>
    <cellStyle name="Heading 2" xfId="122" builtinId="17" customBuiltin="1"/>
    <cellStyle name="Heading 2 1" xfId="18652" xr:uid="{B9430253-BE20-4595-9E52-DB418B3A88E6}"/>
    <cellStyle name="Heading 2 10" xfId="8187" xr:uid="{9E14F614-361E-4044-90DF-7CF6719E1594}"/>
    <cellStyle name="Heading 2 2" xfId="889" xr:uid="{09CC667E-2D18-4601-B14A-DE7DE6254F7E}"/>
    <cellStyle name="Heading 2 2 2" xfId="18653" xr:uid="{00A5851B-6D15-446F-B8AC-B75638D225A7}"/>
    <cellStyle name="Heading 2 3" xfId="890" xr:uid="{1B0D759E-050E-42EB-9656-87772D57ADF4}"/>
    <cellStyle name="Heading 2 3 2" xfId="18654" xr:uid="{560E7359-0F68-4E47-B7AE-7C4477A1F053}"/>
    <cellStyle name="Heading 2 4" xfId="891" xr:uid="{4B313024-AA19-4D02-8B24-76FEAE7E9C2B}"/>
    <cellStyle name="Heading 2 4 2" xfId="18655" xr:uid="{A7C68A06-EF6B-49C1-AAA4-FF60AB2593EE}"/>
    <cellStyle name="Heading 2 5" xfId="8188" xr:uid="{DA7E1D36-745E-4012-9D3F-6FFEC70E0DB3}"/>
    <cellStyle name="Heading 2 5 2" xfId="18657" xr:uid="{DC834131-4181-41BA-A72C-EEC1C27412D4}"/>
    <cellStyle name="Heading 2 5 3" xfId="18656" xr:uid="{B1B2159F-945C-4B9A-AA6E-47C54911AFF0}"/>
    <cellStyle name="Heading 2 6" xfId="8189" xr:uid="{15B8B445-B086-4DAD-BA51-1A319484750E}"/>
    <cellStyle name="Heading 2 7" xfId="8190" xr:uid="{DC9031C4-6888-463C-A6E7-A41BC5CB2A54}"/>
    <cellStyle name="Heading 2 8" xfId="8191" xr:uid="{94C811E6-E5E4-409A-8084-71A4A1AEBE67}"/>
    <cellStyle name="Heading 2 9" xfId="8192" xr:uid="{B68BAD7C-402C-4D5C-BEFA-E4C82902D880}"/>
    <cellStyle name="Heading 2 Below" xfId="892" xr:uid="{B7A2FC2F-5493-4148-96D5-9775CA41C589}"/>
    <cellStyle name="Heading 2 Below 2" xfId="19971" xr:uid="{A97C8853-4DF5-4DBE-8FA8-DC1F567E7818}"/>
    <cellStyle name="Heading 2 Below 3" xfId="19972" xr:uid="{E32FF406-FFA0-4FD6-A2A6-46B1850DB07A}"/>
    <cellStyle name="Heading 2 Below 4" xfId="18658" xr:uid="{94A38E24-EA62-40B2-B3D2-81BDF356B005}"/>
    <cellStyle name="Heading 2+" xfId="893" xr:uid="{495F2F54-230A-4E3F-853E-5751348362DB}"/>
    <cellStyle name="Heading 2+ 2" xfId="11651" xr:uid="{D06DC30D-6C88-4C21-AFF9-846F19D47916}"/>
    <cellStyle name="Heading 2+ 2 2" xfId="11745" xr:uid="{18F04856-4E96-4685-8835-6A4576DAA639}"/>
    <cellStyle name="Heading 2+ 2 2 2" xfId="11746" xr:uid="{AD6E5D5C-B194-4C3E-AFFC-DD75AE70D025}"/>
    <cellStyle name="Heading 2+ 2 2 2 2" xfId="13043" xr:uid="{E827797A-5FE5-4323-B53D-7FD8845A5DD6}"/>
    <cellStyle name="Heading 2+ 2 2 2 2 2" xfId="20560" xr:uid="{34FFA599-4FB8-4933-B252-967A3FFA13D3}"/>
    <cellStyle name="Heading 2+ 2 2 2 2 3" xfId="15549" xr:uid="{AD2AE729-C219-4F64-A47F-7228645F3351}"/>
    <cellStyle name="Heading 2+ 2 2 2 2 4" xfId="23206" xr:uid="{134F3973-F568-49C2-88A2-3C57D0378A0E}"/>
    <cellStyle name="Heading 2+ 2 2 2 3" xfId="21963" xr:uid="{71BF9653-1C64-4D17-A3F6-6AF6B8550173}"/>
    <cellStyle name="Heading 2+ 2 2 3" xfId="13042" xr:uid="{B08D50B9-DC7C-4DC9-843C-981F4CF8CD0D}"/>
    <cellStyle name="Heading 2+ 2 2 3 2" xfId="20559" xr:uid="{5B2669E5-8E91-4AF6-AC1B-F988E92D30EE}"/>
    <cellStyle name="Heading 2+ 2 2 3 3" xfId="15548" xr:uid="{33FB46D3-896F-4A56-8F91-283E6E5823E1}"/>
    <cellStyle name="Heading 2+ 2 2 3 4" xfId="23205" xr:uid="{CCDAEBEF-63A1-4B06-A34D-76B5E433891F}"/>
    <cellStyle name="Heading 2+ 2 2 4" xfId="21962" xr:uid="{3C03578F-BB0C-4382-9812-097C606F1A41}"/>
    <cellStyle name="Heading 2+ 2 3" xfId="11747" xr:uid="{0109F4BD-F34B-42E2-848E-D954D5FBD1A6}"/>
    <cellStyle name="Heading 2+ 2 3 2" xfId="11748" xr:uid="{D20C6AEC-2838-47FE-8054-7C47009E7557}"/>
    <cellStyle name="Heading 2+ 2 3 2 2" xfId="13045" xr:uid="{D4497D9B-00E7-4379-92FD-8BA1BEFB7200}"/>
    <cellStyle name="Heading 2+ 2 3 2 2 2" xfId="20562" xr:uid="{401FEBE1-90BE-441B-A099-38D2F9EE6CF2}"/>
    <cellStyle name="Heading 2+ 2 3 2 2 3" xfId="15551" xr:uid="{DB6C061E-F267-486D-A2F6-7F009064B9FD}"/>
    <cellStyle name="Heading 2+ 2 3 2 2 4" xfId="23208" xr:uid="{14B7E418-59CC-4F65-B5BE-3EA296E1E3F8}"/>
    <cellStyle name="Heading 2+ 2 3 2 3" xfId="21965" xr:uid="{4249705B-D554-4EB9-A502-17CBA48DB0C3}"/>
    <cellStyle name="Heading 2+ 2 3 3" xfId="13044" xr:uid="{BFFCDF0D-8DB1-4E08-A07D-16409470FC80}"/>
    <cellStyle name="Heading 2+ 2 3 3 2" xfId="20561" xr:uid="{75CF1535-9088-469D-9E23-54AB7C2F9293}"/>
    <cellStyle name="Heading 2+ 2 3 3 3" xfId="15550" xr:uid="{6A0E1E0F-AF40-468C-BEE1-D93B4B82C6D5}"/>
    <cellStyle name="Heading 2+ 2 3 3 4" xfId="23207" xr:uid="{0F53DEAF-DFD4-4C39-B96A-B76226EDE474}"/>
    <cellStyle name="Heading 2+ 2 3 4" xfId="21964" xr:uid="{071707DE-B5BA-4BCF-955A-EF7811F052ED}"/>
    <cellStyle name="Heading 2+ 2 4" xfId="11749" xr:uid="{BED14401-74CD-4A39-8FF4-DF04BB6EA7A6}"/>
    <cellStyle name="Heading 2+ 2 4 2" xfId="11750" xr:uid="{73576577-3FEB-4CBC-9401-A6408C95C8D3}"/>
    <cellStyle name="Heading 2+ 2 4 2 2" xfId="13047" xr:uid="{DA04E406-C518-43A1-AF91-500CADAEA88F}"/>
    <cellStyle name="Heading 2+ 2 4 2 2 2" xfId="20564" xr:uid="{CDC0C933-46E2-4041-AFCE-0B50401117CB}"/>
    <cellStyle name="Heading 2+ 2 4 2 2 3" xfId="15553" xr:uid="{D86DA051-E196-4434-BD25-C99CFBB415F9}"/>
    <cellStyle name="Heading 2+ 2 4 2 2 4" xfId="23210" xr:uid="{26C55758-A535-4268-8C0F-E2B859720443}"/>
    <cellStyle name="Heading 2+ 2 4 2 3" xfId="21967" xr:uid="{2258B9E5-F1C5-4B4F-9D55-E2F217AE1CC0}"/>
    <cellStyle name="Heading 2+ 2 4 3" xfId="13046" xr:uid="{9F089603-5C54-4036-A199-5BD718DF55A5}"/>
    <cellStyle name="Heading 2+ 2 4 3 2" xfId="20563" xr:uid="{77435959-CDD4-48F7-AD45-33801BD7077A}"/>
    <cellStyle name="Heading 2+ 2 4 3 3" xfId="15552" xr:uid="{506A53C1-A283-44FE-A1C3-8E9733DDDF9F}"/>
    <cellStyle name="Heading 2+ 2 4 3 4" xfId="23209" xr:uid="{A403FDFC-97D2-49ED-98C5-6458D097D23F}"/>
    <cellStyle name="Heading 2+ 2 4 4" xfId="21966" xr:uid="{9F55E80D-20B3-4AE5-BD54-122EC2AA0E11}"/>
    <cellStyle name="Heading 2+ 2 5" xfId="13017" xr:uid="{1ACFFC15-FDB1-4E14-986A-26CB88BEA9F9}"/>
    <cellStyle name="Heading 2+ 2 5 2" xfId="20546" xr:uid="{6009C0EE-8E7D-49FE-8898-8E7E1F932178}"/>
    <cellStyle name="Heading 2+ 2 5 3" xfId="15523" xr:uid="{DE3E1F0A-55FE-46A2-97CF-4EEE4A0A3862}"/>
    <cellStyle name="Heading 2+ 2 5 4" xfId="23180" xr:uid="{7545243C-E0CC-4E5B-8979-FC6E99A81B45}"/>
    <cellStyle name="Heading 2+ 2 6" xfId="21922" xr:uid="{E70825AC-B785-4F38-887A-D5F0F94B9316}"/>
    <cellStyle name="Heading 2+ 3" xfId="11751" xr:uid="{25F7E6C3-3DB1-410B-8D23-53B790AB496A}"/>
    <cellStyle name="Heading 2+ 3 2" xfId="11752" xr:uid="{4BA11FCE-C317-407B-8EA2-61D84EC51BBB}"/>
    <cellStyle name="Heading 2+ 3 2 2" xfId="13049" xr:uid="{B98B5A3E-65B8-4486-96E8-B587BDF7968F}"/>
    <cellStyle name="Heading 2+ 3 2 2 2" xfId="20566" xr:uid="{B5CA56CB-D3D9-455B-846A-1EF078E72FCE}"/>
    <cellStyle name="Heading 2+ 3 2 2 3" xfId="15555" xr:uid="{98E0F826-A61A-4594-8AF6-438E08CFD01C}"/>
    <cellStyle name="Heading 2+ 3 2 2 4" xfId="23212" xr:uid="{C97AF8BE-9791-4FAD-9CCB-675CAD3096C5}"/>
    <cellStyle name="Heading 2+ 3 2 3" xfId="21969" xr:uid="{0E506A2B-6DD2-46C5-845F-019D7D75DC63}"/>
    <cellStyle name="Heading 2+ 3 3" xfId="13048" xr:uid="{2E2AF1F5-D7D8-456B-AFA6-A7DB57D7C8AE}"/>
    <cellStyle name="Heading 2+ 3 3 2" xfId="20565" xr:uid="{207DB6A7-A2ED-4D28-BFA7-365448B6B524}"/>
    <cellStyle name="Heading 2+ 3 3 3" xfId="15554" xr:uid="{57759CD3-E78A-46CF-B427-28385A690A91}"/>
    <cellStyle name="Heading 2+ 3 3 4" xfId="23211" xr:uid="{BAE27F47-B266-4A93-8F59-2158671CF39F}"/>
    <cellStyle name="Heading 2+ 3 4" xfId="21968" xr:uid="{F09233D7-D8CC-40C5-9038-12F075CE0EBC}"/>
    <cellStyle name="Heading 2+ 4" xfId="11753" xr:uid="{0CCC8289-0270-41E1-96A9-EB8D936F142C}"/>
    <cellStyle name="Heading 2+ 4 2" xfId="11754" xr:uid="{C45C6008-8CCA-4B27-A355-D4177841FD01}"/>
    <cellStyle name="Heading 2+ 4 2 2" xfId="13051" xr:uid="{12F905A5-B308-472A-85B0-898BF534DF03}"/>
    <cellStyle name="Heading 2+ 4 2 2 2" xfId="20568" xr:uid="{672C275A-135A-4293-B47A-445A5E6CE1B3}"/>
    <cellStyle name="Heading 2+ 4 2 2 3" xfId="15557" xr:uid="{F4412F6E-819C-4277-9D52-1D324B3212E8}"/>
    <cellStyle name="Heading 2+ 4 2 2 4" xfId="23214" xr:uid="{C080A7EF-EE23-4DC3-AD48-37A7EE38C66B}"/>
    <cellStyle name="Heading 2+ 4 2 3" xfId="21971" xr:uid="{428BBB92-7AA2-44DF-AB02-248186660519}"/>
    <cellStyle name="Heading 2+ 4 3" xfId="13050" xr:uid="{FC84FAED-004A-4C05-9CDB-FC8732815723}"/>
    <cellStyle name="Heading 2+ 4 3 2" xfId="20567" xr:uid="{1EE05286-B7FC-462E-B009-BDCD4AEBEF42}"/>
    <cellStyle name="Heading 2+ 4 3 3" xfId="15556" xr:uid="{94FF4D6D-50C4-4E1A-A240-7709795B3270}"/>
    <cellStyle name="Heading 2+ 4 3 4" xfId="23213" xr:uid="{0CA84329-518B-4E9E-9F55-4D339F42F5B4}"/>
    <cellStyle name="Heading 2+ 4 4" xfId="21970" xr:uid="{8CAE346B-BA8F-4A92-BDE7-2BE07FED47B8}"/>
    <cellStyle name="Heading 2+ 5" xfId="11755" xr:uid="{BF3A0170-150D-41B3-8774-46D72B57FCAC}"/>
    <cellStyle name="Heading 2+ 5 2" xfId="11756" xr:uid="{93A41F4B-9751-4BE5-96A0-DC1E7371C883}"/>
    <cellStyle name="Heading 2+ 5 2 2" xfId="13053" xr:uid="{B1038E68-23F8-4DA4-94AD-BCD6EE1AF90E}"/>
    <cellStyle name="Heading 2+ 5 2 2 2" xfId="20570" xr:uid="{72F20C6A-B0BD-4CDF-BA53-7CEF449905CC}"/>
    <cellStyle name="Heading 2+ 5 2 2 3" xfId="15559" xr:uid="{E3A20EFB-BA5B-423C-9EDA-4F7A3F4DBA46}"/>
    <cellStyle name="Heading 2+ 5 2 2 4" xfId="23216" xr:uid="{A111AAD0-D44A-40A1-A836-B2E7DBE38027}"/>
    <cellStyle name="Heading 2+ 5 2 3" xfId="21973" xr:uid="{3986E478-BC30-4037-AACC-CBB46853B251}"/>
    <cellStyle name="Heading 2+ 5 3" xfId="13052" xr:uid="{68ED4F5C-9300-4354-9D7C-5A453239DBC9}"/>
    <cellStyle name="Heading 2+ 5 3 2" xfId="20569" xr:uid="{28525118-EC69-4834-9128-BA54B88DFD43}"/>
    <cellStyle name="Heading 2+ 5 3 3" xfId="15558" xr:uid="{E093EA8E-BAA6-447D-8D3A-8EA0FEE74412}"/>
    <cellStyle name="Heading 2+ 5 3 4" xfId="23215" xr:uid="{C1907436-36DF-49BB-8AB1-4BA99A3A2836}"/>
    <cellStyle name="Heading 2+ 5 4" xfId="21972" xr:uid="{616311A9-EDC2-4DDB-983E-D04940842682}"/>
    <cellStyle name="Heading 2+ 6" xfId="11891" xr:uid="{6B4DFE65-0EED-43BB-AA10-E43100D84FC1}"/>
    <cellStyle name="Heading 2+ 6 2" xfId="20532" xr:uid="{C19E5081-682D-4C67-AB61-665B6FFD441C}"/>
    <cellStyle name="Heading 2+ 6 3" xfId="14411" xr:uid="{643B49AB-8466-47BD-A23F-E43485444646}"/>
    <cellStyle name="Heading 2+ 6 4" xfId="22068" xr:uid="{3114F853-5EC5-41CE-9190-DD9B5F6FA51F}"/>
    <cellStyle name="Heading 2+ 7" xfId="20707" xr:uid="{0D8C1618-9C7E-4721-BF6E-A34F1E328B84}"/>
    <cellStyle name="Heading 20" xfId="2928" xr:uid="{7CBE02A5-E795-429A-A572-9C6222F4CD92}"/>
    <cellStyle name="Heading 21" xfId="2931" xr:uid="{2345DE16-3890-46B9-9098-F03D47A28175}"/>
    <cellStyle name="Heading 22" xfId="2934" xr:uid="{6A176D7D-9549-4B88-8965-DAD11C3FF769}"/>
    <cellStyle name="Heading 23" xfId="2940" xr:uid="{AD431295-3119-445E-B7B1-9718A458F9BA}"/>
    <cellStyle name="Heading 24" xfId="3227" xr:uid="{4D2014BE-ED08-4703-A201-149E42785881}"/>
    <cellStyle name="Heading 24 2" xfId="26375" xr:uid="{69BDF382-BE29-4F69-83C5-4E49680AED63}"/>
    <cellStyle name="Heading 25" xfId="3230" xr:uid="{9FEEDC61-E165-4F96-A629-8609B9624ECA}"/>
    <cellStyle name="Heading 25 2" xfId="29261" xr:uid="{82E6B291-053E-4883-B255-C7285667E45A}"/>
    <cellStyle name="Heading 26" xfId="3229" xr:uid="{F75347AC-7631-4AB1-8EB9-2B0085B5192C}"/>
    <cellStyle name="Heading 26 2" xfId="28275" xr:uid="{4474C340-3717-4F70-8D17-3BEAED8492F7}"/>
    <cellStyle name="Heading 27" xfId="6773" xr:uid="{5FB33CE8-FCD5-417A-9666-9803BA7583B2}"/>
    <cellStyle name="Heading 28" xfId="6780" xr:uid="{4FC56DC6-D6DA-4A47-88D1-4E7BAE03A863}"/>
    <cellStyle name="Heading 29" xfId="24037" xr:uid="{8925D64E-3890-4A0A-A024-CECC6D3C1B1C}"/>
    <cellStyle name="Heading 3" xfId="123" builtinId="18" customBuiltin="1"/>
    <cellStyle name="Heading 3 1" xfId="18659" xr:uid="{5B9F7918-861A-48FE-AD66-F5F826E47C90}"/>
    <cellStyle name="Heading 3 10" xfId="8193" xr:uid="{BE5BFDEE-C20F-468F-AE6E-1BE9ABB85FC8}"/>
    <cellStyle name="Heading 3 2" xfId="894" xr:uid="{FECD62B5-845F-40A3-A506-6477FF24E965}"/>
    <cellStyle name="Heading 3 2 2" xfId="2141" xr:uid="{4C118DC6-46A8-4301-9485-FA0C5E530140}"/>
    <cellStyle name="Heading 3 2 2 2" xfId="4032" xr:uid="{CD02B3CF-63AA-45D2-8180-C138C9B76E7D}"/>
    <cellStyle name="Heading 3 2 2 3" xfId="18660" xr:uid="{7BAB6B05-C9ED-4017-ABDF-5BC98FC222BA}"/>
    <cellStyle name="Heading 3 2 3" xfId="2161" xr:uid="{DF3BC5D0-A11D-415E-B38F-7B6F6F45045D}"/>
    <cellStyle name="Heading 3 2 3 2" xfId="4049" xr:uid="{CF9DD5F4-5077-4668-8D22-DC50CB48DBDC}"/>
    <cellStyle name="Heading 3 2 4" xfId="2058" xr:uid="{F55268FE-2C75-4A43-B44C-27052FC6007C}"/>
    <cellStyle name="Heading 3 2 4 2" xfId="3963" xr:uid="{BA6FC297-ECFE-46EF-903D-DE0E35FC1F00}"/>
    <cellStyle name="Heading 3 2 5" xfId="2157" xr:uid="{D6059CA5-F5EE-40B2-998A-A6CF815E1C7D}"/>
    <cellStyle name="Heading 3 3" xfId="895" xr:uid="{B6EA9A27-C9A1-41F4-87EF-52B672DD9931}"/>
    <cellStyle name="Heading 3 3 2" xfId="2142" xr:uid="{694C49F6-2CD1-4B39-A2D6-CDE09E1E9228}"/>
    <cellStyle name="Heading 3 3 2 2" xfId="4033" xr:uid="{066F7BC5-B6C2-45DA-8773-5908C5999287}"/>
    <cellStyle name="Heading 3 3 2 3" xfId="18661" xr:uid="{BE436135-2F52-40B7-8C44-C955AEE6F87B}"/>
    <cellStyle name="Heading 3 3 3" xfId="2007" xr:uid="{67CFDF50-1C0D-4392-9C3B-3E36C1B320EE}"/>
    <cellStyle name="Heading 3 3 3 2" xfId="3925" xr:uid="{8E6E5973-0C8D-4CB5-98E4-B63154EBCAEA}"/>
    <cellStyle name="Heading 3 3 4" xfId="2398" xr:uid="{1C347FA7-3177-4FD1-B409-8CC2D4D28CAA}"/>
    <cellStyle name="Heading 3 3 4 2" xfId="4205" xr:uid="{1354CE13-F5B9-4399-B1C7-D1825841EFDC}"/>
    <cellStyle name="Heading 3 3 5" xfId="2139" xr:uid="{075DF7A3-9374-4C75-8CDB-78ECCDEDEFF4}"/>
    <cellStyle name="Heading 3 4" xfId="896" xr:uid="{54C5FA87-4EC7-4C6C-9CA7-CD6B0FA8DF39}"/>
    <cellStyle name="Heading 3 4 2" xfId="2006" xr:uid="{7E5793E3-C8D6-4E23-AA23-CE54F73B9832}"/>
    <cellStyle name="Heading 3 4 2 2" xfId="3924" xr:uid="{2499BFC1-E72F-442D-97D0-3E56C9885427}"/>
    <cellStyle name="Heading 3 4 2 3" xfId="18662" xr:uid="{F26DA1E6-994D-4519-A42B-73AC6D068136}"/>
    <cellStyle name="Heading 3 4 3" xfId="2015" xr:uid="{4186C00A-8D09-40F8-93EC-9F57EF9CED37}"/>
    <cellStyle name="Heading 3 4 3 2" xfId="3932" xr:uid="{AF2D0316-DD44-47E6-8D58-E60C2B41726D}"/>
    <cellStyle name="Heading 3 4 4" xfId="2400" xr:uid="{F58A4405-9F5E-4002-B7B3-8BBC552E6056}"/>
    <cellStyle name="Heading 3 4 4 2" xfId="4207" xr:uid="{3C5ECC82-448A-44A6-BB8C-3DABBBDD8DE7}"/>
    <cellStyle name="Heading 3 4 5" xfId="2229" xr:uid="{8A9D76FE-A2E6-4BC4-9BAD-2D2ABB4A5CB6}"/>
    <cellStyle name="Heading 3 5" xfId="8194" xr:uid="{2E531331-3304-4A19-ACE6-F7879243EBC0}"/>
    <cellStyle name="Heading 3 5 2" xfId="18664" xr:uid="{D849C80E-2998-41D6-94B5-A25DA33B0E8E}"/>
    <cellStyle name="Heading 3 5 3" xfId="18663" xr:uid="{D7E0EA22-6122-4F99-927C-CB262A1CDF44}"/>
    <cellStyle name="Heading 3 6" xfId="8195" xr:uid="{D785026A-012C-43A3-9344-72F6C8912320}"/>
    <cellStyle name="Heading 3 7" xfId="8196" xr:uid="{E09CCF62-9D33-45DE-84DC-66BF297D2876}"/>
    <cellStyle name="Heading 3 8" xfId="8197" xr:uid="{89618833-10FF-416A-98A7-9A1FB686F900}"/>
    <cellStyle name="Heading 3 9" xfId="8198" xr:uid="{B5BF9383-B010-4BF2-808B-D66B3F045BB7}"/>
    <cellStyle name="Heading 3+" xfId="897" xr:uid="{8ACF6AB1-E948-42BC-A106-018D2D4342B0}"/>
    <cellStyle name="Heading 30" xfId="24041" xr:uid="{9142CB78-BFA2-437B-828B-D7B372CAD567}"/>
    <cellStyle name="Heading 31" xfId="24045" xr:uid="{7C334B3A-CFE6-40A9-8829-3329BA13F798}"/>
    <cellStyle name="Heading 32" xfId="24493" xr:uid="{08B4FC4A-1A18-4A1F-AABC-7FDB8E3AD380}"/>
    <cellStyle name="Heading 33" xfId="25335" xr:uid="{31D70BA5-D5B6-4697-BF10-2B35142E6BD4}"/>
    <cellStyle name="Heading 34" xfId="31997" xr:uid="{34ECFD99-B170-4748-91E1-2E7C9304D83E}"/>
    <cellStyle name="Heading 35" xfId="34684" xr:uid="{E6EFDEB7-F428-4E5A-97ED-A18F7C34CB04}"/>
    <cellStyle name="Heading 36" xfId="883" xr:uid="{3F02C9D1-E09E-4261-9578-168DC7B046AE}"/>
    <cellStyle name="Heading 4" xfId="124" builtinId="19" customBuiltin="1"/>
    <cellStyle name="Heading 4 1" xfId="18665" xr:uid="{81759BEF-F856-45BD-93EA-C56A809BED67}"/>
    <cellStyle name="Heading 4 10" xfId="8199" xr:uid="{24DE8D85-E109-4E33-A20B-551A6361CF7B}"/>
    <cellStyle name="Heading 4 2" xfId="898" xr:uid="{6CD03A73-7103-4BE3-A688-E170B887C4C6}"/>
    <cellStyle name="Heading 4 2 2" xfId="18666" xr:uid="{D02EF61E-02C1-48E6-89FC-BC018831243A}"/>
    <cellStyle name="Heading 4 3" xfId="899" xr:uid="{6F579DFB-D88B-4DF2-8D55-48610A3D2AC6}"/>
    <cellStyle name="Heading 4 3 2" xfId="18667" xr:uid="{E64EB239-6BF1-43D4-9587-98FD84B7727B}"/>
    <cellStyle name="Heading 4 4" xfId="900" xr:uid="{27757F33-052E-4D80-A1F5-EFF494B4CB31}"/>
    <cellStyle name="Heading 4 4 2" xfId="18668" xr:uid="{5020A9F0-9A4F-4B03-8192-214DCE97A880}"/>
    <cellStyle name="Heading 4 5" xfId="8200" xr:uid="{BB93F60A-F86E-4193-BF32-5BE0C64F98B5}"/>
    <cellStyle name="Heading 4 5 2" xfId="18670" xr:uid="{A1242492-BDDD-47D1-AA77-08B59B5F412A}"/>
    <cellStyle name="Heading 4 5 3" xfId="18669" xr:uid="{5B92150E-A553-47CF-BDD2-CE26DCD34AF7}"/>
    <cellStyle name="Heading 4 6" xfId="8201" xr:uid="{F8DA4E8A-E546-4E1E-AB79-9D9450FDF225}"/>
    <cellStyle name="Heading 4 7" xfId="8202" xr:uid="{FA04E40E-4F8B-4BAF-9A94-F57C62E1AA4A}"/>
    <cellStyle name="Heading 4 8" xfId="8203" xr:uid="{79A7C630-5717-465D-BE15-D8DF391FC402}"/>
    <cellStyle name="Heading 4 9" xfId="8204" xr:uid="{9DB49465-E256-4A05-AE21-952977D13A88}"/>
    <cellStyle name="Heading 5" xfId="2039" xr:uid="{B5DE9E21-B543-4380-9337-8E12EC0723CE}"/>
    <cellStyle name="Heading 5 2" xfId="3950" xr:uid="{66C1DF69-D337-4A76-93BA-1C07499D5171}"/>
    <cellStyle name="Heading 5 3" xfId="18671" xr:uid="{693B2682-833D-42C1-AD83-098109C986CE}"/>
    <cellStyle name="Heading 6" xfId="2011" xr:uid="{16C9DE72-1D1E-439D-8BA1-6C998442C273}"/>
    <cellStyle name="Heading 6 2" xfId="3929" xr:uid="{239D7244-622D-40B5-83EC-78FE651F14D7}"/>
    <cellStyle name="Heading 6 3" xfId="18672" xr:uid="{EAB595A3-FDE8-4121-B021-17F3BFBBC52E}"/>
    <cellStyle name="Heading 7" xfId="2374" xr:uid="{B03812D3-5888-402F-9DDC-FA8BB415B064}"/>
    <cellStyle name="Heading 7 2" xfId="4185" xr:uid="{D5FCFA6B-D69E-4B92-A3DF-34D4B853EFF6}"/>
    <cellStyle name="Heading 7 3" xfId="18619" xr:uid="{00EAD573-AF0B-4E6D-A399-823CB8CEC717}"/>
    <cellStyle name="Heading 8" xfId="2154" xr:uid="{9056BF1A-5393-4E96-91A1-10F11FCDC667}"/>
    <cellStyle name="Heading 8 2" xfId="4043" xr:uid="{88E3DB63-67B8-4655-A466-D2FA60786FD0}"/>
    <cellStyle name="Heading 8 3" xfId="19290" xr:uid="{221C120F-D8CA-4797-93E9-603BDEDD9EAC}"/>
    <cellStyle name="Heading 9" xfId="2187" xr:uid="{D5E60535-30EC-4956-8634-A49FD654D7DB}"/>
    <cellStyle name="Heading 9 2" xfId="4072" xr:uid="{1F9513D5-61E5-4FBB-AECC-91EE9897B8CB}"/>
    <cellStyle name="Heading 9 3" xfId="16862" xr:uid="{88E99FBD-DD5D-488F-BF1F-422923E413E3}"/>
    <cellStyle name="HEADING, MAJOR" xfId="901" xr:uid="{6B4C7340-9C20-443E-9D97-60B5ADDE6C71}"/>
    <cellStyle name="HEADING, MINOR" xfId="902" xr:uid="{B4101104-023A-449A-8FEC-228E02C06A89}"/>
    <cellStyle name="HEADING, MINOR 2" xfId="1534" xr:uid="{03EE80F1-66D5-4503-B6A4-DD4E0BD2239E}"/>
    <cellStyle name="HEADING, MINOR 2 10" xfId="24891" xr:uid="{37013218-95EE-4859-A92B-498C4366F273}"/>
    <cellStyle name="HEADING, MINOR 2 11" xfId="24197" xr:uid="{07BB4EAB-EFCF-446C-AAB2-F1AE6B097483}"/>
    <cellStyle name="HEADING, MINOR 2 12" xfId="24546" xr:uid="{76AA00BD-C644-40A0-AE97-27BA8AC044EF}"/>
    <cellStyle name="HEADING, MINOR 2 13" xfId="24426" xr:uid="{732AB2DE-CBD1-4FFF-9EF7-307BBBC99DAC}"/>
    <cellStyle name="HEADING, MINOR 2 2" xfId="1879" xr:uid="{B0F61717-2B89-421A-AF17-5F031EE3760D}"/>
    <cellStyle name="HEADING, MINOR 2 2 2" xfId="2803" xr:uid="{0A02DE35-F80B-43D7-A008-CD423624B411}"/>
    <cellStyle name="HEADING, MINOR 2 2 2 2" xfId="4607" xr:uid="{D4DCEA97-0530-42D4-A560-C054738B5334}"/>
    <cellStyle name="HEADING, MINOR 2 2 2 2 2" xfId="27737" xr:uid="{C6BBDA72-08A3-4A62-A427-D6A9937DD54D}"/>
    <cellStyle name="HEADING, MINOR 2 2 2 2 3" xfId="32424" xr:uid="{80B5F85E-69BF-44DC-AA38-7C4399D1C6CE}"/>
    <cellStyle name="HEADING, MINOR 2 2 2 2 4" xfId="36948" xr:uid="{85CD8C03-4D72-4EB9-A680-7BACC0D50907}"/>
    <cellStyle name="HEADING, MINOR 2 2 2 2 5" xfId="41573" xr:uid="{0F24A5D8-7B6D-4D74-80B2-D69540B0B42F}"/>
    <cellStyle name="HEADING, MINOR 2 2 2 3" xfId="5631" xr:uid="{353E20EE-2732-443B-81EE-9305AB2A257B}"/>
    <cellStyle name="HEADING, MINOR 2 2 2 3 2" xfId="28708" xr:uid="{B14B6CA1-886D-49F1-8FF1-3949E8A8B1B6}"/>
    <cellStyle name="HEADING, MINOR 2 2 2 3 3" xfId="33382" xr:uid="{09C8B9F2-6C61-4C48-A3B1-888F468740BA}"/>
    <cellStyle name="HEADING, MINOR 2 2 2 3 4" xfId="37917" xr:uid="{B58AF9F8-CF82-4E31-A786-AA78C1695AEA}"/>
    <cellStyle name="HEADING, MINOR 2 2 2 3 5" xfId="42542" xr:uid="{12E8E87B-7FAC-4286-8E26-A48D305BEDD9}"/>
    <cellStyle name="HEADING, MINOR 2 2 2 4" xfId="6664" xr:uid="{C6EC7610-9522-4722-92EC-CF887490D226}"/>
    <cellStyle name="HEADING, MINOR 2 2 2 4 2" xfId="29687" xr:uid="{DEA44017-A8CF-43DD-9C48-4DE57C477E0C}"/>
    <cellStyle name="HEADING, MINOR 2 2 2 4 3" xfId="34344" xr:uid="{FA47D825-A145-47C8-B129-9B16DB69C63F}"/>
    <cellStyle name="HEADING, MINOR 2 2 2 4 4" xfId="38891" xr:uid="{6FD99E6C-E70D-424B-B577-64D9E4170D0C}"/>
    <cellStyle name="HEADING, MINOR 2 2 2 4 5" xfId="43516" xr:uid="{8F50F41C-4F18-4EAC-A027-75CC6F3F9416}"/>
    <cellStyle name="HEADING, MINOR 2 2 2 5" xfId="25990" xr:uid="{8C0A158A-B659-40CC-8016-41465AAECC03}"/>
    <cellStyle name="HEADING, MINOR 2 2 2 6" xfId="30716" xr:uid="{A8B5384F-DB6D-4596-A649-AFF534134AF7}"/>
    <cellStyle name="HEADING, MINOR 2 2 2 7" xfId="35220" xr:uid="{5D890F84-4868-4160-92FF-1B2AEA0DA916}"/>
    <cellStyle name="HEADING, MINOR 2 2 2 8" xfId="39845" xr:uid="{C77638F7-5B67-45CE-9315-3D0F48EDCD7E}"/>
    <cellStyle name="HEADING, MINOR 2 2 3" xfId="3813" xr:uid="{59A46684-1CA4-4117-A349-8AADC7ED1500}"/>
    <cellStyle name="HEADING, MINOR 2 2 3 2" xfId="26997" xr:uid="{AE62D655-C6C0-41EF-B208-9808EF9A29F2}"/>
    <cellStyle name="HEADING, MINOR 2 2 3 3" xfId="31697" xr:uid="{3363988B-CAA4-4A44-B39B-67DB33975EB7}"/>
    <cellStyle name="HEADING, MINOR 2 2 3 4" xfId="36208" xr:uid="{5C348913-E650-4FFE-A035-DBB00BD64792}"/>
    <cellStyle name="HEADING, MINOR 2 2 3 5" xfId="40833" xr:uid="{9794392D-96B5-48B0-A58F-99426A6B025C}"/>
    <cellStyle name="HEADING, MINOR 2 2 4" xfId="4914" xr:uid="{9696EAD9-C021-48E9-8920-B7626B7F85A3}"/>
    <cellStyle name="HEADING, MINOR 2 2 4 2" xfId="27973" xr:uid="{4B58138C-6F37-4D33-80EE-11C904DCB8E5}"/>
    <cellStyle name="HEADING, MINOR 2 2 4 3" xfId="32660" xr:uid="{DB1F8FF1-CC0E-4682-95B6-E02822708FEC}"/>
    <cellStyle name="HEADING, MINOR 2 2 4 4" xfId="37184" xr:uid="{45BD3820-DEAC-4B2C-BDEC-BD7FC904D9C8}"/>
    <cellStyle name="HEADING, MINOR 2 2 4 5" xfId="41809" xr:uid="{87E2E8EA-CDA5-42E7-8D5A-8FB995AEE1CD}"/>
    <cellStyle name="HEADING, MINOR 2 2 5" xfId="5949" xr:uid="{BE82BD49-05E9-4D80-99B9-63ADFEDA3CBB}"/>
    <cellStyle name="HEADING, MINOR 2 2 5 2" xfId="28953" xr:uid="{ED267546-39FC-4346-82D4-9D43CA9D97F5}"/>
    <cellStyle name="HEADING, MINOR 2 2 5 3" xfId="33627" xr:uid="{05FB2E3B-397E-4625-9DA3-CDF665C57672}"/>
    <cellStyle name="HEADING, MINOR 2 2 5 4" xfId="38162" xr:uid="{493A2575-E982-49E0-90D9-A806F264E3AD}"/>
    <cellStyle name="HEADING, MINOR 2 2 5 5" xfId="42787" xr:uid="{F16A15E9-59E0-46FA-968E-7A173A7768FB}"/>
    <cellStyle name="HEADING, MINOR 2 2 6" xfId="25221" xr:uid="{EE4F5CEC-6F2E-423A-8818-983728969E18}"/>
    <cellStyle name="HEADING, MINOR 2 2 7" xfId="29976" xr:uid="{00F3C21A-0E8C-4B0E-87D2-3DFD486B0059}"/>
    <cellStyle name="HEADING, MINOR 2 2 8" xfId="34481" xr:uid="{807292B0-D3ED-4435-B418-8CC540275771}"/>
    <cellStyle name="HEADING, MINOR 2 2 9" xfId="39108" xr:uid="{B7D224A1-B358-400F-956D-0890FDE65741}"/>
    <cellStyle name="HEADING, MINOR 2 3" xfId="1973" xr:uid="{F4A831B2-FE64-4711-A914-558103A78374}"/>
    <cellStyle name="HEADING, MINOR 2 3 2" xfId="2889" xr:uid="{856509B0-872E-406F-8BA3-5C435CB475F1}"/>
    <cellStyle name="HEADING, MINOR 2 3 2 2" xfId="4693" xr:uid="{4FE5988A-EFBD-4D87-9ED2-0EDCC9768061}"/>
    <cellStyle name="HEADING, MINOR 2 3 2 2 2" xfId="27823" xr:uid="{B2C165A4-EB57-488A-B069-67AFB5B9D899}"/>
    <cellStyle name="HEADING, MINOR 2 3 2 2 3" xfId="32510" xr:uid="{3598D51C-459B-47A1-B80C-048CBFB47A08}"/>
    <cellStyle name="HEADING, MINOR 2 3 2 2 4" xfId="37034" xr:uid="{3525538A-FC84-467C-AEED-21B9EF0C34EF}"/>
    <cellStyle name="HEADING, MINOR 2 3 2 2 5" xfId="41659" xr:uid="{B23AC399-AFB7-40E7-ABF1-20CE56ECB4AE}"/>
    <cellStyle name="HEADING, MINOR 2 3 2 3" xfId="5717" xr:uid="{03FF3261-E826-462A-A420-0B239345215A}"/>
    <cellStyle name="HEADING, MINOR 2 3 2 3 2" xfId="28794" xr:uid="{584E6093-6709-4F15-9DB7-9571A98A9AEF}"/>
    <cellStyle name="HEADING, MINOR 2 3 2 3 3" xfId="33468" xr:uid="{C2E4E913-AF70-45EE-9488-EF76E8B22E70}"/>
    <cellStyle name="HEADING, MINOR 2 3 2 3 4" xfId="38003" xr:uid="{7D2043FB-1576-4564-853A-B553B6AE97B8}"/>
    <cellStyle name="HEADING, MINOR 2 3 2 3 5" xfId="42628" xr:uid="{74D12117-983C-409F-9BBA-4858A17B494C}"/>
    <cellStyle name="HEADING, MINOR 2 3 2 4" xfId="6750" xr:uid="{4BB3BBDA-90E1-40A6-B237-35D9001BD59E}"/>
    <cellStyle name="HEADING, MINOR 2 3 2 4 2" xfId="29773" xr:uid="{E03233C6-F18F-49E1-8DB1-FD2A230AF863}"/>
    <cellStyle name="HEADING, MINOR 2 3 2 4 3" xfId="34430" xr:uid="{BC9C6117-2788-4705-AE4C-83FE131440B6}"/>
    <cellStyle name="HEADING, MINOR 2 3 2 4 4" xfId="38977" xr:uid="{A49E4776-159A-485E-88CA-7875653C6E23}"/>
    <cellStyle name="HEADING, MINOR 2 3 2 4 5" xfId="43602" xr:uid="{DC075A78-44E2-487C-AAF2-8B9CB04D4503}"/>
    <cellStyle name="HEADING, MINOR 2 3 2 5" xfId="26076" xr:uid="{BD555523-E1E4-4F6C-8C53-9C6CADDB4D19}"/>
    <cellStyle name="HEADING, MINOR 2 3 2 6" xfId="30802" xr:uid="{734139D1-17DA-4975-A8A7-D0BD3029A12A}"/>
    <cellStyle name="HEADING, MINOR 2 3 2 7" xfId="35306" xr:uid="{197E487B-5112-43E0-8E64-6940439FAFD1}"/>
    <cellStyle name="HEADING, MINOR 2 3 2 8" xfId="39931" xr:uid="{180966C4-DD89-4F0F-A1F3-632ADCB19B60}"/>
    <cellStyle name="HEADING, MINOR 2 3 3" xfId="3899" xr:uid="{5B69BDF5-D072-40AA-BC67-1752435E8A61}"/>
    <cellStyle name="HEADING, MINOR 2 3 3 2" xfId="27083" xr:uid="{9D12A9B5-664E-4A55-BA18-4E6A80372D21}"/>
    <cellStyle name="HEADING, MINOR 2 3 3 3" xfId="31783" xr:uid="{8E4C974A-7986-4131-8F13-7BC8DDECA15B}"/>
    <cellStyle name="HEADING, MINOR 2 3 3 4" xfId="36294" xr:uid="{EC163331-C113-42D0-90A2-4928890262F8}"/>
    <cellStyle name="HEADING, MINOR 2 3 3 5" xfId="40919" xr:uid="{135DAAF0-0FD2-464A-A28B-CE77E9139B72}"/>
    <cellStyle name="HEADING, MINOR 2 3 4" xfId="5000" xr:uid="{54D76374-9EFD-4037-A5CE-3CBD90C12217}"/>
    <cellStyle name="HEADING, MINOR 2 3 4 2" xfId="28059" xr:uid="{BCC3D074-8B29-4CC7-A91A-D5E4215993B9}"/>
    <cellStyle name="HEADING, MINOR 2 3 4 3" xfId="32746" xr:uid="{00F9FBC3-96A2-4A74-859B-A5687240C70A}"/>
    <cellStyle name="HEADING, MINOR 2 3 4 4" xfId="37270" xr:uid="{FD0607A2-9894-4B4D-97F2-A87DFE040AEE}"/>
    <cellStyle name="HEADING, MINOR 2 3 4 5" xfId="41895" xr:uid="{6EF3FCD9-640C-4CF0-B889-39896F1C282E}"/>
    <cellStyle name="HEADING, MINOR 2 3 5" xfId="6035" xr:uid="{57C330B9-E9E7-43CA-803E-41D860971CFC}"/>
    <cellStyle name="HEADING, MINOR 2 3 5 2" xfId="29039" xr:uid="{A3A0A782-B49F-4739-9203-8B1C5F45891B}"/>
    <cellStyle name="HEADING, MINOR 2 3 5 3" xfId="33713" xr:uid="{84730078-085A-4B3E-BD8E-24C731E7D40F}"/>
    <cellStyle name="HEADING, MINOR 2 3 5 4" xfId="38248" xr:uid="{03C1B6F3-643B-4892-960A-C066C4C852A0}"/>
    <cellStyle name="HEADING, MINOR 2 3 5 5" xfId="42873" xr:uid="{93FAB41A-FE30-4A66-B29F-84ADC7D6EE6B}"/>
    <cellStyle name="HEADING, MINOR 2 3 6" xfId="25310" xr:uid="{F0335D38-CD05-442D-9FD3-84C3F1C0E9EA}"/>
    <cellStyle name="HEADING, MINOR 2 3 7" xfId="30062" xr:uid="{2A0B318A-DA64-4041-8387-D0B0956F6F2D}"/>
    <cellStyle name="HEADING, MINOR 2 3 8" xfId="34567" xr:uid="{9E74CEBE-2E61-46F9-A590-560A86E452AB}"/>
    <cellStyle name="HEADING, MINOR 2 3 9" xfId="39194" xr:uid="{9C05EFBD-27B2-4D4F-965E-7D0D2332D1AE}"/>
    <cellStyle name="HEADING, MINOR 2 4" xfId="2474" xr:uid="{136CE1BA-9BC2-4688-81CC-09D2C07A377F}"/>
    <cellStyle name="HEADING, MINOR 2 4 2" xfId="4278" xr:uid="{73F68E26-171F-4966-A0C5-A28A0DFC86F6}"/>
    <cellStyle name="HEADING, MINOR 2 4 2 2" xfId="27408" xr:uid="{5621DBDF-5970-4141-9356-753324AEEE10}"/>
    <cellStyle name="HEADING, MINOR 2 4 2 3" xfId="32095" xr:uid="{EEFA89E9-8CAE-4D07-BCAA-236C68E240AD}"/>
    <cellStyle name="HEADING, MINOR 2 4 2 4" xfId="36619" xr:uid="{93E44CCB-C81D-4EDF-A831-41E89FBD7F4F}"/>
    <cellStyle name="HEADING, MINOR 2 4 2 5" xfId="41244" xr:uid="{B6264DA6-DAB5-445A-9851-E472BA54807D}"/>
    <cellStyle name="HEADING, MINOR 2 4 3" xfId="5302" xr:uid="{018A4DD0-BB1E-48DF-B40B-6A2323EA01F2}"/>
    <cellStyle name="HEADING, MINOR 2 4 3 2" xfId="28379" xr:uid="{E3534BE1-1629-4671-8947-4A158C81DD02}"/>
    <cellStyle name="HEADING, MINOR 2 4 3 3" xfId="33053" xr:uid="{F953E6C8-6B59-43F8-86A4-4A9B14C7447E}"/>
    <cellStyle name="HEADING, MINOR 2 4 3 4" xfId="37588" xr:uid="{E261696B-E0C6-4068-8F7E-F3556604AE2D}"/>
    <cellStyle name="HEADING, MINOR 2 4 3 5" xfId="42213" xr:uid="{4BFFD82C-9282-4ABC-A9C2-9DBA72F2136E}"/>
    <cellStyle name="HEADING, MINOR 2 4 4" xfId="6335" xr:uid="{C6163D60-889D-4F39-851B-4868E68EFDA7}"/>
    <cellStyle name="HEADING, MINOR 2 4 4 2" xfId="29358" xr:uid="{8C8D4829-E787-4683-838B-4F6202F9B011}"/>
    <cellStyle name="HEADING, MINOR 2 4 4 3" xfId="34015" xr:uid="{102EA2BA-45F5-47AF-9430-BE68FE721538}"/>
    <cellStyle name="HEADING, MINOR 2 4 4 4" xfId="38562" xr:uid="{DB00D979-1AD3-4678-8A0C-164629B87933}"/>
    <cellStyle name="HEADING, MINOR 2 4 4 5" xfId="43187" xr:uid="{38138DF7-8A31-4082-8806-175E9F3FCDB4}"/>
    <cellStyle name="HEADING, MINOR 2 4 5" xfId="25661" xr:uid="{86F3C3F9-0D5F-4230-B2D5-0A255338E226}"/>
    <cellStyle name="HEADING, MINOR 2 4 6" xfId="30387" xr:uid="{F9856BA4-1CB8-4E16-AB20-E11F27C4DCDA}"/>
    <cellStyle name="HEADING, MINOR 2 4 7" xfId="34891" xr:uid="{E6AA34F7-D823-43E0-B73A-78C10FA912F0}"/>
    <cellStyle name="HEADING, MINOR 2 4 8" xfId="39516" xr:uid="{30AEF92D-631C-4A0D-B47B-690C18B3B515}"/>
    <cellStyle name="HEADING, MINOR 2 5" xfId="3485" xr:uid="{3D6B5C21-FE96-4DD7-8A04-57547EAEC6E9}"/>
    <cellStyle name="HEADING, MINOR 2 5 2" xfId="26294" xr:uid="{56E3E596-2E99-4198-9D59-9FFFC0917C91}"/>
    <cellStyle name="HEADING, MINOR 2 5 3" xfId="31015" xr:uid="{94CA0A69-FDBA-45FA-AB47-0A34DCAF243D}"/>
    <cellStyle name="HEADING, MINOR 2 5 4" xfId="35518" xr:uid="{B41F0031-DEE2-40AA-B664-717483C6DB76}"/>
    <cellStyle name="HEADING, MINOR 2 5 5" xfId="40143" xr:uid="{7FD6EBC7-BB5B-4526-B4FB-F1AA1AF30503}"/>
    <cellStyle name="HEADING, MINOR 2 6" xfId="3095" xr:uid="{AA3BBB47-1E96-432B-9B29-A40A4BF57E05}"/>
    <cellStyle name="HEADING, MINOR 2 7" xfId="3307" xr:uid="{8D42E79E-EDFC-4812-9F17-AD04062BA813}"/>
    <cellStyle name="HEADING, MINOR 2 8" xfId="19973" xr:uid="{62258C43-F8CA-496B-A970-8E46C0E520F5}"/>
    <cellStyle name="HEADING, MINOR 2 9" xfId="23730" xr:uid="{8F4C2761-C1E2-43C0-A24C-600E54AD66FC}"/>
    <cellStyle name="HEADING, MINOR 3" xfId="1666" xr:uid="{464ADC4D-6CFF-4A30-B9F9-90F0332C8BC7}"/>
    <cellStyle name="HEADING, MINOR 3 10" xfId="24657" xr:uid="{533BF5E6-1206-45CA-9EEA-12C011756496}"/>
    <cellStyle name="HEADING, MINOR 3 11" xfId="24339" xr:uid="{95D2BAD4-A4D9-44B8-A21C-718F4FB74959}"/>
    <cellStyle name="HEADING, MINOR 3 2" xfId="2600" xr:uid="{C7E462B4-7A3A-4514-849B-C8427B92A01C}"/>
    <cellStyle name="HEADING, MINOR 3 2 2" xfId="4404" xr:uid="{568650D2-20D3-4F17-B2AC-87985FC1D616}"/>
    <cellStyle name="HEADING, MINOR 3 2 2 2" xfId="27534" xr:uid="{BA4E0E6B-9406-4D91-BE4B-A69598D8B275}"/>
    <cellStyle name="HEADING, MINOR 3 2 2 3" xfId="32221" xr:uid="{C91DC112-3380-42C0-9320-232E00AF7BD4}"/>
    <cellStyle name="HEADING, MINOR 3 2 2 4" xfId="36745" xr:uid="{83DE9418-1A60-4AD0-92D3-AA615BC11C92}"/>
    <cellStyle name="HEADING, MINOR 3 2 2 5" xfId="41370" xr:uid="{24BF4A1A-9F87-4C5C-BE9E-A0D125717515}"/>
    <cellStyle name="HEADING, MINOR 3 2 3" xfId="5428" xr:uid="{4961006F-9C9D-415A-884F-866487E81B84}"/>
    <cellStyle name="HEADING, MINOR 3 2 3 2" xfId="28505" xr:uid="{8247F748-C9D7-42F3-9B32-64F699948E3B}"/>
    <cellStyle name="HEADING, MINOR 3 2 3 3" xfId="33179" xr:uid="{298F510C-BACA-4A65-BCD8-E5C66A1D8635}"/>
    <cellStyle name="HEADING, MINOR 3 2 3 4" xfId="37714" xr:uid="{3F960186-803F-448F-87F6-276A82F2FABA}"/>
    <cellStyle name="HEADING, MINOR 3 2 3 5" xfId="42339" xr:uid="{CDE8D097-BCB7-46D9-9FD3-B7D02E8AED06}"/>
    <cellStyle name="HEADING, MINOR 3 2 4" xfId="6461" xr:uid="{A1C8999E-5213-4E20-B59A-17AE948CEF5E}"/>
    <cellStyle name="HEADING, MINOR 3 2 4 2" xfId="29484" xr:uid="{E82EA876-B8E2-48ED-8876-12B49F3846E2}"/>
    <cellStyle name="HEADING, MINOR 3 2 4 3" xfId="34141" xr:uid="{641FA8F5-7C23-4F46-A38D-7A586FEB5D65}"/>
    <cellStyle name="HEADING, MINOR 3 2 4 4" xfId="38688" xr:uid="{F04E86E0-37B5-47ED-9AE0-FE6817BC1DF2}"/>
    <cellStyle name="HEADING, MINOR 3 2 4 5" xfId="43313" xr:uid="{340AEA44-6790-4997-8455-E7D84513C1A8}"/>
    <cellStyle name="HEADING, MINOR 3 2 5" xfId="25787" xr:uid="{2C9CC41D-C527-4CB2-885A-224E668C3E1E}"/>
    <cellStyle name="HEADING, MINOR 3 2 6" xfId="30513" xr:uid="{51DBCD03-02AA-4F34-862D-1B8437E86646}"/>
    <cellStyle name="HEADING, MINOR 3 2 7" xfId="35017" xr:uid="{38F299D4-202E-4C0A-8FC4-343C32352779}"/>
    <cellStyle name="HEADING, MINOR 3 2 8" xfId="39642" xr:uid="{B1651C7C-B78E-4DD5-AF14-B7442EBFA18E}"/>
    <cellStyle name="HEADING, MINOR 3 3" xfId="3611" xr:uid="{B4E94D36-7B2E-4793-8ADF-20613D30C30A}"/>
    <cellStyle name="HEADING, MINOR 3 3 2" xfId="26795" xr:uid="{9F6712B2-F84C-40BD-B671-040F5E118512}"/>
    <cellStyle name="HEADING, MINOR 3 3 3" xfId="31495" xr:uid="{BA955C44-1D3F-4EB1-B819-62CCAD38861C}"/>
    <cellStyle name="HEADING, MINOR 3 3 4" xfId="36006" xr:uid="{71ECD5D2-A127-4237-B4DB-A47D41C4199E}"/>
    <cellStyle name="HEADING, MINOR 3 3 5" xfId="40631" xr:uid="{9F80FED3-3299-48BB-9F8C-DDC0261EA36C}"/>
    <cellStyle name="HEADING, MINOR 3 4" xfId="2970" xr:uid="{01411BD1-4D6A-40E3-90A7-8C8AE5935210}"/>
    <cellStyle name="HEADING, MINOR 3 4 2" xfId="26172" xr:uid="{B53D15CA-06EC-42DF-858E-7AB69F349586}"/>
    <cellStyle name="HEADING, MINOR 3 4 3" xfId="30893" xr:uid="{0962942A-6DC1-4298-8F01-5FBB62832B3E}"/>
    <cellStyle name="HEADING, MINOR 3 4 4" xfId="35396" xr:uid="{7E5F2DB4-9F32-4622-A019-C057F4FD2AFC}"/>
    <cellStyle name="HEADING, MINOR 3 4 5" xfId="40021" xr:uid="{6D88D60F-63C0-4CF0-9C81-0D07E6254F73}"/>
    <cellStyle name="HEADING, MINOR 3 5" xfId="5747" xr:uid="{1CD8C33D-11FF-4815-9EF6-BA461364FAFF}"/>
    <cellStyle name="HEADING, MINOR 3 5 2" xfId="26560" xr:uid="{9F7F5CCB-C2E7-4BFC-880C-982368852E50}"/>
    <cellStyle name="HEADING, MINOR 3 5 3" xfId="31260" xr:uid="{6629AA75-F3B6-4ACE-9151-F9CB2E549AC0}"/>
    <cellStyle name="HEADING, MINOR 3 5 4" xfId="35771" xr:uid="{3F988633-C913-485C-AD10-B32961D91875}"/>
    <cellStyle name="HEADING, MINOR 3 5 5" xfId="40396" xr:uid="{BDA26A43-0764-46A8-9D52-9970EBDCC912}"/>
    <cellStyle name="HEADING, MINOR 3 6" xfId="15687" xr:uid="{0C24A489-F678-436C-9425-61F47606D2F2}"/>
    <cellStyle name="HEADING, MINOR 3 7" xfId="23614" xr:uid="{53F4E4F9-9CAA-4DC9-8806-AF34934FB862}"/>
    <cellStyle name="HEADING, MINOR 3 8" xfId="25019" xr:uid="{ED4A30F1-94D9-43F7-9355-21A794C4B165}"/>
    <cellStyle name="HEADING, MINOR 3 9" xfId="24071" xr:uid="{EA312A05-9C5A-4D21-9365-91EC759BE37E}"/>
    <cellStyle name="HEADING, MINOR 4" xfId="1649" xr:uid="{9A4172FE-9EAF-4F7C-8D08-66D08A7FAD4A}"/>
    <cellStyle name="HEADING, MINOR 4 10" xfId="24646" xr:uid="{17DB2337-BCB6-40AF-AEF3-20BE164E9E0D}"/>
    <cellStyle name="HEADING, MINOR 4 11" xfId="24356" xr:uid="{88985E80-F5AF-4156-BE14-E7A60E176CB1}"/>
    <cellStyle name="HEADING, MINOR 4 2" xfId="2583" xr:uid="{5D92ACA7-FD72-4BC1-8AC4-A36C2E5B6AEF}"/>
    <cellStyle name="HEADING, MINOR 4 2 2" xfId="4387" xr:uid="{4B746198-0479-4932-AEE2-64A7F6A25C01}"/>
    <cellStyle name="HEADING, MINOR 4 2 2 2" xfId="27517" xr:uid="{2AC2C68C-5166-478C-A979-B52F99CAA33D}"/>
    <cellStyle name="HEADING, MINOR 4 2 2 3" xfId="32204" xr:uid="{7A22C202-4497-49C9-8D5A-220955CA26CC}"/>
    <cellStyle name="HEADING, MINOR 4 2 2 4" xfId="36728" xr:uid="{6A2E4317-8A67-480D-981F-5FEC8C1B1F48}"/>
    <cellStyle name="HEADING, MINOR 4 2 2 5" xfId="41353" xr:uid="{502045C8-3DF1-4C11-96C3-0054934EACFA}"/>
    <cellStyle name="HEADING, MINOR 4 2 3" xfId="5411" xr:uid="{FF665A07-A451-47D5-A3D8-4610F41A13B8}"/>
    <cellStyle name="HEADING, MINOR 4 2 3 2" xfId="28488" xr:uid="{43636B06-F638-41B3-87F6-C5CD7B3A841B}"/>
    <cellStyle name="HEADING, MINOR 4 2 3 3" xfId="33162" xr:uid="{E08F3B30-F833-4153-8B0C-FE6F0DAF90EC}"/>
    <cellStyle name="HEADING, MINOR 4 2 3 4" xfId="37697" xr:uid="{D573484B-21F6-4DD0-BC18-C80959B33124}"/>
    <cellStyle name="HEADING, MINOR 4 2 3 5" xfId="42322" xr:uid="{6B48FA97-DC42-439B-81E7-8AAC079E9BF2}"/>
    <cellStyle name="HEADING, MINOR 4 2 4" xfId="6444" xr:uid="{66FFF6D3-F64F-408E-B1B8-6825F0FADFD3}"/>
    <cellStyle name="HEADING, MINOR 4 2 4 2" xfId="29467" xr:uid="{C484AE07-EF30-49CD-8379-E5D31A7477AC}"/>
    <cellStyle name="HEADING, MINOR 4 2 4 3" xfId="34124" xr:uid="{B77A0090-F49F-4F2D-B4DC-C83B977D9857}"/>
    <cellStyle name="HEADING, MINOR 4 2 4 4" xfId="38671" xr:uid="{676292DE-E158-4BB8-882D-E565CC7D9D9E}"/>
    <cellStyle name="HEADING, MINOR 4 2 4 5" xfId="43296" xr:uid="{4D88624E-9D4C-4820-BE4B-817B40A6BDCE}"/>
    <cellStyle name="HEADING, MINOR 4 2 5" xfId="25770" xr:uid="{9FA34BEB-7BB8-4F36-A3D5-0ABA83E144C9}"/>
    <cellStyle name="HEADING, MINOR 4 2 6" xfId="30496" xr:uid="{BD41C9C8-FF2B-4217-908F-D374458B047C}"/>
    <cellStyle name="HEADING, MINOR 4 2 7" xfId="35000" xr:uid="{9F823CB3-93FD-4A55-B86E-90E1F034B030}"/>
    <cellStyle name="HEADING, MINOR 4 2 8" xfId="39625" xr:uid="{B1741AC9-9A14-4F85-BCB5-2666FC39BFCD}"/>
    <cellStyle name="HEADING, MINOR 4 3" xfId="3594" xr:uid="{DAFF4916-1E63-4D0D-BE1E-7B3AFF879484}"/>
    <cellStyle name="HEADING, MINOR 4 3 2" xfId="26778" xr:uid="{380B2331-C696-42B9-8419-DD9F44185B86}"/>
    <cellStyle name="HEADING, MINOR 4 3 3" xfId="31478" xr:uid="{4FDE2564-C325-4510-BC0E-0596341C02B5}"/>
    <cellStyle name="HEADING, MINOR 4 3 4" xfId="35989" xr:uid="{AE7DCEEB-FB49-4A88-9CF0-C2730F5C4482}"/>
    <cellStyle name="HEADING, MINOR 4 3 5" xfId="40614" xr:uid="{5C58F877-612D-484A-9C3D-739AB1AD12FD}"/>
    <cellStyle name="HEADING, MINOR 4 4" xfId="2986" xr:uid="{03761088-D00D-4AC0-967D-0DC614579955}"/>
    <cellStyle name="HEADING, MINOR 4 4 2" xfId="26189" xr:uid="{E9A71880-E70A-4106-A68E-621F6E1ABCCC}"/>
    <cellStyle name="HEADING, MINOR 4 4 3" xfId="30910" xr:uid="{DE96E49F-2CF0-434A-8479-99D546B699AE}"/>
    <cellStyle name="HEADING, MINOR 4 4 4" xfId="35413" xr:uid="{06119860-02F7-422C-B62F-01456B993DAE}"/>
    <cellStyle name="HEADING, MINOR 4 4 5" xfId="40038" xr:uid="{0F47A5D4-628D-4FC6-A432-E98507CB49EB}"/>
    <cellStyle name="HEADING, MINOR 4 5" xfId="3414" xr:uid="{12C8F0B5-7575-445A-BF6D-DB23A26ED45F}"/>
    <cellStyle name="HEADING, MINOR 4 5 2" xfId="26543" xr:uid="{4224C252-1453-4BF7-B9E1-DFDA8F2CF1EB}"/>
    <cellStyle name="HEADING, MINOR 4 5 3" xfId="31243" xr:uid="{49FB4619-F352-4897-A3DE-40D364384680}"/>
    <cellStyle name="HEADING, MINOR 4 5 4" xfId="35754" xr:uid="{617CF19B-0273-400D-BF44-D283A15251D9}"/>
    <cellStyle name="HEADING, MINOR 4 5 5" xfId="40379" xr:uid="{C61CDD00-99A9-4D3E-8E2E-E9042D6E77C3}"/>
    <cellStyle name="HEADING, MINOR 4 6" xfId="13173" xr:uid="{5C502C08-9E66-462B-9C39-4FA576D68481}"/>
    <cellStyle name="HEADING, MINOR 4 7" xfId="23577" xr:uid="{1EAAC37B-F19D-43DC-9554-90FCBAEBEE15}"/>
    <cellStyle name="HEADING, MINOR 4 8" xfId="25002" xr:uid="{C99B3A9A-1154-46A1-B94F-1C0C245D5427}"/>
    <cellStyle name="HEADING, MINOR 4 9" xfId="24088" xr:uid="{09B01F55-205A-446C-BF51-C77476CFC0A5}"/>
    <cellStyle name="HEADING, MINOR 5" xfId="1624" xr:uid="{D1F10D61-B18C-41EA-B6E3-644F655BA37F}"/>
    <cellStyle name="HEADING, MINOR 5 10" xfId="32834" xr:uid="{7A675B91-57DF-457D-A447-931FD20BAB65}"/>
    <cellStyle name="HEADING, MINOR 5 2" xfId="2561" xr:uid="{7D287E35-2D7A-403E-A565-6BAB87CA7D77}"/>
    <cellStyle name="HEADING, MINOR 5 2 2" xfId="4365" xr:uid="{FA493871-0B65-44B8-B98F-ABDABF2F3B9B}"/>
    <cellStyle name="HEADING, MINOR 5 2 2 2" xfId="27495" xr:uid="{E59B7353-200E-4825-8921-57D11B598DA4}"/>
    <cellStyle name="HEADING, MINOR 5 2 2 3" xfId="32182" xr:uid="{E886E37A-C039-497E-8883-DD245EF12319}"/>
    <cellStyle name="HEADING, MINOR 5 2 2 4" xfId="36706" xr:uid="{AB853650-E1AE-4173-B713-EFB7EE6AEBEC}"/>
    <cellStyle name="HEADING, MINOR 5 2 2 5" xfId="41331" xr:uid="{A2837650-2AA7-457F-868B-0DE9CC04AD4C}"/>
    <cellStyle name="HEADING, MINOR 5 2 3" xfId="5389" xr:uid="{8A72A123-C877-45B8-9339-BC2DAF72F476}"/>
    <cellStyle name="HEADING, MINOR 5 2 3 2" xfId="28466" xr:uid="{5667ECC6-EF1C-4EF8-A857-290A3AE342A3}"/>
    <cellStyle name="HEADING, MINOR 5 2 3 3" xfId="33140" xr:uid="{43E52BA9-14FF-4A1A-A96E-ACE240383CA6}"/>
    <cellStyle name="HEADING, MINOR 5 2 3 4" xfId="37675" xr:uid="{AAD58240-D189-40D7-843D-446B32517434}"/>
    <cellStyle name="HEADING, MINOR 5 2 3 5" xfId="42300" xr:uid="{2F165231-0970-4436-B1E1-5804A7C18AE1}"/>
    <cellStyle name="HEADING, MINOR 5 2 4" xfId="6422" xr:uid="{5900A9F3-DBC8-4023-8219-B71AD6332293}"/>
    <cellStyle name="HEADING, MINOR 5 2 4 2" xfId="29445" xr:uid="{77BB4402-BFEF-4A64-8B4C-97FE4C2619C4}"/>
    <cellStyle name="HEADING, MINOR 5 2 4 3" xfId="34102" xr:uid="{B1EE2787-3FF6-4847-B637-B64AC56EDF92}"/>
    <cellStyle name="HEADING, MINOR 5 2 4 4" xfId="38649" xr:uid="{13F8A756-FF08-4A8D-86EA-CF694ED2B513}"/>
    <cellStyle name="HEADING, MINOR 5 2 4 5" xfId="43274" xr:uid="{8944A8A2-F351-4058-846F-C1F407DECDD2}"/>
    <cellStyle name="HEADING, MINOR 5 2 5" xfId="25748" xr:uid="{A792D328-2C54-4F2A-B5AB-C509ADB2738B}"/>
    <cellStyle name="HEADING, MINOR 5 2 6" xfId="30474" xr:uid="{0A84CA42-F084-4F20-A297-80C08E798E00}"/>
    <cellStyle name="HEADING, MINOR 5 2 7" xfId="34978" xr:uid="{E0D799D7-DD44-4D64-B8BF-60F41202CF56}"/>
    <cellStyle name="HEADING, MINOR 5 2 8" xfId="39603" xr:uid="{DB745E12-4932-4047-AFE7-0531E5F80120}"/>
    <cellStyle name="HEADING, MINOR 5 3" xfId="3572" xr:uid="{4228E441-6E8D-4535-882F-F654575F33B6}"/>
    <cellStyle name="HEADING, MINOR 5 3 2" xfId="26756" xr:uid="{A172EA55-182F-42D1-80DF-CCCFD6D9C556}"/>
    <cellStyle name="HEADING, MINOR 5 3 3" xfId="31456" xr:uid="{2E4BA4CF-674A-4344-8EAF-E0AB335BF952}"/>
    <cellStyle name="HEADING, MINOR 5 3 4" xfId="35967" xr:uid="{077EF66D-29C2-4FE1-B97D-7FFF656DDE38}"/>
    <cellStyle name="HEADING, MINOR 5 3 5" xfId="40592" xr:uid="{23A9D8B3-63EB-42AB-87D7-10D5257138B5}"/>
    <cellStyle name="HEADING, MINOR 5 4" xfId="3008" xr:uid="{6604ECC3-6F0C-4A33-8E67-69F99EA1E6FD}"/>
    <cellStyle name="HEADING, MINOR 5 4 2" xfId="26211" xr:uid="{1E38508B-FA1A-402A-9AC6-DDDE3F6FFBCE}"/>
    <cellStyle name="HEADING, MINOR 5 4 3" xfId="30932" xr:uid="{1D86769F-D840-47E9-B5EB-6EFF0492CCB9}"/>
    <cellStyle name="HEADING, MINOR 5 4 4" xfId="35435" xr:uid="{C750824C-0499-4339-BCBD-3F7BD4D0407D}"/>
    <cellStyle name="HEADING, MINOR 5 4 5" xfId="40060" xr:uid="{D3A4E93B-58C2-4F8B-87C2-222060C13268}"/>
    <cellStyle name="HEADING, MINOR 5 5" xfId="3393" xr:uid="{CEDFA234-DE2F-4F2D-831D-2340C1FE15F1}"/>
    <cellStyle name="HEADING, MINOR 5 5 2" xfId="26521" xr:uid="{D1B27148-6BD3-4C37-BFA3-37593A9E36C4}"/>
    <cellStyle name="HEADING, MINOR 5 5 3" xfId="31221" xr:uid="{17F117A6-E76E-4D90-8FBD-06B8781194D7}"/>
    <cellStyle name="HEADING, MINOR 5 5 4" xfId="35732" xr:uid="{9B0EBE4A-B1A8-4CBA-93A8-9C731B3291A6}"/>
    <cellStyle name="HEADING, MINOR 5 5 5" xfId="40357" xr:uid="{C7F7B72B-9877-4137-B748-187C863DC03C}"/>
    <cellStyle name="HEADING, MINOR 5 6" xfId="23367" xr:uid="{458AA5F4-80AD-4959-A94A-AED35E94502B}"/>
    <cellStyle name="HEADING, MINOR 5 7" xfId="24979" xr:uid="{2D571F06-136A-42DA-B318-E74BE4F96656}"/>
    <cellStyle name="HEADING, MINOR 5 8" xfId="24110" xr:uid="{93A7056A-C8E6-444F-A185-2D777BD4D484}"/>
    <cellStyle name="HEADING, MINOR 5 9" xfId="24624" xr:uid="{0DD26E4D-FE91-4375-9310-B412CEC8BAD2}"/>
    <cellStyle name="HEADING, MINOR 6" xfId="2255" xr:uid="{19BC1FFE-2FDF-4F47-9CEE-C9307B0FD187}"/>
    <cellStyle name="HEADING, MINOR 6 2" xfId="4135" xr:uid="{C7635111-DFE4-48FD-AFE7-2C1202DF66EE}"/>
    <cellStyle name="HEADING, MINOR 6 3" xfId="5184" xr:uid="{3E7AABB2-E17C-4E43-8375-E2E11CDD28EA}"/>
    <cellStyle name="HEADING, MINOR 6 4" xfId="6221" xr:uid="{3D04B187-F164-4E13-B862-882EE16395A3}"/>
    <cellStyle name="HEADING, MINOR 6 5" xfId="25534" xr:uid="{E5B6B1AA-2807-40C6-87A8-32F3BE479CF7}"/>
    <cellStyle name="HEADING, MINOR 6 6" xfId="30266" xr:uid="{41FAAB40-7DE4-493B-96AD-3ECC985DCB90}"/>
    <cellStyle name="HEADING, MINOR 6 7" xfId="34767" xr:uid="{A4D53F91-F38B-4F5F-8EED-55A7D4CCC86A}"/>
    <cellStyle name="HEADING, MINOR 6 8" xfId="39394" xr:uid="{161CD359-74A3-4428-985A-966A451DD459}"/>
    <cellStyle name="HEADING, MINOR 7" xfId="4714" xr:uid="{75851FEB-28C0-4B78-A276-EEC0DF1A1B28}"/>
    <cellStyle name="HEADING, RIGHT" xfId="903" xr:uid="{ABA55292-5E95-4F7B-96C2-7DA3D24DE4FD}"/>
    <cellStyle name="HEADING,MAJOR" xfId="904" xr:uid="{368F76CB-154E-49F4-ACDC-8853D34A6A99}"/>
    <cellStyle name="HEADING,MAJOR 2" xfId="1533" xr:uid="{D6466B11-1BF7-422A-8B08-9564E8A7099F}"/>
    <cellStyle name="HEADING,MAJOR 2 10" xfId="24890" xr:uid="{994CB373-EF30-438D-8576-424B09D4AEDA}"/>
    <cellStyle name="HEADING,MAJOR 2 11" xfId="24198" xr:uid="{C68159BB-D3B4-4196-BD4D-66848DB338F3}"/>
    <cellStyle name="HEADING,MAJOR 2 12" xfId="24545" xr:uid="{3F0F0FA5-9DE2-46A8-8D1C-B5AE9672FD56}"/>
    <cellStyle name="HEADING,MAJOR 2 13" xfId="24427" xr:uid="{F2F1222D-39C5-4733-B66C-3DA60A43CAA1}"/>
    <cellStyle name="HEADING,MAJOR 2 2" xfId="1878" xr:uid="{A3047C0C-C72C-4240-B907-2E4EDEA118BF}"/>
    <cellStyle name="HEADING,MAJOR 2 2 2" xfId="2802" xr:uid="{4C90FD37-99A2-4DE7-943A-5684868763CE}"/>
    <cellStyle name="HEADING,MAJOR 2 2 2 2" xfId="4606" xr:uid="{9D26592C-A8E9-4F35-B898-9423A6A47618}"/>
    <cellStyle name="HEADING,MAJOR 2 2 2 2 2" xfId="27736" xr:uid="{ED47D21A-8A0D-490D-AC09-4CC6C6C8792E}"/>
    <cellStyle name="HEADING,MAJOR 2 2 2 2 3" xfId="32423" xr:uid="{142030BB-222D-45FE-8791-7D8509C86FBC}"/>
    <cellStyle name="HEADING,MAJOR 2 2 2 2 4" xfId="36947" xr:uid="{2D7F36FE-67A0-45F8-9FB8-CA529D7BFCDC}"/>
    <cellStyle name="HEADING,MAJOR 2 2 2 2 5" xfId="41572" xr:uid="{6AC67971-B097-485B-9F7B-286A5861EBBB}"/>
    <cellStyle name="HEADING,MAJOR 2 2 2 3" xfId="5630" xr:uid="{3F974B55-66E3-44A2-B159-68C5625F9EEE}"/>
    <cellStyle name="HEADING,MAJOR 2 2 2 3 2" xfId="28707" xr:uid="{53D2520A-D81B-43C1-B21A-A6DB2F0FF881}"/>
    <cellStyle name="HEADING,MAJOR 2 2 2 3 3" xfId="33381" xr:uid="{2D595778-6F60-4723-AED5-AA554FE8B127}"/>
    <cellStyle name="HEADING,MAJOR 2 2 2 3 4" xfId="37916" xr:uid="{33BE2631-698A-4A8C-B5B5-79DCAFA5E0DF}"/>
    <cellStyle name="HEADING,MAJOR 2 2 2 3 5" xfId="42541" xr:uid="{2E839DD2-61A3-4D62-A318-8567BD242944}"/>
    <cellStyle name="HEADING,MAJOR 2 2 2 4" xfId="6663" xr:uid="{24899DD1-C2B1-4AB5-89C2-07559A436649}"/>
    <cellStyle name="HEADING,MAJOR 2 2 2 4 2" xfId="29686" xr:uid="{AD0C316C-CC97-43DB-BAFB-8553BC032FDC}"/>
    <cellStyle name="HEADING,MAJOR 2 2 2 4 3" xfId="34343" xr:uid="{82463E07-F4D2-4648-A4C1-31A6147B2A40}"/>
    <cellStyle name="HEADING,MAJOR 2 2 2 4 4" xfId="38890" xr:uid="{41A39243-88E0-4ABD-9DA1-D9686EE86F67}"/>
    <cellStyle name="HEADING,MAJOR 2 2 2 4 5" xfId="43515" xr:uid="{D295B547-03AC-4BDA-894A-8BC2307D7D95}"/>
    <cellStyle name="HEADING,MAJOR 2 2 2 5" xfId="25989" xr:uid="{F8B4D076-6C92-4E09-996F-348DA548620A}"/>
    <cellStyle name="HEADING,MAJOR 2 2 2 6" xfId="30715" xr:uid="{110FC0D6-DAD2-4B14-82FD-B86D3C03CC01}"/>
    <cellStyle name="HEADING,MAJOR 2 2 2 7" xfId="35219" xr:uid="{63889A53-9D5C-46D8-94D5-A6F092A4C8BD}"/>
    <cellStyle name="HEADING,MAJOR 2 2 2 8" xfId="39844" xr:uid="{7B1BC6A0-C1A3-4F4D-ABAD-372ACB7FC635}"/>
    <cellStyle name="HEADING,MAJOR 2 2 3" xfId="3812" xr:uid="{65532156-B51F-4F31-8250-761B4E77F46E}"/>
    <cellStyle name="HEADING,MAJOR 2 2 3 2" xfId="26996" xr:uid="{C1365F5C-F173-4447-B65B-19B067FD8134}"/>
    <cellStyle name="HEADING,MAJOR 2 2 3 3" xfId="31696" xr:uid="{8ECBF667-01A1-443D-AAA4-FE1380C9706F}"/>
    <cellStyle name="HEADING,MAJOR 2 2 3 4" xfId="36207" xr:uid="{C09A003F-5FEA-4BC3-88C4-89C25C95DF8B}"/>
    <cellStyle name="HEADING,MAJOR 2 2 3 5" xfId="40832" xr:uid="{977C4D80-89E2-488B-9980-B4BD663F7A49}"/>
    <cellStyle name="HEADING,MAJOR 2 2 4" xfId="4913" xr:uid="{12E14065-841F-4CAC-B855-A52B9031A390}"/>
    <cellStyle name="HEADING,MAJOR 2 2 4 2" xfId="27972" xr:uid="{02F2CF80-385E-475B-9C4C-F36E81D8F71C}"/>
    <cellStyle name="HEADING,MAJOR 2 2 4 3" xfId="32659" xr:uid="{8DEB3EC3-AFCB-4057-B282-BEB4F1942A5F}"/>
    <cellStyle name="HEADING,MAJOR 2 2 4 4" xfId="37183" xr:uid="{03E86818-C7EE-47D3-82E8-61B9D6D38EEB}"/>
    <cellStyle name="HEADING,MAJOR 2 2 4 5" xfId="41808" xr:uid="{253A6EEA-F957-415D-9464-158ABCB15A04}"/>
    <cellStyle name="HEADING,MAJOR 2 2 5" xfId="5948" xr:uid="{CC5652BC-82D9-4CCF-AAA9-902FDA6C287A}"/>
    <cellStyle name="HEADING,MAJOR 2 2 5 2" xfId="28952" xr:uid="{8949D605-5989-4D29-A75D-875B5CF5A08E}"/>
    <cellStyle name="HEADING,MAJOR 2 2 5 3" xfId="33626" xr:uid="{B662B216-E825-4E18-BBD0-950330D91B2F}"/>
    <cellStyle name="HEADING,MAJOR 2 2 5 4" xfId="38161" xr:uid="{DBDFF77D-7D08-4098-B9CF-0CE4826B98E8}"/>
    <cellStyle name="HEADING,MAJOR 2 2 5 5" xfId="42786" xr:uid="{DB00A2D0-652A-4106-B4E0-98F262A0830D}"/>
    <cellStyle name="HEADING,MAJOR 2 2 6" xfId="25220" xr:uid="{24824994-1ACD-4633-B7D8-C93040F0A5F8}"/>
    <cellStyle name="HEADING,MAJOR 2 2 7" xfId="29975" xr:uid="{DFD3AC32-6EA6-459B-838D-443C475ADE09}"/>
    <cellStyle name="HEADING,MAJOR 2 2 8" xfId="34480" xr:uid="{9D3D6202-94D9-4C6C-8724-AF8C40003DFA}"/>
    <cellStyle name="HEADING,MAJOR 2 2 9" xfId="39107" xr:uid="{F4021A80-D4D6-4A56-99C2-81AF477209B1}"/>
    <cellStyle name="HEADING,MAJOR 2 3" xfId="1972" xr:uid="{64A465DD-902A-400D-9625-14A6F6F26150}"/>
    <cellStyle name="HEADING,MAJOR 2 3 2" xfId="2888" xr:uid="{334377D6-033A-4891-8078-A163E90CEB3D}"/>
    <cellStyle name="HEADING,MAJOR 2 3 2 2" xfId="4692" xr:uid="{6CE71026-4B5C-444D-B29E-2FCB3B4089CE}"/>
    <cellStyle name="HEADING,MAJOR 2 3 2 2 2" xfId="27822" xr:uid="{2EED3D0C-B6E5-439E-9460-5747BF70928D}"/>
    <cellStyle name="HEADING,MAJOR 2 3 2 2 3" xfId="32509" xr:uid="{1D20C931-2B4E-4828-8FA2-09AE5BFC2857}"/>
    <cellStyle name="HEADING,MAJOR 2 3 2 2 4" xfId="37033" xr:uid="{D75B3CEF-2E04-4AD2-92E5-3635DA80ADE7}"/>
    <cellStyle name="HEADING,MAJOR 2 3 2 2 5" xfId="41658" xr:uid="{C44DF70F-B9B5-43E6-AC26-3513F0118A89}"/>
    <cellStyle name="HEADING,MAJOR 2 3 2 3" xfId="5716" xr:uid="{80C9ADB4-DFF5-4E99-90C5-33504B6A84E0}"/>
    <cellStyle name="HEADING,MAJOR 2 3 2 3 2" xfId="28793" xr:uid="{805C36D2-101E-46C6-ABBD-7164FA2DFDA8}"/>
    <cellStyle name="HEADING,MAJOR 2 3 2 3 3" xfId="33467" xr:uid="{7598E782-FCA0-4540-8E8E-D9B89CF7C9C6}"/>
    <cellStyle name="HEADING,MAJOR 2 3 2 3 4" xfId="38002" xr:uid="{751F52FB-0225-4612-850F-38DE43F46929}"/>
    <cellStyle name="HEADING,MAJOR 2 3 2 3 5" xfId="42627" xr:uid="{C6AA4DC6-632A-45CC-A000-C04723612AAB}"/>
    <cellStyle name="HEADING,MAJOR 2 3 2 4" xfId="6749" xr:uid="{698520D4-22AA-4607-ABA6-D6F121259010}"/>
    <cellStyle name="HEADING,MAJOR 2 3 2 4 2" xfId="29772" xr:uid="{B41266D1-EE68-4260-978F-E35615809F20}"/>
    <cellStyle name="HEADING,MAJOR 2 3 2 4 3" xfId="34429" xr:uid="{C68D973C-E759-4278-961C-BBBE3AD1C140}"/>
    <cellStyle name="HEADING,MAJOR 2 3 2 4 4" xfId="38976" xr:uid="{F5638924-3847-4CEF-8B90-0D3AEA5E2102}"/>
    <cellStyle name="HEADING,MAJOR 2 3 2 4 5" xfId="43601" xr:uid="{7CB7C97D-B900-4577-A2B6-A0F0C57F8033}"/>
    <cellStyle name="HEADING,MAJOR 2 3 2 5" xfId="26075" xr:uid="{6FB4F7F7-185A-40BC-AC77-22A86B896A96}"/>
    <cellStyle name="HEADING,MAJOR 2 3 2 6" xfId="30801" xr:uid="{FD4B0917-A4D3-4EC7-903B-9F8B5C402DF4}"/>
    <cellStyle name="HEADING,MAJOR 2 3 2 7" xfId="35305" xr:uid="{13AE9822-9414-4AD6-9693-05878189DB93}"/>
    <cellStyle name="HEADING,MAJOR 2 3 2 8" xfId="39930" xr:uid="{D9452295-0F8D-4020-95A5-7B82A2A16BF3}"/>
    <cellStyle name="HEADING,MAJOR 2 3 3" xfId="3898" xr:uid="{08851A33-16BC-4F38-9F2B-D4452EFC9AA6}"/>
    <cellStyle name="HEADING,MAJOR 2 3 3 2" xfId="27082" xr:uid="{0C496572-5261-4F16-B8FC-4AEC7BE93123}"/>
    <cellStyle name="HEADING,MAJOR 2 3 3 3" xfId="31782" xr:uid="{B478C05F-2081-4BC5-A40A-BEFA3A6BB968}"/>
    <cellStyle name="HEADING,MAJOR 2 3 3 4" xfId="36293" xr:uid="{C063DE28-F5B4-4161-A0A0-8CBB86A376BA}"/>
    <cellStyle name="HEADING,MAJOR 2 3 3 5" xfId="40918" xr:uid="{752CE1FD-D878-4F4C-9F96-D7E34CDB57CD}"/>
    <cellStyle name="HEADING,MAJOR 2 3 4" xfId="4999" xr:uid="{72093791-8378-400D-BDBE-459E8B9AE923}"/>
    <cellStyle name="HEADING,MAJOR 2 3 4 2" xfId="28058" xr:uid="{6ADBD0B8-9FB1-4DDE-B51F-9C940B35D14A}"/>
    <cellStyle name="HEADING,MAJOR 2 3 4 3" xfId="32745" xr:uid="{C4047A8C-AA55-4218-A5BD-4927A779FE73}"/>
    <cellStyle name="HEADING,MAJOR 2 3 4 4" xfId="37269" xr:uid="{9968B2BE-4CC4-499E-AF7B-B798C448B969}"/>
    <cellStyle name="HEADING,MAJOR 2 3 4 5" xfId="41894" xr:uid="{0821732D-95EB-4C24-9236-67A44AFF7669}"/>
    <cellStyle name="HEADING,MAJOR 2 3 5" xfId="6034" xr:uid="{909A0C52-2C98-48DA-951D-732C44B7E962}"/>
    <cellStyle name="HEADING,MAJOR 2 3 5 2" xfId="29038" xr:uid="{64EB26B0-22AA-47EA-B18F-DFAEDF084C79}"/>
    <cellStyle name="HEADING,MAJOR 2 3 5 3" xfId="33712" xr:uid="{6FC2442E-4EF6-4EF5-AE58-9D42CF2D4740}"/>
    <cellStyle name="HEADING,MAJOR 2 3 5 4" xfId="38247" xr:uid="{28BF005D-04FD-4F98-AD05-39DC780A88AB}"/>
    <cellStyle name="HEADING,MAJOR 2 3 5 5" xfId="42872" xr:uid="{2E463D6D-C379-4504-8AC1-D881E13A5683}"/>
    <cellStyle name="HEADING,MAJOR 2 3 6" xfId="25309" xr:uid="{AA73A341-6E6E-462B-A794-F279C16B2575}"/>
    <cellStyle name="HEADING,MAJOR 2 3 7" xfId="30061" xr:uid="{7225B2A0-A79C-4530-AF52-DB03D5365838}"/>
    <cellStyle name="HEADING,MAJOR 2 3 8" xfId="34566" xr:uid="{F835B298-0F3B-4E22-912D-351B55D96608}"/>
    <cellStyle name="HEADING,MAJOR 2 3 9" xfId="39193" xr:uid="{77114708-F5B1-44AA-B837-8888F7AF313C}"/>
    <cellStyle name="HEADING,MAJOR 2 4" xfId="2473" xr:uid="{F00DF387-B604-44D0-8AE7-A22035ACEFD5}"/>
    <cellStyle name="HEADING,MAJOR 2 4 2" xfId="4277" xr:uid="{7BA577A5-4D12-41DC-8D87-C5D05DB613AE}"/>
    <cellStyle name="HEADING,MAJOR 2 4 2 2" xfId="27407" xr:uid="{D5A65E2E-682B-4FC4-9A46-ECF1AFF3EBCA}"/>
    <cellStyle name="HEADING,MAJOR 2 4 2 3" xfId="32094" xr:uid="{8698631E-B0EA-4872-934E-5E54B6B9736B}"/>
    <cellStyle name="HEADING,MAJOR 2 4 2 4" xfId="36618" xr:uid="{FA69F2A3-129D-4C88-8E94-EB9B7B5AB2DF}"/>
    <cellStyle name="HEADING,MAJOR 2 4 2 5" xfId="41243" xr:uid="{609BA95B-C5B8-4753-B5F3-BFA12D2BBE28}"/>
    <cellStyle name="HEADING,MAJOR 2 4 3" xfId="5301" xr:uid="{959581F7-6E00-4455-8F1C-3A4D66B2BCD7}"/>
    <cellStyle name="HEADING,MAJOR 2 4 3 2" xfId="28378" xr:uid="{B02A8AD2-75CF-4ABC-84BE-FC6C2B6101A6}"/>
    <cellStyle name="HEADING,MAJOR 2 4 3 3" xfId="33052" xr:uid="{D0ACC481-69D1-4EFB-B0A4-ED5E3C6A58D0}"/>
    <cellStyle name="HEADING,MAJOR 2 4 3 4" xfId="37587" xr:uid="{35EDD5B9-7081-49EA-85F1-91363027CB49}"/>
    <cellStyle name="HEADING,MAJOR 2 4 3 5" xfId="42212" xr:uid="{76687DA2-E465-4A56-9DFE-26E4D48C50F7}"/>
    <cellStyle name="HEADING,MAJOR 2 4 4" xfId="6334" xr:uid="{C4A13A8F-0341-4277-A34E-F3053F855628}"/>
    <cellStyle name="HEADING,MAJOR 2 4 4 2" xfId="29357" xr:uid="{B72D987F-F8E5-48B7-B53A-90A10DAFA020}"/>
    <cellStyle name="HEADING,MAJOR 2 4 4 3" xfId="34014" xr:uid="{0375E65F-ABA7-41E8-A2D3-34EA82296036}"/>
    <cellStyle name="HEADING,MAJOR 2 4 4 4" xfId="38561" xr:uid="{5A3C67A1-E513-466F-8280-CE7D20F21F9F}"/>
    <cellStyle name="HEADING,MAJOR 2 4 4 5" xfId="43186" xr:uid="{BAECE326-D9BD-443D-973B-DA79FB31FB8C}"/>
    <cellStyle name="HEADING,MAJOR 2 4 5" xfId="25660" xr:uid="{BA2D4DA1-6531-4A37-86D6-7416238EF88A}"/>
    <cellStyle name="HEADING,MAJOR 2 4 6" xfId="30386" xr:uid="{6723E4C3-F5F6-4C78-B008-56F6B60B4F87}"/>
    <cellStyle name="HEADING,MAJOR 2 4 7" xfId="34890" xr:uid="{87C3AC06-5530-4763-8E58-2C5473F4299A}"/>
    <cellStyle name="HEADING,MAJOR 2 4 8" xfId="39515" xr:uid="{B2DCB526-44E3-45FC-BA8C-86E1824E0CBB}"/>
    <cellStyle name="HEADING,MAJOR 2 5" xfId="3484" xr:uid="{C9063473-9FA7-4524-9F6D-323E62B9A975}"/>
    <cellStyle name="HEADING,MAJOR 2 5 2" xfId="26295" xr:uid="{7B1A1C8C-6D1C-4574-A789-600E69063FF2}"/>
    <cellStyle name="HEADING,MAJOR 2 5 3" xfId="31016" xr:uid="{1B3750C2-56C0-4527-9BD4-7C905206CFEE}"/>
    <cellStyle name="HEADING,MAJOR 2 5 4" xfId="35519" xr:uid="{B71C0FA2-86A1-4F1F-B133-AE0EBADADED5}"/>
    <cellStyle name="HEADING,MAJOR 2 5 5" xfId="40144" xr:uid="{DB47C495-4768-4D70-BDA2-D0DBF3FA103D}"/>
    <cellStyle name="HEADING,MAJOR 2 6" xfId="3096" xr:uid="{ED54D43C-F91A-44FE-88C1-6B40DA360BBC}"/>
    <cellStyle name="HEADING,MAJOR 2 7" xfId="3306" xr:uid="{0B5F09A3-7D82-4495-9475-477820CB7681}"/>
    <cellStyle name="HEADING,MAJOR 2 8" xfId="19974" xr:uid="{FF7FD1BE-089A-4532-ABB0-5C9D3BA1A4F1}"/>
    <cellStyle name="HEADING,MAJOR 2 9" xfId="23731" xr:uid="{1BEF8BB3-83D2-4A9D-B15F-90A3D2112645}"/>
    <cellStyle name="HEADING,MAJOR 3" xfId="1667" xr:uid="{383A2857-6FF0-4F0D-A988-54AAB51AA63B}"/>
    <cellStyle name="HEADING,MAJOR 3 10" xfId="24658" xr:uid="{19036AEC-956D-4669-A535-998D77FB3FF9}"/>
    <cellStyle name="HEADING,MAJOR 3 11" xfId="24338" xr:uid="{6079DA71-9B31-45F6-8112-4B0E62533697}"/>
    <cellStyle name="HEADING,MAJOR 3 2" xfId="2601" xr:uid="{B7C9FC7D-98DC-4098-92D0-CEC51506CBC3}"/>
    <cellStyle name="HEADING,MAJOR 3 2 2" xfId="4405" xr:uid="{215C6784-27BC-4A30-9E03-E28FE445C038}"/>
    <cellStyle name="HEADING,MAJOR 3 2 2 2" xfId="27535" xr:uid="{6712D7D6-8C87-4218-B128-4F162AC39418}"/>
    <cellStyle name="HEADING,MAJOR 3 2 2 3" xfId="32222" xr:uid="{510001C3-409F-4A53-9F0D-1EF15DBB4DBA}"/>
    <cellStyle name="HEADING,MAJOR 3 2 2 4" xfId="36746" xr:uid="{93A254C9-CE43-415A-8B9C-918F8E469CC1}"/>
    <cellStyle name="HEADING,MAJOR 3 2 2 5" xfId="41371" xr:uid="{CD25B662-DE0F-47A5-A0E8-94E6730FF495}"/>
    <cellStyle name="HEADING,MAJOR 3 2 3" xfId="5429" xr:uid="{7DD93040-B72F-43A7-A7D4-8A7D1FB93CC4}"/>
    <cellStyle name="HEADING,MAJOR 3 2 3 2" xfId="28506" xr:uid="{E4939987-5501-4FD7-A49F-2A4BC99B9D23}"/>
    <cellStyle name="HEADING,MAJOR 3 2 3 3" xfId="33180" xr:uid="{0A9048EB-8B1C-4225-9251-4E8F4D58BB32}"/>
    <cellStyle name="HEADING,MAJOR 3 2 3 4" xfId="37715" xr:uid="{AB9063AE-D79B-48C1-A181-96122314F3DA}"/>
    <cellStyle name="HEADING,MAJOR 3 2 3 5" xfId="42340" xr:uid="{33390A2E-E798-4EC4-90D6-DF7CED7A3697}"/>
    <cellStyle name="HEADING,MAJOR 3 2 4" xfId="6462" xr:uid="{8F0135F4-79F5-4AB2-8D38-36B1073652F0}"/>
    <cellStyle name="HEADING,MAJOR 3 2 4 2" xfId="29485" xr:uid="{9318DF71-5685-429D-A278-9CB560F7EF7F}"/>
    <cellStyle name="HEADING,MAJOR 3 2 4 3" xfId="34142" xr:uid="{DE7B8D2E-C99E-42B7-A67F-6D42701893D4}"/>
    <cellStyle name="HEADING,MAJOR 3 2 4 4" xfId="38689" xr:uid="{66930C28-541F-4CD2-90B2-C41AEA9EB581}"/>
    <cellStyle name="HEADING,MAJOR 3 2 4 5" xfId="43314" xr:uid="{B2845607-0B22-4B46-8643-52E400132E8B}"/>
    <cellStyle name="HEADING,MAJOR 3 2 5" xfId="25788" xr:uid="{54E4AB91-5AA2-4983-A359-9CE9C128BACB}"/>
    <cellStyle name="HEADING,MAJOR 3 2 6" xfId="30514" xr:uid="{F9453B4D-9FE8-44C5-828D-F20478A8400E}"/>
    <cellStyle name="HEADING,MAJOR 3 2 7" xfId="35018" xr:uid="{B5E9C575-6602-44F4-AE3A-274D38F64557}"/>
    <cellStyle name="HEADING,MAJOR 3 2 8" xfId="39643" xr:uid="{7B85AB91-E92A-4088-AE63-9F78EB59DCA0}"/>
    <cellStyle name="HEADING,MAJOR 3 3" xfId="3612" xr:uid="{56B73745-8CE1-4ABB-8D55-642F0E762CAC}"/>
    <cellStyle name="HEADING,MAJOR 3 3 2" xfId="26796" xr:uid="{7ECFFE0D-1192-4B50-A478-7E1FCF282243}"/>
    <cellStyle name="HEADING,MAJOR 3 3 3" xfId="31496" xr:uid="{F425664D-8217-407F-8B62-0A59F31B7778}"/>
    <cellStyle name="HEADING,MAJOR 3 3 4" xfId="36007" xr:uid="{EB2F30C2-83BE-4F19-B463-CDC795D60811}"/>
    <cellStyle name="HEADING,MAJOR 3 3 5" xfId="40632" xr:uid="{DFCF71EC-4270-4C2E-9F23-6E12FF2CF679}"/>
    <cellStyle name="HEADING,MAJOR 3 4" xfId="2969" xr:uid="{7BD83022-70ED-405B-9364-91F2E606F99A}"/>
    <cellStyle name="HEADING,MAJOR 3 4 2" xfId="26171" xr:uid="{1805730D-FD83-4826-9D88-FCBFAA634512}"/>
    <cellStyle name="HEADING,MAJOR 3 4 3" xfId="30892" xr:uid="{BFB0E4F7-028F-42D9-83FA-CB3C87E16E4D}"/>
    <cellStyle name="HEADING,MAJOR 3 4 4" xfId="35395" xr:uid="{2F48E250-D875-44C3-AD58-F057D37F4CB3}"/>
    <cellStyle name="HEADING,MAJOR 3 4 5" xfId="40020" xr:uid="{DE902F23-3AB2-474E-A994-0726670F1A1A}"/>
    <cellStyle name="HEADING,MAJOR 3 5" xfId="5748" xr:uid="{9A66909D-833F-44F4-A014-70AAB772189A}"/>
    <cellStyle name="HEADING,MAJOR 3 5 2" xfId="26561" xr:uid="{681A840A-B831-41C8-8E2E-CF090A12F64E}"/>
    <cellStyle name="HEADING,MAJOR 3 5 3" xfId="31261" xr:uid="{DC1A6DA0-0442-49A6-A608-6C09CEA385E9}"/>
    <cellStyle name="HEADING,MAJOR 3 5 4" xfId="35772" xr:uid="{6C28BCF5-B9BC-4CE7-BA64-D2AB914C5B78}"/>
    <cellStyle name="HEADING,MAJOR 3 5 5" xfId="40397" xr:uid="{CFB52ED1-691E-49ED-BE2A-7C061D0F1C92}"/>
    <cellStyle name="HEADING,MAJOR 3 6" xfId="15688" xr:uid="{7573C9A8-8895-4D5E-8E91-57963A15500B}"/>
    <cellStyle name="HEADING,MAJOR 3 7" xfId="23615" xr:uid="{0CCD1F77-B9AA-46DA-B348-08E021FF0506}"/>
    <cellStyle name="HEADING,MAJOR 3 8" xfId="25020" xr:uid="{174B6127-93BB-450D-8415-9006CE98C980}"/>
    <cellStyle name="HEADING,MAJOR 3 9" xfId="24070" xr:uid="{DF5EB5AC-AE6A-4CEC-B15F-1DDCF6AD7542}"/>
    <cellStyle name="HEADING,MAJOR 4" xfId="1650" xr:uid="{E8266D9B-755F-4FC6-8615-41018564D425}"/>
    <cellStyle name="HEADING,MAJOR 4 10" xfId="24647" xr:uid="{ED125C37-49AC-4236-BA29-E8A3D6DE6B62}"/>
    <cellStyle name="HEADING,MAJOR 4 11" xfId="24355" xr:uid="{B685125A-E166-4447-B8C7-385942669DBC}"/>
    <cellStyle name="HEADING,MAJOR 4 2" xfId="2584" xr:uid="{ADD9F555-0F69-4093-85E5-031606AFB0ED}"/>
    <cellStyle name="HEADING,MAJOR 4 2 2" xfId="4388" xr:uid="{F573168A-4C12-419A-8626-9E31FEC628A4}"/>
    <cellStyle name="HEADING,MAJOR 4 2 2 2" xfId="27518" xr:uid="{E6A733A1-FCE3-451B-B369-E7CB4B15ED9F}"/>
    <cellStyle name="HEADING,MAJOR 4 2 2 3" xfId="32205" xr:uid="{5C8C6EC3-1477-42BF-B1CC-7F6952E89F32}"/>
    <cellStyle name="HEADING,MAJOR 4 2 2 4" xfId="36729" xr:uid="{6E94FCCC-4247-4409-A233-A9935F7F0D0C}"/>
    <cellStyle name="HEADING,MAJOR 4 2 2 5" xfId="41354" xr:uid="{8338395E-4840-4C22-A0DA-F139C2245241}"/>
    <cellStyle name="HEADING,MAJOR 4 2 3" xfId="5412" xr:uid="{81C89615-71E8-4E91-A367-BB7B5A003F62}"/>
    <cellStyle name="HEADING,MAJOR 4 2 3 2" xfId="28489" xr:uid="{316D3C63-EBD9-4F85-BFBC-FE4BEF1F731F}"/>
    <cellStyle name="HEADING,MAJOR 4 2 3 3" xfId="33163" xr:uid="{F12E0FE0-6B91-4B85-A5BA-AE2CA7E9B1BA}"/>
    <cellStyle name="HEADING,MAJOR 4 2 3 4" xfId="37698" xr:uid="{D012F1EE-AD09-49D4-977F-67A79FCB13B8}"/>
    <cellStyle name="HEADING,MAJOR 4 2 3 5" xfId="42323" xr:uid="{258840FB-2BD0-4CE2-9A68-FA9455E160D0}"/>
    <cellStyle name="HEADING,MAJOR 4 2 4" xfId="6445" xr:uid="{B71CB995-AA52-4FB9-BC24-9C5C95591211}"/>
    <cellStyle name="HEADING,MAJOR 4 2 4 2" xfId="29468" xr:uid="{CCB1C979-1268-4C57-8C16-4F4570F7A63B}"/>
    <cellStyle name="HEADING,MAJOR 4 2 4 3" xfId="34125" xr:uid="{562CF785-39FA-4E68-B892-C0311FEA9146}"/>
    <cellStyle name="HEADING,MAJOR 4 2 4 4" xfId="38672" xr:uid="{79D68013-C176-47C4-B8F5-507F1E1B8D6B}"/>
    <cellStyle name="HEADING,MAJOR 4 2 4 5" xfId="43297" xr:uid="{6DD0BD99-97B6-4180-9A5F-F6131723639A}"/>
    <cellStyle name="HEADING,MAJOR 4 2 5" xfId="25771" xr:uid="{6FB46291-C1F9-4543-A4D6-BF4C08CD15BF}"/>
    <cellStyle name="HEADING,MAJOR 4 2 6" xfId="30497" xr:uid="{E10B52ED-845A-4759-ACA9-A164219F8FE1}"/>
    <cellStyle name="HEADING,MAJOR 4 2 7" xfId="35001" xr:uid="{0CF040C8-568B-4983-882C-663C043C4527}"/>
    <cellStyle name="HEADING,MAJOR 4 2 8" xfId="39626" xr:uid="{E1BE1AF6-FE5A-4DED-8582-6F544F31FD68}"/>
    <cellStyle name="HEADING,MAJOR 4 3" xfId="3595" xr:uid="{359EE2C7-CA82-4695-A501-81DE9BC47808}"/>
    <cellStyle name="HEADING,MAJOR 4 3 2" xfId="26779" xr:uid="{617BB183-45F3-4395-B072-F3C1E7FCE2A5}"/>
    <cellStyle name="HEADING,MAJOR 4 3 3" xfId="31479" xr:uid="{44D9FA89-3C40-4BE2-8D68-1D30393142A2}"/>
    <cellStyle name="HEADING,MAJOR 4 3 4" xfId="35990" xr:uid="{2D127ABF-73DF-47D9-94E2-B7ACCDDB5E7B}"/>
    <cellStyle name="HEADING,MAJOR 4 3 5" xfId="40615" xr:uid="{49C693E8-7318-4F21-BC13-208513ABE1D5}"/>
    <cellStyle name="HEADING,MAJOR 4 4" xfId="2985" xr:uid="{95ABF1BB-BCF4-46CE-AF42-F4C777921429}"/>
    <cellStyle name="HEADING,MAJOR 4 4 2" xfId="26188" xr:uid="{CAAD57F1-1B5B-4B72-8EB5-16C5F1CE640D}"/>
    <cellStyle name="HEADING,MAJOR 4 4 3" xfId="30909" xr:uid="{DF4FA021-CA73-414D-B5DB-055AE13F1060}"/>
    <cellStyle name="HEADING,MAJOR 4 4 4" xfId="35412" xr:uid="{6284BF9C-41F3-4DFE-BB1E-5AC782B8F48F}"/>
    <cellStyle name="HEADING,MAJOR 4 4 5" xfId="40037" xr:uid="{01A16D28-66D8-4668-B9B0-AAD932BDF3A6}"/>
    <cellStyle name="HEADING,MAJOR 4 5" xfId="3415" xr:uid="{BEE79221-E0A8-4A3E-B146-289D78B215F2}"/>
    <cellStyle name="HEADING,MAJOR 4 5 2" xfId="26544" xr:uid="{90E626F8-E6E2-4E61-8FF0-F5BD20039616}"/>
    <cellStyle name="HEADING,MAJOR 4 5 3" xfId="31244" xr:uid="{84185EEA-5726-4313-B2BB-7D63CCC527F2}"/>
    <cellStyle name="HEADING,MAJOR 4 5 4" xfId="35755" xr:uid="{318283D0-6FF2-4130-A13D-81259B07FCA4}"/>
    <cellStyle name="HEADING,MAJOR 4 5 5" xfId="40380" xr:uid="{28B0FAE9-D035-4583-99C4-D01608C708C2}"/>
    <cellStyle name="HEADING,MAJOR 4 6" xfId="13174" xr:uid="{D46E0BCA-0702-4724-ADE1-6480F0C2C1D0}"/>
    <cellStyle name="HEADING,MAJOR 4 7" xfId="23578" xr:uid="{D0DA7FA2-F810-4598-9DDA-B5B0D628E308}"/>
    <cellStyle name="HEADING,MAJOR 4 8" xfId="25003" xr:uid="{56DED08E-FA59-41FD-8F39-C2FD2D1F8620}"/>
    <cellStyle name="HEADING,MAJOR 4 9" xfId="24087" xr:uid="{13D1D8E9-CCE5-455D-BA50-3318C0FCF8CE}"/>
    <cellStyle name="HEADING,MAJOR 5" xfId="1623" xr:uid="{DE0DF24A-0507-42A4-9DCC-8B63AD7AB0EA}"/>
    <cellStyle name="HEADING,MAJOR 5 10" xfId="31874" xr:uid="{BDFBAA89-0F5F-4254-97CB-5AB36D697C72}"/>
    <cellStyle name="HEADING,MAJOR 5 2" xfId="2560" xr:uid="{22077160-3525-4E65-A456-18D6870B875E}"/>
    <cellStyle name="HEADING,MAJOR 5 2 2" xfId="4364" xr:uid="{BCE1D636-F55A-4B0E-B229-A68095AF3986}"/>
    <cellStyle name="HEADING,MAJOR 5 2 2 2" xfId="27494" xr:uid="{EA19DF87-1B93-4A4F-A2FC-8767C53195D5}"/>
    <cellStyle name="HEADING,MAJOR 5 2 2 3" xfId="32181" xr:uid="{72FF18A8-DFB1-4E1B-B90C-0C90159BBE25}"/>
    <cellStyle name="HEADING,MAJOR 5 2 2 4" xfId="36705" xr:uid="{8C037D6F-940A-48EF-AE5C-B7BD8134703F}"/>
    <cellStyle name="HEADING,MAJOR 5 2 2 5" xfId="41330" xr:uid="{FA015F44-2075-4018-8DD7-2EB3EC7040B6}"/>
    <cellStyle name="HEADING,MAJOR 5 2 3" xfId="5388" xr:uid="{5D057660-ACCE-4333-8030-75C7886C8AE6}"/>
    <cellStyle name="HEADING,MAJOR 5 2 3 2" xfId="28465" xr:uid="{A288D4A0-0542-44DC-8860-3045875E574D}"/>
    <cellStyle name="HEADING,MAJOR 5 2 3 3" xfId="33139" xr:uid="{90F7B8C6-C0AF-4CBB-8F44-5B57A1CB90D3}"/>
    <cellStyle name="HEADING,MAJOR 5 2 3 4" xfId="37674" xr:uid="{DA607B79-E13D-408A-B6D5-0D8EAF331539}"/>
    <cellStyle name="HEADING,MAJOR 5 2 3 5" xfId="42299" xr:uid="{8789F3F5-0DF8-461D-8B6F-F772B11AD17F}"/>
    <cellStyle name="HEADING,MAJOR 5 2 4" xfId="6421" xr:uid="{C2F18738-3EC8-4911-9BE2-F5DB05D8FFB5}"/>
    <cellStyle name="HEADING,MAJOR 5 2 4 2" xfId="29444" xr:uid="{57110D92-02E3-4F43-B75A-993AE9831F46}"/>
    <cellStyle name="HEADING,MAJOR 5 2 4 3" xfId="34101" xr:uid="{DD56361E-76EE-4D8B-974F-4110A1125B40}"/>
    <cellStyle name="HEADING,MAJOR 5 2 4 4" xfId="38648" xr:uid="{66E040C8-5C56-40E8-ADAB-9C73360F0D73}"/>
    <cellStyle name="HEADING,MAJOR 5 2 4 5" xfId="43273" xr:uid="{7FFFEA0A-FCD9-4058-AF1F-93FE0ACDE9B8}"/>
    <cellStyle name="HEADING,MAJOR 5 2 5" xfId="25747" xr:uid="{5876A693-6942-4C02-90CA-A370F378159B}"/>
    <cellStyle name="HEADING,MAJOR 5 2 6" xfId="30473" xr:uid="{5E361BDB-C9B9-472F-B9D7-F98F21839BE4}"/>
    <cellStyle name="HEADING,MAJOR 5 2 7" xfId="34977" xr:uid="{9F85BD8B-0AA7-4B9C-B45E-D64329C99F99}"/>
    <cellStyle name="HEADING,MAJOR 5 2 8" xfId="39602" xr:uid="{895ADFAC-5E33-4D41-A124-E69A741C85D3}"/>
    <cellStyle name="HEADING,MAJOR 5 3" xfId="3571" xr:uid="{8FF718BC-6F3C-46ED-8998-A3BF46335E0F}"/>
    <cellStyle name="HEADING,MAJOR 5 3 2" xfId="26755" xr:uid="{B4C78CB8-DA66-49DD-BCB1-75FF04E500DA}"/>
    <cellStyle name="HEADING,MAJOR 5 3 3" xfId="31455" xr:uid="{BCC6480D-24DF-4ED7-964E-BD2C9C06AB31}"/>
    <cellStyle name="HEADING,MAJOR 5 3 4" xfId="35966" xr:uid="{0A76379B-AEA1-4360-AAF2-CDCA42EE838B}"/>
    <cellStyle name="HEADING,MAJOR 5 3 5" xfId="40591" xr:uid="{5C9FE62F-3152-4B50-B13F-076EFB0BE2B3}"/>
    <cellStyle name="HEADING,MAJOR 5 4" xfId="3009" xr:uid="{8D4339C7-DA70-474A-B6C5-00FFEBBB289F}"/>
    <cellStyle name="HEADING,MAJOR 5 4 2" xfId="26212" xr:uid="{8E2B7847-5DB5-4C49-8BA1-EB1BC083C43F}"/>
    <cellStyle name="HEADING,MAJOR 5 4 3" xfId="30933" xr:uid="{5574492F-1D53-4238-9C11-2C586396930F}"/>
    <cellStyle name="HEADING,MAJOR 5 4 4" xfId="35436" xr:uid="{B7D3E52B-4810-407D-9F9D-70CE03F75C03}"/>
    <cellStyle name="HEADING,MAJOR 5 4 5" xfId="40061" xr:uid="{99BCBA6B-83CB-45A5-95FB-7DD54B9643FE}"/>
    <cellStyle name="HEADING,MAJOR 5 5" xfId="3392" xr:uid="{0F352AA0-9E91-4613-90DC-95CA695EFB9D}"/>
    <cellStyle name="HEADING,MAJOR 5 5 2" xfId="26520" xr:uid="{ECF1B8BA-BB7C-4EE0-AE12-19BD57642A9B}"/>
    <cellStyle name="HEADING,MAJOR 5 5 3" xfId="31220" xr:uid="{450B7193-C66D-4EA0-A138-CAF760ADD89D}"/>
    <cellStyle name="HEADING,MAJOR 5 5 4" xfId="35731" xr:uid="{1F46B66B-B80B-4EC9-A7C1-464B6370099C}"/>
    <cellStyle name="HEADING,MAJOR 5 5 5" xfId="40356" xr:uid="{270AB913-2DDE-4D8E-B82C-CBA9EA0F900B}"/>
    <cellStyle name="HEADING,MAJOR 5 6" xfId="23503" xr:uid="{BDED844E-9149-4883-A6D6-88927B177054}"/>
    <cellStyle name="HEADING,MAJOR 5 7" xfId="24978" xr:uid="{D66D9BA3-1056-482F-BA45-1B27CEFF1DE3}"/>
    <cellStyle name="HEADING,MAJOR 5 8" xfId="24111" xr:uid="{693EF51D-42BF-4AA7-8CC9-276990EB1B76}"/>
    <cellStyle name="HEADING,MAJOR 5 9" xfId="24623" xr:uid="{64F70535-2ED2-4BF7-A489-F3A245A042CD}"/>
    <cellStyle name="HEADING,MAJOR 6" xfId="2125" xr:uid="{DE5B576A-C585-4467-A728-82FC8F6BB3CE}"/>
    <cellStyle name="HEADING,MAJOR 6 2" xfId="4021" xr:uid="{7981BB3C-7D44-44B0-99C6-A75F6A7936EE}"/>
    <cellStyle name="HEADING,MAJOR 6 3" xfId="5087" xr:uid="{8994B007-39B9-415A-A0B3-783145958324}"/>
    <cellStyle name="HEADING,MAJOR 6 4" xfId="6123" xr:uid="{5AF04C0C-935E-4661-A32F-080600C492A1}"/>
    <cellStyle name="HEADING,MAJOR 6 5" xfId="25423" xr:uid="{C0FADE0A-556D-4096-8AEF-93FAE05DAC16}"/>
    <cellStyle name="HEADING,MAJOR 6 6" xfId="30161" xr:uid="{2DB6347B-71E1-47E1-AE54-89C39361FCF9}"/>
    <cellStyle name="HEADING,MAJOR 6 7" xfId="34661" xr:uid="{3BB872B3-DFE0-40BB-ADE9-8EAE284C158E}"/>
    <cellStyle name="HEADING,MAJOR 6 8" xfId="39291" xr:uid="{8F195484-8225-4FB9-B64A-F50D8F57CA11}"/>
    <cellStyle name="HEADING,MAJOR 7" xfId="4713" xr:uid="{1566766C-05CF-46B9-8CA1-CA3B3291298F}"/>
    <cellStyle name="HEADING1" xfId="905" xr:uid="{8B500D8D-4BBC-4762-8190-44A57B3062B0}"/>
    <cellStyle name="HEADING1 1" xfId="906" xr:uid="{59F1E6BF-73B0-4F18-8ACC-BD2580F45394}"/>
    <cellStyle name="Heading1 10" xfId="2936" xr:uid="{BDF7B47B-A220-4382-BC25-0A5454413822}"/>
    <cellStyle name="Heading1 11" xfId="2941" xr:uid="{2DB00CB2-6165-49DB-A5AA-10C1E0FF5C22}"/>
    <cellStyle name="Heading1 12" xfId="24038" xr:uid="{2C2F064E-BCDC-4D74-9A5B-750102EC5C9F}"/>
    <cellStyle name="Heading1 13" xfId="24042" xr:uid="{546BA4E5-0692-4D05-9461-5A01CC3FC330}"/>
    <cellStyle name="Heading1 14" xfId="24046" xr:uid="{6817D540-6AC4-41AA-B54A-CA6355BFA183}"/>
    <cellStyle name="Heading1 2" xfId="2910" xr:uid="{A90356A5-DCDE-4247-B696-9AC240707C7E}"/>
    <cellStyle name="HEADING1 2 2" xfId="8205" xr:uid="{FC442A3E-4F50-42BE-A263-6BE1A99B2D4B}"/>
    <cellStyle name="Heading1 3" xfId="2915" xr:uid="{05AC8EBE-E081-41B2-AFD2-760944849763}"/>
    <cellStyle name="HEADING1 3 2" xfId="8206" xr:uid="{9228C8FB-AADD-429F-8969-5111729032EA}"/>
    <cellStyle name="Heading1 4" xfId="2918" xr:uid="{AAEFC06C-CF85-4B89-933E-263B65BB7B12}"/>
    <cellStyle name="HEADING1 4 2" xfId="8207" xr:uid="{74B1AF14-0456-459C-AB92-07E4E23F6CA2}"/>
    <cellStyle name="Heading1 5" xfId="2921" xr:uid="{60F1CE48-10E0-49CD-B101-D20C14AEF52F}"/>
    <cellStyle name="HEADING1 5 2" xfId="8208" xr:uid="{54BEB13D-6D4A-4352-B8CD-840C25DC90D9}"/>
    <cellStyle name="Heading1 6" xfId="2924" xr:uid="{39C4727D-9ED4-4981-AE2A-3A41631C6B11}"/>
    <cellStyle name="HEADING1 6 2" xfId="8209" xr:uid="{5A27F94A-6B3A-4CDD-B9A2-5B2ADC0CB6AF}"/>
    <cellStyle name="Heading1 7" xfId="2927" xr:uid="{2C7CDF7D-043A-4244-AAB0-71595EBF088C}"/>
    <cellStyle name="Heading1 8" xfId="2930" xr:uid="{D4A4F1B6-30AD-4438-9943-192A700390DB}"/>
    <cellStyle name="Heading1 9" xfId="2933" xr:uid="{FC8540CE-710D-41A7-9DF9-BB6ABB44A690}"/>
    <cellStyle name="HEADING2" xfId="907" xr:uid="{CF6A99E3-52AB-4B34-A5B5-E333167A6B60}"/>
    <cellStyle name="HEADING2 2" xfId="8210" xr:uid="{6A1819D0-B84E-4D88-A596-AC1A5A94541E}"/>
    <cellStyle name="HEADING2 3" xfId="8211" xr:uid="{A8F7A7D2-37C6-42B9-B7BC-60A3B84CF076}"/>
    <cellStyle name="HEADING2 4" xfId="8212" xr:uid="{88B350BF-7AEF-45A1-8175-44AEADF10452}"/>
    <cellStyle name="HEADING2 5" xfId="8213" xr:uid="{D9A5DE07-B719-4CA1-A234-841CBF300274}"/>
    <cellStyle name="HEADING2 6" xfId="8214" xr:uid="{C41D5393-3CAE-44D9-A2CC-136B1B8915E1}"/>
    <cellStyle name="HEADING2 7" xfId="8215" xr:uid="{C7B61AAA-7F52-4A3F-8203-B9D39D983880}"/>
    <cellStyle name="HEADINGS" xfId="54" xr:uid="{00000000-0005-0000-0000-00003B000000}"/>
    <cellStyle name="HEADINGS 10" xfId="8216" xr:uid="{2CD92375-9887-42D2-AC3B-B9452B5FE41D}"/>
    <cellStyle name="HEADINGS 10 2" xfId="15724" xr:uid="{4339015D-BC7C-42B2-B804-90769DC9C306}"/>
    <cellStyle name="HEADINGS 10 3" xfId="13194" xr:uid="{AB8B8695-F3D6-4276-908C-5C3ECB7D34A4}"/>
    <cellStyle name="HEADINGS 11" xfId="8217" xr:uid="{CD105A5B-C0BF-43CF-AD38-79992935699A}"/>
    <cellStyle name="HEADINGS 11 2" xfId="15723" xr:uid="{136A2AE7-053D-4D27-8537-25DCDA5D2B8D}"/>
    <cellStyle name="HEADINGS 11 3" xfId="13195" xr:uid="{AC6D9878-7243-4D2D-AB99-18FF7D452410}"/>
    <cellStyle name="HEADINGS 12" xfId="8218" xr:uid="{C5A1068E-D7C7-40C7-91D0-164B9F807C12}"/>
    <cellStyle name="HEADINGS 12 2" xfId="15722" xr:uid="{9F8193DC-D50A-48D7-928F-922279CF26B9}"/>
    <cellStyle name="HEADINGS 12 3" xfId="13196" xr:uid="{617789B6-2695-4E3D-ACCF-25411F89CECE}"/>
    <cellStyle name="HEADINGS 13" xfId="8219" xr:uid="{555A3831-62EA-40E5-86C8-39E222945149}"/>
    <cellStyle name="HEADINGS 13 2" xfId="15721" xr:uid="{8FCCD4A3-889A-448B-B085-22B633881826}"/>
    <cellStyle name="HEADINGS 13 3" xfId="13197" xr:uid="{AF169923-ABD7-4A18-B00B-825D080F1BBA}"/>
    <cellStyle name="HEADINGS 14" xfId="19238" xr:uid="{2338A5A2-2209-4367-8FB6-ED70F2BFAD2D}"/>
    <cellStyle name="HEADINGS 15" xfId="18055" xr:uid="{191FD3D8-9BEB-4765-990E-F1525E6D934E}"/>
    <cellStyle name="HEADINGS 16" xfId="13175" xr:uid="{988A64A7-E258-4139-8C97-8A3F40C0AA55}"/>
    <cellStyle name="HEADINGS 17" xfId="908" xr:uid="{1228FF41-CD68-46A8-A273-08390C7F1AAE}"/>
    <cellStyle name="HEADINGS 2" xfId="909" xr:uid="{26523027-1047-4706-9F87-54FB45DD13DF}"/>
    <cellStyle name="HEADINGS 2 2" xfId="2098" xr:uid="{592CBBE5-DB74-4FE7-A694-1C39FDAC93BD}"/>
    <cellStyle name="HEADINGS 2 2 2" xfId="3999" xr:uid="{31FE8AED-AB81-4A66-8DEF-967B9DDC3F4E}"/>
    <cellStyle name="HEADINGS 2 2 2 2" xfId="15720" xr:uid="{6238F32E-14CC-4FAB-A209-755D9475937F}"/>
    <cellStyle name="HEADINGS 2 2 3" xfId="13198" xr:uid="{F301D3F8-33E6-4A65-8CAD-4E9513A801E5}"/>
    <cellStyle name="HEADINGS 2 3" xfId="2353" xr:uid="{77BE289A-A1C0-4A8A-BFCB-8908640A2AFB}"/>
    <cellStyle name="HEADINGS 2 3 2" xfId="4169" xr:uid="{4ABAF7F9-41FF-4DBE-890F-218A57208373}"/>
    <cellStyle name="HEADINGS 2 3 2 2" xfId="15692" xr:uid="{C58D5849-F01F-4BE6-9129-E5F6029E9E8F}"/>
    <cellStyle name="HEADINGS 2 3 3" xfId="13199" xr:uid="{8C58503C-2EEB-4B89-AE7D-DF24A750934F}"/>
    <cellStyle name="HEADINGS 2 4" xfId="2152" xr:uid="{392167D1-8749-477B-91C5-6895FFA34980}"/>
    <cellStyle name="HEADINGS 2 4 2" xfId="4042" xr:uid="{F5B20DEC-C797-4BFE-9600-6D01A30BE9D6}"/>
    <cellStyle name="HEADINGS 2 4 2 2" xfId="15691" xr:uid="{5C68BD33-EECA-42BB-9431-82961A43A384}"/>
    <cellStyle name="HEADINGS 2 4 3" xfId="13200" xr:uid="{DECFDAD5-D315-41A8-9D33-F17BD52F004C}"/>
    <cellStyle name="HEADINGS 2 5" xfId="2231" xr:uid="{C0113666-8EA7-4B8F-9903-41C555F29745}"/>
    <cellStyle name="HEADINGS 2 5 2" xfId="15690" xr:uid="{99523FFB-8AC6-4CD1-8E9F-BAA5536D0D95}"/>
    <cellStyle name="HEADINGS 2 5 3" xfId="13201" xr:uid="{3E6C530F-74BB-4C9C-8F97-B5490ABD00AE}"/>
    <cellStyle name="HEADINGS 2 6" xfId="8220" xr:uid="{33846CA5-0742-4026-8B4D-F675CD43488C}"/>
    <cellStyle name="HEADINGS 2 6 2" xfId="15719" xr:uid="{AFED4DDA-F3E9-4357-AD47-0B2C4E18E0B9}"/>
    <cellStyle name="HEADINGS 2 6 3" xfId="13202" xr:uid="{5D2F93BE-99C1-4289-8F83-11D9E1E74061}"/>
    <cellStyle name="HEADINGS 2 7" xfId="16888" xr:uid="{7274D57C-3393-4CE5-92F7-33250005369A}"/>
    <cellStyle name="HEADINGS 2 8" xfId="13176" xr:uid="{1C230423-2DBD-4CFA-8B74-01B68F3844C0}"/>
    <cellStyle name="HEADINGS 3" xfId="910" xr:uid="{2B685375-2FE9-4F15-91B1-5FA53096FA07}"/>
    <cellStyle name="HEADINGS 3 2" xfId="2097" xr:uid="{18DF3409-D5C5-4B2C-99A5-A181027ED056}"/>
    <cellStyle name="HEADINGS 3 2 2" xfId="3998" xr:uid="{734DF8E2-7885-4EB2-BAE0-EF29D480D400}"/>
    <cellStyle name="HEADINGS 3 2 3" xfId="16887" xr:uid="{EB956838-659C-4815-894C-44D875D58688}"/>
    <cellStyle name="HEADINGS 3 3" xfId="2124" xr:uid="{8EFAE723-E2B0-4DB1-AE68-294E27D02B6B}"/>
    <cellStyle name="HEADINGS 3 3 2" xfId="4020" xr:uid="{7AD91912-C64A-45B8-A038-C9195BBBDD6F}"/>
    <cellStyle name="HEADINGS 3 3 3" xfId="13177" xr:uid="{8A9D0B21-574A-4816-9720-8D96563DEE46}"/>
    <cellStyle name="HEADINGS 3 4" xfId="2173" xr:uid="{95E2DBFA-FADE-42C6-A804-8F6418E96B43}"/>
    <cellStyle name="HEADINGS 3 4 2" xfId="4060" xr:uid="{E7FF205B-B123-4FC6-B105-0ECC655724A7}"/>
    <cellStyle name="HEADINGS 3 5" xfId="2031" xr:uid="{E8F66F95-F693-41F4-98B1-46BA3AABF20D}"/>
    <cellStyle name="HEADINGS 4" xfId="911" xr:uid="{988A2B75-9974-470B-B721-E138A277A205}"/>
    <cellStyle name="HEADINGS 4 2" xfId="2096" xr:uid="{51C5B99C-8F25-448B-9BAF-BDF0BB8CF8BA}"/>
    <cellStyle name="HEADINGS 4 2 2" xfId="3997" xr:uid="{C1F150B9-900E-4357-B36A-18B5A3CA8D70}"/>
    <cellStyle name="HEADINGS 4 2 3" xfId="15743" xr:uid="{C47D3B6E-F8B8-4255-97B8-F0AE5A9466BC}"/>
    <cellStyle name="HEADINGS 4 3" xfId="2354" xr:uid="{21FC499B-03B3-4B6E-9AC2-4BE1E1231E27}"/>
    <cellStyle name="HEADINGS 4 3 2" xfId="4170" xr:uid="{2C4091E7-3314-4EC0-A82E-ED943D7804B6}"/>
    <cellStyle name="HEADINGS 4 3 3" xfId="13178" xr:uid="{71FBED50-202B-4531-8EC0-9C85D93C1DE4}"/>
    <cellStyle name="HEADINGS 4 4" xfId="2160" xr:uid="{CCDB4157-26A6-49AA-8E52-AAF5C2F5F3EB}"/>
    <cellStyle name="HEADINGS 4 4 2" xfId="4048" xr:uid="{960275FD-6E47-482A-813B-7977AC7DA369}"/>
    <cellStyle name="HEADINGS 4 5" xfId="2375" xr:uid="{15C9C5DA-8E88-4F5D-A8A2-088B2AB46471}"/>
    <cellStyle name="HEADINGS 5" xfId="2099" xr:uid="{E69C187A-F5DB-4290-8A9D-C7038CD5934A}"/>
    <cellStyle name="HEADINGS 5 2" xfId="4000" xr:uid="{E8B7FE04-AE96-44C7-B10C-4B4A16A1D178}"/>
    <cellStyle name="HEADINGS 5 2 2" xfId="15718" xr:uid="{2B344D6C-6F85-491C-99A4-EF1185B5E020}"/>
    <cellStyle name="HEADINGS 5 3" xfId="13203" xr:uid="{317FFFE7-31FE-4E43-8279-2D0840B59B41}"/>
    <cellStyle name="HEADINGS 5 4" xfId="8221" xr:uid="{9039343F-0997-4938-A119-A2EF4B935CE8}"/>
    <cellStyle name="HEADINGS 6" xfId="2024" xr:uid="{C6EA8CE7-FC17-4DCC-ABEB-8DAA352AD66E}"/>
    <cellStyle name="HEADINGS 6 2" xfId="3938" xr:uid="{078669D4-0CDB-4CE2-8589-A98E9D1FD59D}"/>
    <cellStyle name="HEADINGS 6 2 2" xfId="15717" xr:uid="{35E9DE81-D954-4597-AD8D-F5FD4B43D943}"/>
    <cellStyle name="HEADINGS 6 3" xfId="13204" xr:uid="{9426C0A9-7235-4336-90E2-C772B59A2ADC}"/>
    <cellStyle name="HEADINGS 6 4" xfId="8222" xr:uid="{2744925B-F0C9-47F5-AA58-B6B3F5A91E09}"/>
    <cellStyle name="HEADINGS 7" xfId="2362" xr:uid="{42DA8FBA-BE19-4F52-8E9E-4729F371B32E}"/>
    <cellStyle name="HEADINGS 7 2" xfId="4175" xr:uid="{2ADF3290-AABD-4105-A0DD-89B84C84DF9A}"/>
    <cellStyle name="HEADINGS 7 2 2" xfId="15669" xr:uid="{D38AD055-C63E-48C0-BE4F-5E5958F49340}"/>
    <cellStyle name="HEADINGS 7 3" xfId="13205" xr:uid="{AF6D9687-D34C-4326-AF0D-AAEAF9061A44}"/>
    <cellStyle name="HEADINGS 7 4" xfId="8223" xr:uid="{4131BF77-173B-40E2-B727-152B22444857}"/>
    <cellStyle name="HEADINGS 8" xfId="2402" xr:uid="{03332034-626B-4618-9A15-B326CDD23B22}"/>
    <cellStyle name="HEADINGS 8 2" xfId="15716" xr:uid="{F2FCC138-8A46-49B7-81C5-B9CEB4810EC0}"/>
    <cellStyle name="HEADINGS 8 3" xfId="13206" xr:uid="{15B5BAA3-4CD4-4208-BF8E-6E8780AB3FDB}"/>
    <cellStyle name="HEADINGS 8 4" xfId="8224" xr:uid="{A1E4685F-A029-41ED-BCEA-44D8F3D51BD3}"/>
    <cellStyle name="HEADINGS 9" xfId="8225" xr:uid="{9D160EE3-24D6-4382-A7ED-D418EFB570C6}"/>
    <cellStyle name="HEADINGS 9 2" xfId="15715" xr:uid="{1F99A9A4-1134-4D6F-94A3-51A611336D80}"/>
    <cellStyle name="HEADINGS 9 3" xfId="13207" xr:uid="{32BD612C-6E5F-49DF-8E6C-BDB3F1284635}"/>
    <cellStyle name="HEADINGSTOP" xfId="55" xr:uid="{00000000-0005-0000-0000-00003C000000}"/>
    <cellStyle name="HEADINGSTOP 10" xfId="8226" xr:uid="{5D8E0915-BD5F-4F69-B0D8-201F2D56F7F5}"/>
    <cellStyle name="HEADINGSTOP 11" xfId="8227" xr:uid="{1D97D1D5-89CA-443A-B6F5-8C20B2D3816D}"/>
    <cellStyle name="HEADINGSTOP 12" xfId="8228" xr:uid="{A03AD4CB-242F-4156-AE06-8CCA3C21679B}"/>
    <cellStyle name="HEADINGSTOP 13" xfId="8229" xr:uid="{236F3800-2156-4A3C-975C-379783CD77F8}"/>
    <cellStyle name="HEADINGSTOP 14" xfId="912" xr:uid="{7E8EE920-4410-40AC-9CED-6C1F85505810}"/>
    <cellStyle name="HEADINGSTOP 2" xfId="913" xr:uid="{E09A7F1C-4512-4729-BC22-0CCAD207A66E}"/>
    <cellStyle name="HEADINGSTOP 2 2" xfId="8230" xr:uid="{464A51DB-1832-4BA5-84A3-E361F571854A}"/>
    <cellStyle name="HEADINGSTOP 2 3" xfId="8231" xr:uid="{E3A1031E-99DB-4C2D-84FF-E44869FA8EFC}"/>
    <cellStyle name="HEADINGSTOP 2 4" xfId="8232" xr:uid="{FAEF71D8-A19C-4BE6-B933-EBB72460C3A5}"/>
    <cellStyle name="HEADINGSTOP 2 5" xfId="8233" xr:uid="{3D6CDCEE-5BE8-4AD0-BAF2-4A71FD20B50B}"/>
    <cellStyle name="HEADINGSTOP 2 6" xfId="8234" xr:uid="{520A24E5-3D14-4FC8-9D21-FA126DD275E6}"/>
    <cellStyle name="HEADINGSTOP 3" xfId="914" xr:uid="{E1170283-F08B-41D7-8C3A-054BD5BFE172}"/>
    <cellStyle name="HEADINGSTOP 4" xfId="915" xr:uid="{C2C85653-83A0-4F2E-896A-16CC068CA1A1}"/>
    <cellStyle name="HEADINGSTOP 5" xfId="8235" xr:uid="{03C9DF3B-FA59-4A7F-9FC7-B60F620EC537}"/>
    <cellStyle name="HEADINGSTOP 6" xfId="8236" xr:uid="{73F619EB-4087-42AB-BAD7-FF89DC8FA327}"/>
    <cellStyle name="HEADINGSTOP 7" xfId="8237" xr:uid="{B32E466B-59F2-477F-B6A3-F5ED03CE4B58}"/>
    <cellStyle name="HEADINGSTOP 8" xfId="8238" xr:uid="{1C3C4455-87C5-4B25-A7E1-30BD2635C700}"/>
    <cellStyle name="HEADINGSTOP 9" xfId="8239" xr:uid="{3510656D-0E05-4F2C-AE60-FED455405EE9}"/>
    <cellStyle name="hidden" xfId="916" xr:uid="{6933260D-12CF-4A01-8543-E9A6C3D9B62A}"/>
    <cellStyle name="HMRCalculated" xfId="917" xr:uid="{9E79CA8A-A243-47E5-8042-1DBA7703BAA5}"/>
    <cellStyle name="HMRCalculated 2" xfId="1532" xr:uid="{29FF5B9E-57A8-404C-A4F8-A3A6A387681F}"/>
    <cellStyle name="HMRCalculated 2 10" xfId="24199" xr:uid="{06DF75FB-0983-4AC5-98E9-E98BBB022EAD}"/>
    <cellStyle name="HMRCalculated 2 11" xfId="24544" xr:uid="{E96F4C1B-A569-42C7-B644-5B541CD3FC24}"/>
    <cellStyle name="HMRCalculated 2 12" xfId="24428" xr:uid="{AC612EA3-EE7A-4404-B314-3EDCF1DDCC60}"/>
    <cellStyle name="HMRCalculated 2 2" xfId="1877" xr:uid="{9C88049F-F397-40E5-95D2-0971C24DE9D9}"/>
    <cellStyle name="HMRCalculated 2 2 2" xfId="2801" xr:uid="{2E81C300-0EB8-407B-9018-BA508CBBFD58}"/>
    <cellStyle name="HMRCalculated 2 2 2 2" xfId="4605" xr:uid="{5B96D4A4-0A17-48A4-8BCE-82C9E20D9C57}"/>
    <cellStyle name="HMRCalculated 2 2 2 2 2" xfId="27735" xr:uid="{918C5589-64AF-47AC-8CDE-B074B6A80CCC}"/>
    <cellStyle name="HMRCalculated 2 2 2 2 3" xfId="32422" xr:uid="{AFE76857-EB24-4080-8749-C8DB4963D863}"/>
    <cellStyle name="HMRCalculated 2 2 2 2 4" xfId="36946" xr:uid="{1E1AB286-9523-41AA-957E-498BF06B19B8}"/>
    <cellStyle name="HMRCalculated 2 2 2 2 5" xfId="41571" xr:uid="{77620131-378A-4B4E-9BA3-5F97D3592441}"/>
    <cellStyle name="HMRCalculated 2 2 2 3" xfId="5629" xr:uid="{3C5105E7-F893-4810-A2B0-150CE3E148CF}"/>
    <cellStyle name="HMRCalculated 2 2 2 3 2" xfId="28706" xr:uid="{78CACACC-CFB1-44C8-88B3-3694A2EAC729}"/>
    <cellStyle name="HMRCalculated 2 2 2 3 3" xfId="33380" xr:uid="{B541239D-A631-4798-BFA6-038838621EFE}"/>
    <cellStyle name="HMRCalculated 2 2 2 3 4" xfId="37915" xr:uid="{709B5737-5992-4291-8F4E-245A893AE159}"/>
    <cellStyle name="HMRCalculated 2 2 2 3 5" xfId="42540" xr:uid="{BE12838B-895E-4A79-A890-DD175C3AD1AB}"/>
    <cellStyle name="HMRCalculated 2 2 2 4" xfId="6662" xr:uid="{DDBFAEA9-8DDE-4A95-BBB1-4C84CFBBD8D9}"/>
    <cellStyle name="HMRCalculated 2 2 2 4 2" xfId="29685" xr:uid="{384F49BA-576A-4203-909E-90437363F784}"/>
    <cellStyle name="HMRCalculated 2 2 2 4 3" xfId="34342" xr:uid="{465469B5-FD4F-4864-9BB3-93E2C3808F74}"/>
    <cellStyle name="HMRCalculated 2 2 2 4 4" xfId="38889" xr:uid="{232652F2-BA56-42F1-8060-79EBA37EA083}"/>
    <cellStyle name="HMRCalculated 2 2 2 4 5" xfId="43514" xr:uid="{40200432-F2E0-4725-A0BC-B9532A370F3B}"/>
    <cellStyle name="HMRCalculated 2 2 2 5" xfId="25988" xr:uid="{920FB52B-2730-4D3F-B283-5ECDEBC07A96}"/>
    <cellStyle name="HMRCalculated 2 2 2 6" xfId="30714" xr:uid="{287B1EBA-4447-48AC-A211-F960ED206E8B}"/>
    <cellStyle name="HMRCalculated 2 2 2 7" xfId="35218" xr:uid="{7195D812-270B-4C48-8340-B68AC1656A5D}"/>
    <cellStyle name="HMRCalculated 2 2 2 8" xfId="39843" xr:uid="{F084B46A-8C54-4AD8-852C-6AB0188985AC}"/>
    <cellStyle name="HMRCalculated 2 2 3" xfId="3811" xr:uid="{1AEBD020-2CBC-444F-A783-EAC122128839}"/>
    <cellStyle name="HMRCalculated 2 2 3 2" xfId="26995" xr:uid="{425921F1-BD75-4A83-ABE4-D20C96B6E29A}"/>
    <cellStyle name="HMRCalculated 2 2 3 3" xfId="31695" xr:uid="{6A5DABDC-B8E1-42B4-9C7B-AA456B101069}"/>
    <cellStyle name="HMRCalculated 2 2 3 4" xfId="36206" xr:uid="{ECAF975D-A78E-411D-A712-A6B17CF26036}"/>
    <cellStyle name="HMRCalculated 2 2 3 5" xfId="40831" xr:uid="{4B821B20-04F0-430D-8355-D97CC8770A0F}"/>
    <cellStyle name="HMRCalculated 2 2 4" xfId="4912" xr:uid="{10E13803-E331-4399-8946-9CE3BDD9F9D4}"/>
    <cellStyle name="HMRCalculated 2 2 4 2" xfId="27971" xr:uid="{91D4D19B-5B5B-4D2E-8C7E-CB880AD15049}"/>
    <cellStyle name="HMRCalculated 2 2 4 3" xfId="32658" xr:uid="{29896728-0E6A-4A22-8653-438D69468C81}"/>
    <cellStyle name="HMRCalculated 2 2 4 4" xfId="37182" xr:uid="{DBF47A9A-D3D4-445B-8475-3D5C7E1945B1}"/>
    <cellStyle name="HMRCalculated 2 2 4 5" xfId="41807" xr:uid="{6FEF4D8E-3F96-442B-ABCB-AB9ABC13B625}"/>
    <cellStyle name="HMRCalculated 2 2 5" xfId="5947" xr:uid="{2840CCF6-30BE-49D7-949C-7BB30E688861}"/>
    <cellStyle name="HMRCalculated 2 2 5 2" xfId="28951" xr:uid="{1F7DA0B0-7F48-45B2-84EB-C54D1D676C3A}"/>
    <cellStyle name="HMRCalculated 2 2 5 3" xfId="33625" xr:uid="{5F4DD2FA-AA35-42C7-93E5-7C0C3BC9B109}"/>
    <cellStyle name="HMRCalculated 2 2 5 4" xfId="38160" xr:uid="{47E453FC-C8A0-47D0-91ED-6240CA687594}"/>
    <cellStyle name="HMRCalculated 2 2 5 5" xfId="42785" xr:uid="{1E363E80-D275-4FF9-8187-37DB5DD073F1}"/>
    <cellStyle name="HMRCalculated 2 2 6" xfId="25219" xr:uid="{4D13C0A7-6FD2-4440-9529-E2968E392A7A}"/>
    <cellStyle name="HMRCalculated 2 2 7" xfId="29974" xr:uid="{051DCD67-05B3-4E4B-9461-BBBE9BA5934D}"/>
    <cellStyle name="HMRCalculated 2 2 8" xfId="34479" xr:uid="{91FDF901-57CA-4365-AD74-2F60869537F6}"/>
    <cellStyle name="HMRCalculated 2 2 9" xfId="39106" xr:uid="{B6E77305-CEA0-4484-A408-4772879E5C95}"/>
    <cellStyle name="HMRCalculated 2 3" xfId="1971" xr:uid="{90CDFA33-5895-4081-8CC7-44F3B23B5D21}"/>
    <cellStyle name="HMRCalculated 2 3 2" xfId="2887" xr:uid="{CF7E2541-CD90-4BD6-BDF1-087E8548B270}"/>
    <cellStyle name="HMRCalculated 2 3 2 2" xfId="4691" xr:uid="{96DC7E58-9C40-482F-978F-1833A8FE118B}"/>
    <cellStyle name="HMRCalculated 2 3 2 2 2" xfId="27821" xr:uid="{AEA645D3-EB4E-4C93-AAEA-68BABA65AB84}"/>
    <cellStyle name="HMRCalculated 2 3 2 2 3" xfId="32508" xr:uid="{55E7A581-F409-4C36-8E22-FA91DD68FFC2}"/>
    <cellStyle name="HMRCalculated 2 3 2 2 4" xfId="37032" xr:uid="{B85175C2-83CB-4FDB-A962-CFB75218B80E}"/>
    <cellStyle name="HMRCalculated 2 3 2 2 5" xfId="41657" xr:uid="{8060E4EB-EEC6-4639-89C5-C2D4C7BE6740}"/>
    <cellStyle name="HMRCalculated 2 3 2 3" xfId="5715" xr:uid="{1C3C89EB-439B-4D5F-BB43-D0EA7E7F59BB}"/>
    <cellStyle name="HMRCalculated 2 3 2 3 2" xfId="28792" xr:uid="{D4A008BB-C0AA-4A28-90F0-0948B6AD649E}"/>
    <cellStyle name="HMRCalculated 2 3 2 3 3" xfId="33466" xr:uid="{F6019844-2A84-4E1F-8F06-3A77F9A897AC}"/>
    <cellStyle name="HMRCalculated 2 3 2 3 4" xfId="38001" xr:uid="{02C74567-339D-47FA-9E05-DD5461C30953}"/>
    <cellStyle name="HMRCalculated 2 3 2 3 5" xfId="42626" xr:uid="{C29B1CF5-3380-4E84-BE7E-853A5FFEFB84}"/>
    <cellStyle name="HMRCalculated 2 3 2 4" xfId="6748" xr:uid="{280ECBF4-349D-4297-BE78-AD135E75A750}"/>
    <cellStyle name="HMRCalculated 2 3 2 4 2" xfId="29771" xr:uid="{F6839B18-2F19-444F-A845-0CFF6733A9B7}"/>
    <cellStyle name="HMRCalculated 2 3 2 4 3" xfId="34428" xr:uid="{82E5FB20-4648-4024-8145-B5A7577AD1BD}"/>
    <cellStyle name="HMRCalculated 2 3 2 4 4" xfId="38975" xr:uid="{138DB6C5-A917-45D8-89DB-9D5BC34CBE32}"/>
    <cellStyle name="HMRCalculated 2 3 2 4 5" xfId="43600" xr:uid="{D5D310F5-40BA-41FC-96FB-9173353E22CC}"/>
    <cellStyle name="HMRCalculated 2 3 2 5" xfId="26074" xr:uid="{8B1F5936-D81E-4A92-9A3D-16E10F642E9B}"/>
    <cellStyle name="HMRCalculated 2 3 2 6" xfId="30800" xr:uid="{43D14417-3FF5-4E4E-8421-B66ED213A648}"/>
    <cellStyle name="HMRCalculated 2 3 2 7" xfId="35304" xr:uid="{5536589B-F637-4729-8A36-3B430D54DAD0}"/>
    <cellStyle name="HMRCalculated 2 3 2 8" xfId="39929" xr:uid="{C3EF367A-6D17-434E-AAF0-7CB9473A8C34}"/>
    <cellStyle name="HMRCalculated 2 3 3" xfId="3897" xr:uid="{ACA7858B-9653-412D-8152-EE140B7DE492}"/>
    <cellStyle name="HMRCalculated 2 3 3 2" xfId="27081" xr:uid="{D69FE03D-03B6-4E02-B44C-6C8E22ED5A12}"/>
    <cellStyle name="HMRCalculated 2 3 3 3" xfId="31781" xr:uid="{53F41BCC-436C-4178-86DB-DD3E201D8305}"/>
    <cellStyle name="HMRCalculated 2 3 3 4" xfId="36292" xr:uid="{6A9FDA21-CCCA-49A2-BA7D-7ADFD7AF5E5F}"/>
    <cellStyle name="HMRCalculated 2 3 3 5" xfId="40917" xr:uid="{1D4C3625-022A-46B6-9481-C92D351C99B3}"/>
    <cellStyle name="HMRCalculated 2 3 4" xfId="4998" xr:uid="{C073159B-EAB9-40FD-9397-F360EE5A8F24}"/>
    <cellStyle name="HMRCalculated 2 3 4 2" xfId="28057" xr:uid="{4855F12C-EF39-4C12-A800-9C613B4569BB}"/>
    <cellStyle name="HMRCalculated 2 3 4 3" xfId="32744" xr:uid="{9E9325BC-0FC3-466F-AA48-B5357A63963C}"/>
    <cellStyle name="HMRCalculated 2 3 4 4" xfId="37268" xr:uid="{C476B766-5110-46FA-A4B4-0AA985E5BF62}"/>
    <cellStyle name="HMRCalculated 2 3 4 5" xfId="41893" xr:uid="{813A966D-BE0C-4464-AF76-5E0868E658C0}"/>
    <cellStyle name="HMRCalculated 2 3 5" xfId="6033" xr:uid="{FBB1CBD5-652B-44FF-AEF8-2F4AFDA1E2F0}"/>
    <cellStyle name="HMRCalculated 2 3 5 2" xfId="29037" xr:uid="{B24F7068-AA45-45B1-BB78-09473119139A}"/>
    <cellStyle name="HMRCalculated 2 3 5 3" xfId="33711" xr:uid="{2DE8E91C-E65D-439D-A201-CAFCC31F6141}"/>
    <cellStyle name="HMRCalculated 2 3 5 4" xfId="38246" xr:uid="{726A2E94-40DC-4E6F-B25B-CFB0C05B359E}"/>
    <cellStyle name="HMRCalculated 2 3 5 5" xfId="42871" xr:uid="{CFFD83C6-5293-47A9-B21E-9CDCC012C4E6}"/>
    <cellStyle name="HMRCalculated 2 3 6" xfId="25308" xr:uid="{92F2299D-058D-4869-9D4D-FC626E6770B3}"/>
    <cellStyle name="HMRCalculated 2 3 7" xfId="30060" xr:uid="{C1C3F884-8FEA-4267-AD76-C80CB32ED480}"/>
    <cellStyle name="HMRCalculated 2 3 8" xfId="34565" xr:uid="{47880C6F-050F-4462-9419-F766BBDAA127}"/>
    <cellStyle name="HMRCalculated 2 3 9" xfId="39192" xr:uid="{35BAA1A3-47D8-4AF9-AFB7-AE358BB9741B}"/>
    <cellStyle name="HMRCalculated 2 4" xfId="2472" xr:uid="{815DB413-2B1D-4556-877C-BF8DA9C8C801}"/>
    <cellStyle name="HMRCalculated 2 4 2" xfId="4276" xr:uid="{D3FA4CAD-1DA7-443C-888F-A1CDCD2FCCBE}"/>
    <cellStyle name="HMRCalculated 2 4 2 2" xfId="27406" xr:uid="{E779D4D8-E6FC-4452-A9AD-303DC7A16459}"/>
    <cellStyle name="HMRCalculated 2 4 2 3" xfId="32093" xr:uid="{30065406-68ED-4E1B-B822-B999CEE570F2}"/>
    <cellStyle name="HMRCalculated 2 4 2 4" xfId="36617" xr:uid="{A11C17A3-974E-4E4C-9582-8F0B3E3C1E8B}"/>
    <cellStyle name="HMRCalculated 2 4 2 5" xfId="41242" xr:uid="{C6309076-2061-46B1-969F-BADD1A74F50A}"/>
    <cellStyle name="HMRCalculated 2 4 3" xfId="5300" xr:uid="{E40D60A8-6425-47C8-913E-1CCFA1CD4693}"/>
    <cellStyle name="HMRCalculated 2 4 3 2" xfId="28377" xr:uid="{ADB9C63F-9E05-4D35-A1F2-466E89884A23}"/>
    <cellStyle name="HMRCalculated 2 4 3 3" xfId="33051" xr:uid="{1B2B4997-003C-41C3-B924-7D58CBD23722}"/>
    <cellStyle name="HMRCalculated 2 4 3 4" xfId="37586" xr:uid="{6A5F3276-D421-44BE-B1C2-6D98C9CFAB35}"/>
    <cellStyle name="HMRCalculated 2 4 3 5" xfId="42211" xr:uid="{9DC1C0F0-82CB-4A9E-9BDF-76BA9D0C9497}"/>
    <cellStyle name="HMRCalculated 2 4 4" xfId="6333" xr:uid="{2FCFD90D-E5CB-4C5E-841B-BFC51177CAAB}"/>
    <cellStyle name="HMRCalculated 2 4 4 2" xfId="29356" xr:uid="{2319B6D1-29AB-456A-84F2-B4268B3498DE}"/>
    <cellStyle name="HMRCalculated 2 4 4 3" xfId="34013" xr:uid="{3BC37379-51E0-4AC9-A3C3-166A3B987F9A}"/>
    <cellStyle name="HMRCalculated 2 4 4 4" xfId="38560" xr:uid="{133FC340-2935-4C31-90AD-3245FF407E46}"/>
    <cellStyle name="HMRCalculated 2 4 4 5" xfId="43185" xr:uid="{00F08ACA-8F66-4184-B271-FF897D084AE7}"/>
    <cellStyle name="HMRCalculated 2 4 5" xfId="25659" xr:uid="{4920211B-B2F7-4C74-A087-E17D48F3A780}"/>
    <cellStyle name="HMRCalculated 2 4 6" xfId="30385" xr:uid="{CAA999E3-F596-4B7C-873C-3EC4DB93DDF8}"/>
    <cellStyle name="HMRCalculated 2 4 7" xfId="34889" xr:uid="{8417B867-7C5D-4EA3-B05A-86668152B7F3}"/>
    <cellStyle name="HMRCalculated 2 4 8" xfId="39514" xr:uid="{5B348F76-04DE-4B73-ADA1-42C2D83F7865}"/>
    <cellStyle name="HMRCalculated 2 5" xfId="3483" xr:uid="{3F69DBB5-745B-4DEF-BCD7-7E9C0D64087E}"/>
    <cellStyle name="HMRCalculated 2 5 2" xfId="26676" xr:uid="{8D050555-59AC-40E1-9667-99A141F9795B}"/>
    <cellStyle name="HMRCalculated 2 5 3" xfId="31376" xr:uid="{20F07682-2721-4A0C-82DC-AE37DA52DDFD}"/>
    <cellStyle name="HMRCalculated 2 5 4" xfId="35887" xr:uid="{24EDCB58-08DB-451B-9CA0-B99F2DBB4B21}"/>
    <cellStyle name="HMRCalculated 2 5 5" xfId="40512" xr:uid="{6C17D864-CB9E-4412-B3EE-47335BEDF9E1}"/>
    <cellStyle name="HMRCalculated 2 6" xfId="3097" xr:uid="{E8855739-F900-48E7-A2A6-B31A4DF7AA45}"/>
    <cellStyle name="HMRCalculated 2 6 2" xfId="26296" xr:uid="{C6DB2167-25A6-4A89-B9CD-9CF02C97BD6D}"/>
    <cellStyle name="HMRCalculated 2 6 3" xfId="31017" xr:uid="{F6F7070A-C48C-48F8-9BDE-C276A457D071}"/>
    <cellStyle name="HMRCalculated 2 6 4" xfId="35520" xr:uid="{DD37098A-3FB7-4E9B-862C-1F9D27F2265B}"/>
    <cellStyle name="HMRCalculated 2 6 5" xfId="40145" xr:uid="{FDC9B66B-91CB-4625-8B8C-E53628F12BDB}"/>
    <cellStyle name="HMRCalculated 2 7" xfId="3305" xr:uid="{2702BF30-6D89-4ECC-A860-522A409F8BB5}"/>
    <cellStyle name="HMRCalculated 2 7 2" xfId="26441" xr:uid="{209F783D-FA3B-40F7-8CD3-FD5D161B63CD}"/>
    <cellStyle name="HMRCalculated 2 7 3" xfId="31141" xr:uid="{354149C7-43E0-4D08-974C-BAA5171F412D}"/>
    <cellStyle name="HMRCalculated 2 7 4" xfId="35652" xr:uid="{06B929E2-3C73-4BA1-AE7D-DFA764D8960D}"/>
    <cellStyle name="HMRCalculated 2 7 5" xfId="40277" xr:uid="{46ACC34F-73F3-48F5-87FD-A2C0180B3D0E}"/>
    <cellStyle name="HMRCalculated 2 8" xfId="23375" xr:uid="{A7A6F155-0B60-49F1-9B3C-32D3EAAD59D5}"/>
    <cellStyle name="HMRCalculated 2 9" xfId="24889" xr:uid="{1C17BF22-5A59-4333-A3B0-DB0A7C2FBA03}"/>
    <cellStyle name="HMRCalculated 3" xfId="1668" xr:uid="{E4225960-9D72-436B-BB7A-7E552716CE22}"/>
    <cellStyle name="HMRCalculated 3 2" xfId="2602" xr:uid="{2123A667-CF94-46FB-A9A3-CAE8871A0629}"/>
    <cellStyle name="HMRCalculated 3 2 2" xfId="4406" xr:uid="{57337E4D-B93A-46B4-A34F-21A2477947D4}"/>
    <cellStyle name="HMRCalculated 3 2 2 2" xfId="27536" xr:uid="{E850E5D4-AB16-46AA-9C1F-89DFCC9670F0}"/>
    <cellStyle name="HMRCalculated 3 2 2 3" xfId="32223" xr:uid="{B4124A62-9607-42B1-85B3-BD57399AFF0A}"/>
    <cellStyle name="HMRCalculated 3 2 2 4" xfId="36747" xr:uid="{E45D2D55-7ADC-4715-B3F0-3E475140B90E}"/>
    <cellStyle name="HMRCalculated 3 2 2 5" xfId="41372" xr:uid="{E06E4D85-4F67-4ADA-863C-DBA747FED7DC}"/>
    <cellStyle name="HMRCalculated 3 2 3" xfId="5430" xr:uid="{CFC09900-8959-4152-833A-30993848DDCB}"/>
    <cellStyle name="HMRCalculated 3 2 3 2" xfId="28507" xr:uid="{7117DBC9-A3C8-43E4-912C-463A0D2E255A}"/>
    <cellStyle name="HMRCalculated 3 2 3 3" xfId="33181" xr:uid="{3ACDF40C-527C-4F0A-952A-0A187ECDB48C}"/>
    <cellStyle name="HMRCalculated 3 2 3 4" xfId="37716" xr:uid="{39D0833E-957E-40B0-8B61-DE3D20615EEB}"/>
    <cellStyle name="HMRCalculated 3 2 3 5" xfId="42341" xr:uid="{F1A8A929-54CC-4A62-B290-87BE2BF70701}"/>
    <cellStyle name="HMRCalculated 3 2 4" xfId="6463" xr:uid="{33895416-A63C-4D87-AB6F-4FBA1AB35BBE}"/>
    <cellStyle name="HMRCalculated 3 2 4 2" xfId="29486" xr:uid="{9123997A-3EE8-45A3-BD5F-61B26D6BC4E4}"/>
    <cellStyle name="HMRCalculated 3 2 4 3" xfId="34143" xr:uid="{0D22F734-B48E-4DB4-B6DA-C6088BE00CB2}"/>
    <cellStyle name="HMRCalculated 3 2 4 4" xfId="38690" xr:uid="{12D7FDE3-8C49-4DD7-8963-13BDD09B9D29}"/>
    <cellStyle name="HMRCalculated 3 2 4 5" xfId="43315" xr:uid="{FC288DF9-64E8-4DA3-A31D-D17A45E3CA34}"/>
    <cellStyle name="HMRCalculated 3 2 5" xfId="25789" xr:uid="{685C8D31-4B83-461D-A73D-812F63A3D75A}"/>
    <cellStyle name="HMRCalculated 3 2 6" xfId="30515" xr:uid="{CF926D92-48AB-4B2E-BB22-6EB40A1175CC}"/>
    <cellStyle name="HMRCalculated 3 2 7" xfId="35019" xr:uid="{48998557-C9B4-4184-ADED-23DB5928888D}"/>
    <cellStyle name="HMRCalculated 3 2 8" xfId="39644" xr:uid="{EF58316F-3B12-4635-BA3C-FC3DF3E9F82B}"/>
    <cellStyle name="HMRCalculated 3 3" xfId="3613" xr:uid="{B505440B-8B1C-4715-8771-6286C48B5EA1}"/>
    <cellStyle name="HMRCalculated 3 3 2" xfId="26797" xr:uid="{8DD3EE40-CD83-4B69-B427-5D858824FAEB}"/>
    <cellStyle name="HMRCalculated 3 3 3" xfId="31497" xr:uid="{A161BE90-45EB-4BC6-8385-B0F84C8005C8}"/>
    <cellStyle name="HMRCalculated 3 3 4" xfId="36008" xr:uid="{A60FF204-AE6A-4CCB-BC34-A4B9F5E50BE3}"/>
    <cellStyle name="HMRCalculated 3 3 5" xfId="40633" xr:uid="{88212F6A-02A6-431C-B4D0-58AF157127E6}"/>
    <cellStyle name="HMRCalculated 3 4" xfId="2968" xr:uid="{F51F5479-74C3-4A59-9812-F21A9C6541CE}"/>
    <cellStyle name="HMRCalculated 3 4 2" xfId="26170" xr:uid="{001C9FF3-FC2D-4EBC-9DA1-2B7BCB86D9E0}"/>
    <cellStyle name="HMRCalculated 3 4 3" xfId="30891" xr:uid="{6EBF5A72-F893-47A8-929B-43EAF8E06371}"/>
    <cellStyle name="HMRCalculated 3 4 4" xfId="35394" xr:uid="{DEC3D19A-FEF2-4DF0-B4B2-4661CD825D9D}"/>
    <cellStyle name="HMRCalculated 3 4 5" xfId="40019" xr:uid="{5265C090-99C0-4F81-A9BD-BB2B7787D1C8}"/>
    <cellStyle name="HMRCalculated 3 5" xfId="5749" xr:uid="{64292D47-27C6-4E17-874D-086B3819267F}"/>
    <cellStyle name="HMRCalculated 3 5 2" xfId="27132" xr:uid="{5FB94526-5A36-47E7-9532-68179D949C06}"/>
    <cellStyle name="HMRCalculated 3 5 3" xfId="31829" xr:uid="{76FCB2CA-6CDD-42AB-BBF3-207006BF25E3}"/>
    <cellStyle name="HMRCalculated 3 5 4" xfId="36343" xr:uid="{E2BD0AD6-1CA9-4E2F-8749-48DDB44791BE}"/>
    <cellStyle name="HMRCalculated 3 5 5" xfId="40968" xr:uid="{7A8E5328-ED67-4109-9A65-6C5E73123A3C}"/>
    <cellStyle name="HMRCalculated 3 6" xfId="25021" xr:uid="{EE92A638-B026-40C0-BC86-09E9A6922C70}"/>
    <cellStyle name="HMRCalculated 3 7" xfId="24069" xr:uid="{F505289A-C9F2-4443-86D1-4D89200E9E4A}"/>
    <cellStyle name="HMRCalculated 3 8" xfId="24659" xr:uid="{A77DDC43-C081-40DE-8A7B-BCFA04BC65E3}"/>
    <cellStyle name="HMRCalculated 3 9" xfId="24337" xr:uid="{C8AFC3F2-2C2E-4857-A60F-A94F4991E135}"/>
    <cellStyle name="HMRCalculated 4" xfId="1651" xr:uid="{93AD5663-3621-4515-9F3D-16FF7AAF5633}"/>
    <cellStyle name="HMRCalculated 4 2" xfId="2585" xr:uid="{104C2EEE-B562-482C-94BF-A8462557C464}"/>
    <cellStyle name="HMRCalculated 4 2 2" xfId="4389" xr:uid="{CD49D3B5-FB41-4F2A-A031-6A816D90BE4B}"/>
    <cellStyle name="HMRCalculated 4 2 2 2" xfId="27519" xr:uid="{9F0AAD21-4930-4F18-AE14-FF719EAA0BC5}"/>
    <cellStyle name="HMRCalculated 4 2 2 3" xfId="32206" xr:uid="{4E78FF3D-9250-4E04-94F8-ED5DB05A6066}"/>
    <cellStyle name="HMRCalculated 4 2 2 4" xfId="36730" xr:uid="{10EFA2F1-8BEF-46CF-BD44-2618661DFF43}"/>
    <cellStyle name="HMRCalculated 4 2 2 5" xfId="41355" xr:uid="{495EE042-7744-4821-987D-CDC7A432A5EE}"/>
    <cellStyle name="HMRCalculated 4 2 3" xfId="5413" xr:uid="{954235FE-B7AD-473F-AD36-2E2BED3476A8}"/>
    <cellStyle name="HMRCalculated 4 2 3 2" xfId="28490" xr:uid="{CF4D9BF3-4248-48F9-858E-95FD33142023}"/>
    <cellStyle name="HMRCalculated 4 2 3 3" xfId="33164" xr:uid="{E324169B-1F50-4273-95B8-5B60790BEF4B}"/>
    <cellStyle name="HMRCalculated 4 2 3 4" xfId="37699" xr:uid="{0E0C340E-6259-48CA-8315-EAD3453FD6B5}"/>
    <cellStyle name="HMRCalculated 4 2 3 5" xfId="42324" xr:uid="{961FEA32-74A6-4FAB-849F-6F6B160B37CC}"/>
    <cellStyle name="HMRCalculated 4 2 4" xfId="6446" xr:uid="{C2983AC7-8C25-482C-B667-63C0C2D189EB}"/>
    <cellStyle name="HMRCalculated 4 2 4 2" xfId="29469" xr:uid="{5A94A3E9-25A3-404C-B381-A2E892F93E0A}"/>
    <cellStyle name="HMRCalculated 4 2 4 3" xfId="34126" xr:uid="{340C7989-716B-4AE0-84EF-37DE1E176930}"/>
    <cellStyle name="HMRCalculated 4 2 4 4" xfId="38673" xr:uid="{4986B1AD-0F03-47AE-85F3-4D4DDEDBFBE3}"/>
    <cellStyle name="HMRCalculated 4 2 4 5" xfId="43298" xr:uid="{1C2CA760-528E-4B89-811D-D2D6A25C1020}"/>
    <cellStyle name="HMRCalculated 4 2 5" xfId="25772" xr:uid="{31543892-963A-4F19-86D9-7B4ADC452BDD}"/>
    <cellStyle name="HMRCalculated 4 2 6" xfId="30498" xr:uid="{75C78962-7B57-4032-BFC3-14017E4AC74E}"/>
    <cellStyle name="HMRCalculated 4 2 7" xfId="35002" xr:uid="{8960E61A-7A59-4BC6-86EE-C3A35EC703FA}"/>
    <cellStyle name="HMRCalculated 4 2 8" xfId="39627" xr:uid="{721EAC83-CCDC-479A-AC44-1DB6FFEC6DF6}"/>
    <cellStyle name="HMRCalculated 4 3" xfId="3596" xr:uid="{6D0D2CB4-0E9F-4ADB-B1AE-B15E74F10667}"/>
    <cellStyle name="HMRCalculated 4 3 2" xfId="26780" xr:uid="{3F179E41-1C10-47ED-A740-B248C2D43B01}"/>
    <cellStyle name="HMRCalculated 4 3 3" xfId="31480" xr:uid="{BB35ED14-8940-454F-9AD4-540F54EF7FBD}"/>
    <cellStyle name="HMRCalculated 4 3 4" xfId="35991" xr:uid="{FA516AC5-72D6-484C-8DB0-437F46F64F47}"/>
    <cellStyle name="HMRCalculated 4 3 5" xfId="40616" xr:uid="{EA307C9A-1288-4DD3-B02D-01DD4866671F}"/>
    <cellStyle name="HMRCalculated 4 4" xfId="2984" xr:uid="{9E606338-D942-42E3-8A7C-826861B528B4}"/>
    <cellStyle name="HMRCalculated 4 4 2" xfId="26187" xr:uid="{508E0FBA-0A09-410D-8E82-FDC7C5182181}"/>
    <cellStyle name="HMRCalculated 4 4 3" xfId="30908" xr:uid="{6795339F-91FB-4691-9800-120EE487AB13}"/>
    <cellStyle name="HMRCalculated 4 4 4" xfId="35411" xr:uid="{B5ABE2F6-7690-4685-B7EC-952231D64CDA}"/>
    <cellStyle name="HMRCalculated 4 4 5" xfId="40036" xr:uid="{9E1AB82B-D0F7-4A40-A769-C956196C3FB9}"/>
    <cellStyle name="HMRCalculated 4 5" xfId="3416" xr:uid="{5A96F1D1-7AB0-4184-B8FA-85E2012DC5F3}"/>
    <cellStyle name="HMRCalculated 4 5 2" xfId="26545" xr:uid="{A35FB524-73EA-4CB5-9E45-F8C2B04770AB}"/>
    <cellStyle name="HMRCalculated 4 5 3" xfId="31245" xr:uid="{24AD5B28-CBD5-4EE4-B307-C0208AC12290}"/>
    <cellStyle name="HMRCalculated 4 5 4" xfId="35756" xr:uid="{584D14BD-179F-4748-8C70-516244B1B07E}"/>
    <cellStyle name="HMRCalculated 4 5 5" xfId="40381" xr:uid="{A4DADB8B-7036-4B84-A4F9-9B237B00703D}"/>
    <cellStyle name="HMRCalculated 4 6" xfId="25004" xr:uid="{9D6F9942-EAE6-4521-BE12-234BF91E67F6}"/>
    <cellStyle name="HMRCalculated 4 7" xfId="24086" xr:uid="{08024A31-00D2-455E-AE72-A81DCE415F9A}"/>
    <cellStyle name="HMRCalculated 4 8" xfId="24648" xr:uid="{0A5288F9-E5EB-4075-B690-3DC1230537C2}"/>
    <cellStyle name="HMRCalculated 4 9" xfId="24354" xr:uid="{60038857-2E67-41B7-BE9B-A21E3D0C027E}"/>
    <cellStyle name="HMRCalculated 5" xfId="1621" xr:uid="{D018B5E8-AD8A-4A05-8BA3-6C89D3B2847E}"/>
    <cellStyle name="HMRCalculated 5 2" xfId="2558" xr:uid="{7411B13E-A7B5-4F85-BF9F-F8FF1B6CE7F0}"/>
    <cellStyle name="HMRCalculated 5 2 2" xfId="4362" xr:uid="{0905B8EE-B3C4-4864-A817-AC3DAAC887B9}"/>
    <cellStyle name="HMRCalculated 5 2 2 2" xfId="27492" xr:uid="{79E13EA7-FFEB-4902-8B30-ECF878E5D1E1}"/>
    <cellStyle name="HMRCalculated 5 2 2 3" xfId="32179" xr:uid="{9D41E60E-425E-456A-9623-D425895ABC74}"/>
    <cellStyle name="HMRCalculated 5 2 2 4" xfId="36703" xr:uid="{5F599CC2-4496-4FAB-834A-9E87048D8677}"/>
    <cellStyle name="HMRCalculated 5 2 2 5" xfId="41328" xr:uid="{E11F78A5-B997-4EAF-B6E3-3A1E4046C927}"/>
    <cellStyle name="HMRCalculated 5 2 3" xfId="5386" xr:uid="{76D69398-43A2-45D2-9029-633692B21CB0}"/>
    <cellStyle name="HMRCalculated 5 2 3 2" xfId="28463" xr:uid="{E4878A4F-E617-41F4-8091-5CE18E437CB6}"/>
    <cellStyle name="HMRCalculated 5 2 3 3" xfId="33137" xr:uid="{FD7632B1-6975-4940-942B-AFAD138C2CAF}"/>
    <cellStyle name="HMRCalculated 5 2 3 4" xfId="37672" xr:uid="{93C13498-7A65-4300-8390-BE681D4B1AD7}"/>
    <cellStyle name="HMRCalculated 5 2 3 5" xfId="42297" xr:uid="{0F1FBB07-7303-4BD6-B8D7-2622F00C8BB7}"/>
    <cellStyle name="HMRCalculated 5 2 4" xfId="6419" xr:uid="{B5607D3F-9AD4-430C-9EDA-AFEB5E1D6811}"/>
    <cellStyle name="HMRCalculated 5 2 4 2" xfId="29442" xr:uid="{C4F97EC4-EC58-4B14-B91A-23272600F2ED}"/>
    <cellStyle name="HMRCalculated 5 2 4 3" xfId="34099" xr:uid="{FA2CEDF4-D9F6-40AA-B962-5AC7023B6B4B}"/>
    <cellStyle name="HMRCalculated 5 2 4 4" xfId="38646" xr:uid="{12DE0214-B989-4FE3-88F0-6FEF3697A15C}"/>
    <cellStyle name="HMRCalculated 5 2 4 5" xfId="43271" xr:uid="{F4216B0C-8CC1-4722-96B7-747B8240D05D}"/>
    <cellStyle name="HMRCalculated 5 2 5" xfId="25745" xr:uid="{85111C37-BB29-4C30-A4DE-243E750FE295}"/>
    <cellStyle name="HMRCalculated 5 2 6" xfId="30471" xr:uid="{53D30095-7452-4B58-AAC2-64556D222837}"/>
    <cellStyle name="HMRCalculated 5 2 7" xfId="34975" xr:uid="{B47412F2-0D0A-48B8-AF5E-8641BBD4A50D}"/>
    <cellStyle name="HMRCalculated 5 2 8" xfId="39600" xr:uid="{93AE9248-8967-4C52-BDCA-C60FF563B44F}"/>
    <cellStyle name="HMRCalculated 5 3" xfId="3569" xr:uid="{3B8FBA9A-2D77-4327-B32F-9840464F47CC}"/>
    <cellStyle name="HMRCalculated 5 3 2" xfId="26753" xr:uid="{86D86F68-12FB-4A06-B64A-D4C9B4B44307}"/>
    <cellStyle name="HMRCalculated 5 3 3" xfId="31453" xr:uid="{7B338AC5-A245-478F-877D-4C39E34F4EFD}"/>
    <cellStyle name="HMRCalculated 5 3 4" xfId="35964" xr:uid="{281F858D-AF7A-42F7-8091-C7923B1A50B0}"/>
    <cellStyle name="HMRCalculated 5 3 5" xfId="40589" xr:uid="{AE2D30A8-55BF-401D-B65F-73AA8DD95A2D}"/>
    <cellStyle name="HMRCalculated 5 4" xfId="3011" xr:uid="{6123AC38-BD8F-4A44-B43C-E53B2F1F6E03}"/>
    <cellStyle name="HMRCalculated 5 4 2" xfId="26214" xr:uid="{D15F248E-DF3E-49E0-96FF-5A2943CBA3EA}"/>
    <cellStyle name="HMRCalculated 5 4 3" xfId="30935" xr:uid="{B30B52A6-44BF-4328-A1D0-E80294F3C485}"/>
    <cellStyle name="HMRCalculated 5 4 4" xfId="35438" xr:uid="{86255256-0276-4D18-9538-BE2C4FD6E1EA}"/>
    <cellStyle name="HMRCalculated 5 4 5" xfId="40063" xr:uid="{B1735CDC-FA97-4D8E-ABD1-6CCEC3CC9BAA}"/>
    <cellStyle name="HMRCalculated 5 5" xfId="3390" xr:uid="{28E2F2A9-0CA0-4606-AD84-A977BEABC99A}"/>
    <cellStyle name="HMRCalculated 5 5 2" xfId="26518" xr:uid="{4AD8542B-54CB-4063-B40C-49AE078AED96}"/>
    <cellStyle name="HMRCalculated 5 5 3" xfId="31218" xr:uid="{4B15D284-BE9D-4C6E-9DAE-D5DC893006DF}"/>
    <cellStyle name="HMRCalculated 5 5 4" xfId="35729" xr:uid="{25707C08-8189-407B-B193-05DAB8ED3CEB}"/>
    <cellStyle name="HMRCalculated 5 5 5" xfId="40354" xr:uid="{85743DB3-A27B-451F-B55A-B1215FA4B761}"/>
    <cellStyle name="HMRCalculated 5 6" xfId="24976" xr:uid="{84F35FE0-FD8A-48B0-8C67-5FF9404BBCE6}"/>
    <cellStyle name="HMRCalculated 5 7" xfId="24113" xr:uid="{6073BFFA-B4BD-40FA-8569-2A23B48B9449}"/>
    <cellStyle name="HMRCalculated 5 8" xfId="24621" xr:uid="{043B0F9E-B810-407A-BA5A-7C57F90A8906}"/>
    <cellStyle name="HMRCalculated 5 9" xfId="33922" xr:uid="{2C3B7D27-764C-41F1-9612-3FC4A3C5AB48}"/>
    <cellStyle name="HMRCalculated 6" xfId="2248" xr:uid="{1140270B-81B3-4B2B-8547-14A03758A48F}"/>
    <cellStyle name="HMRCalculated 6 2" xfId="4129" xr:uid="{5483D8A1-E474-4D7B-B683-790ED0DA9D48}"/>
    <cellStyle name="HMRCalculated 6 2 2" xfId="27278" xr:uid="{41D0132F-2854-44C0-8F99-2965B65CF05A}"/>
    <cellStyle name="HMRCalculated 6 2 3" xfId="31969" xr:uid="{30B76CF6-C681-4882-A4FD-3E8C329481F4}"/>
    <cellStyle name="HMRCalculated 6 2 4" xfId="36489" xr:uid="{CC2FC0AD-B585-4D34-9117-363D971090B2}"/>
    <cellStyle name="HMRCalculated 6 2 5" xfId="41114" xr:uid="{21F719CA-616B-4E2D-862E-A34A4C785015}"/>
    <cellStyle name="HMRCalculated 6 3" xfId="5178" xr:uid="{0A4088E1-B605-4825-8E2B-313A6CF4C28A}"/>
    <cellStyle name="HMRCalculated 6 3 2" xfId="28249" xr:uid="{780305CB-0762-4DAB-8287-C274A649FFAA}"/>
    <cellStyle name="HMRCalculated 6 3 3" xfId="32928" xr:uid="{B3CFAFC5-D35D-413E-8B2C-295A6BB622EB}"/>
    <cellStyle name="HMRCalculated 6 3 4" xfId="37460" xr:uid="{6BB2EDD4-1DCC-42F4-B43C-E8650DA746FE}"/>
    <cellStyle name="HMRCalculated 6 3 5" xfId="42085" xr:uid="{8CE42DB6-71C8-4402-942A-4E2F7F1EB777}"/>
    <cellStyle name="HMRCalculated 6 4" xfId="6214" xr:uid="{9D291866-B9E6-484C-9720-5AAAD6F9005A}"/>
    <cellStyle name="HMRCalculated 6 4 2" xfId="29229" xr:uid="{6CDF4037-0AE8-425B-B8FF-282405743CCF}"/>
    <cellStyle name="HMRCalculated 6 4 3" xfId="33892" xr:uid="{3F8CD9CC-AD75-41E1-B1B8-8BA53B84B1C1}"/>
    <cellStyle name="HMRCalculated 6 4 4" xfId="38435" xr:uid="{B005DBDA-C2A4-4FCC-9F8F-6F538BDA2ECF}"/>
    <cellStyle name="HMRCalculated 6 4 5" xfId="43060" xr:uid="{E0B98D57-1518-4DF4-8CC4-05882781B4B9}"/>
    <cellStyle name="HMRCalculated 6 5" xfId="25527" xr:uid="{8A6C72BF-E170-44BE-9AB3-A255ACD08970}"/>
    <cellStyle name="HMRCalculated 6 6" xfId="30259" xr:uid="{2DFCBCEA-DF9F-4B36-B32B-31365BF43451}"/>
    <cellStyle name="HMRCalculated 6 7" xfId="34761" xr:uid="{4ECB315B-A192-4BAB-91AC-70F8BA7660A2}"/>
    <cellStyle name="HMRCalculated 6 8" xfId="39387" xr:uid="{C6A29096-A1C6-474A-8B48-1B6596B7654D}"/>
    <cellStyle name="HMRCalculated 7" xfId="2010" xr:uid="{9FCBCEDA-4042-46D8-9134-E56BC87AEED4}"/>
    <cellStyle name="HMRCalculated 7 2" xfId="3928" xr:uid="{63F86C46-3D81-44A5-A409-E065286555A7}"/>
    <cellStyle name="HMRCalculated 7 2 2" xfId="27107" xr:uid="{54AA984F-630B-4F2A-AA87-521303E5510E}"/>
    <cellStyle name="HMRCalculated 7 2 3" xfId="31807" xr:uid="{EE08AAFB-5E53-4FD1-92C7-33C71602672C}"/>
    <cellStyle name="HMRCalculated 7 2 4" xfId="36318" xr:uid="{CC587393-F3D7-429D-A925-63B1546D9CA2}"/>
    <cellStyle name="HMRCalculated 7 2 5" xfId="40943" xr:uid="{3370C0BA-95B9-4AD1-BB2C-251972B5E330}"/>
    <cellStyle name="HMRCalculated 7 3" xfId="5024" xr:uid="{60BFC529-9C9F-4F68-AC02-C9BEF3F4918A}"/>
    <cellStyle name="HMRCalculated 7 3 2" xfId="28082" xr:uid="{FCE50D55-A51C-450E-B2A4-46549A6A78FA}"/>
    <cellStyle name="HMRCalculated 7 3 3" xfId="32769" xr:uid="{E126E58F-8009-413B-9936-5E0BFB6EE7AC}"/>
    <cellStyle name="HMRCalculated 7 3 4" xfId="37293" xr:uid="{CC656A8C-E851-41E9-84D4-FF4B86DF9043}"/>
    <cellStyle name="HMRCalculated 7 3 5" xfId="41918" xr:uid="{0198B083-36D8-4426-A595-9E73E510F38F}"/>
    <cellStyle name="HMRCalculated 7 4" xfId="6058" xr:uid="{73F264C6-A415-47EC-96DD-5E398388D989}"/>
    <cellStyle name="HMRCalculated 7 4 2" xfId="29063" xr:uid="{3D767289-92B9-4BFC-8ACF-C6E42B440328}"/>
    <cellStyle name="HMRCalculated 7 4 3" xfId="33736" xr:uid="{A6680B05-8499-4C4C-BC17-A7280267694C}"/>
    <cellStyle name="HMRCalculated 7 4 4" xfId="38271" xr:uid="{AE22217F-1851-4D0A-B91E-9B5D0EE7EFA3}"/>
    <cellStyle name="HMRCalculated 7 4 5" xfId="42896" xr:uid="{CF86F089-C0B0-4BB7-A8B8-54FD314FD1E0}"/>
    <cellStyle name="HMRCalculated 7 5" xfId="25334" xr:uid="{CAE2B03E-AB10-4F64-9154-D0D0EE02D6FA}"/>
    <cellStyle name="HMRCalculated 7 6" xfId="30087" xr:uid="{3895E203-3129-4F36-9079-76573AA27A27}"/>
    <cellStyle name="HMRCalculated 7 7" xfId="34591" xr:uid="{8A053E8C-BAA9-44D5-B127-B275B540C3A9}"/>
    <cellStyle name="HMRCalculated 7 8" xfId="39218" xr:uid="{E0C69A5C-9D54-41CC-A741-C0817CE1F816}"/>
    <cellStyle name="HMRCalculated 8" xfId="2158" xr:uid="{73AD0FF2-481B-494F-9AC0-A7CDB618DD58}"/>
    <cellStyle name="HMRCalculated 8 2" xfId="4046" xr:uid="{858441EE-AD08-4927-A28F-EC0F2A250E60}"/>
    <cellStyle name="HMRCalculated 8 2 2" xfId="27200" xr:uid="{702FFEAC-9FAB-4C65-92C8-8CF67C731351}"/>
    <cellStyle name="HMRCalculated 8 2 3" xfId="31893" xr:uid="{2FB4CF01-64A1-4A96-B1FA-78B9DAFC0F86}"/>
    <cellStyle name="HMRCalculated 8 2 4" xfId="36411" xr:uid="{BFCA6A9B-20C8-4736-ABED-7607D0F56F3B}"/>
    <cellStyle name="HMRCalculated 8 2 5" xfId="41036" xr:uid="{DB2AC725-99C0-4299-9E91-FE9B2777BF02}"/>
    <cellStyle name="HMRCalculated 8 3" xfId="5105" xr:uid="{B9FD3873-4A57-42BE-8A62-0662429AA229}"/>
    <cellStyle name="HMRCalculated 8 3 2" xfId="28172" xr:uid="{13697C12-12E4-44E2-B87E-79253BC67DCE}"/>
    <cellStyle name="HMRCalculated 8 3 3" xfId="32853" xr:uid="{B1F6D868-FEB4-4F7E-90CA-145C99ED11B9}"/>
    <cellStyle name="HMRCalculated 8 3 4" xfId="37383" xr:uid="{5F283DCA-9DCC-425F-8EEC-89E6D081C44B}"/>
    <cellStyle name="HMRCalculated 8 3 5" xfId="42008" xr:uid="{F7677EA5-FF2D-4D5F-97B9-A2430EAD8E71}"/>
    <cellStyle name="HMRCalculated 8 4" xfId="6141" xr:uid="{5E6C43B9-3B49-4C63-95BD-EE8975EE2797}"/>
    <cellStyle name="HMRCalculated 8 4 2" xfId="29153" xr:uid="{EED73D2E-85A5-47F2-9012-F65C97E3D5A1}"/>
    <cellStyle name="HMRCalculated 8 4 3" xfId="33818" xr:uid="{2FF385DE-5590-4B0F-ACC5-8AD8918DDDB2}"/>
    <cellStyle name="HMRCalculated 8 4 4" xfId="38359" xr:uid="{0BEF07EC-3605-4A74-854D-B7682637BAAD}"/>
    <cellStyle name="HMRCalculated 8 4 5" xfId="42984" xr:uid="{8504A983-00A5-439B-9FB8-E89228A736FD}"/>
    <cellStyle name="HMRCalculated 8 5" xfId="25447" xr:uid="{F5A7A4AD-A9B5-4AB4-A611-C27FB4685D43}"/>
    <cellStyle name="HMRCalculated 8 6" xfId="30181" xr:uid="{EBBAB124-4283-49A5-B96A-7EE4351B0733}"/>
    <cellStyle name="HMRCalculated 8 7" xfId="34682" xr:uid="{99B7BDD2-0039-4D24-8B83-DDC13AB50834}"/>
    <cellStyle name="HMRCalculated 8 8" xfId="39311" xr:uid="{41D2BF9D-83D0-4019-A8AA-E9FF6ABE2688}"/>
    <cellStyle name="HMRCalculated 9" xfId="3226" xr:uid="{E8DCB7D1-E5F6-450A-AD24-EEB0EE770114}"/>
    <cellStyle name="Hyperlink 2" xfId="918" xr:uid="{0AE8E19B-3F0D-4682-A7A3-952B1CC71A5F}"/>
    <cellStyle name="Hyperlink 3" xfId="2286" xr:uid="{B7178CC4-05EF-4271-AC5B-E0C9BF94247D}"/>
    <cellStyle name="Hyperlink 3 2" xfId="20474" xr:uid="{80309B8A-0989-4095-B932-F4262E926CA4}"/>
    <cellStyle name="Hyperlink 4" xfId="26099" xr:uid="{1F83EDCF-9003-47F9-A7BA-93FFECDB823A}"/>
    <cellStyle name="Indent" xfId="56" xr:uid="{00000000-0005-0000-0000-00003D000000}"/>
    <cellStyle name="Indent 2" xfId="919" xr:uid="{B8E2A879-001B-4E22-B068-4F7A3926AA73}"/>
    <cellStyle name="Indent 3" xfId="920" xr:uid="{E7306D93-2B17-42E8-AF02-D95D836DDE0B}"/>
    <cellStyle name="Indent 4" xfId="921" xr:uid="{3DBAF33F-06D0-4028-9253-325AEAE90B38}"/>
    <cellStyle name="Indent 5" xfId="8240" xr:uid="{246C426F-1B2D-4373-9A8B-4138E7DBFD41}"/>
    <cellStyle name="Indent 6" xfId="8241" xr:uid="{398187C3-89B1-4384-8EB1-B8A9F2EFC03C}"/>
    <cellStyle name="Indent 7" xfId="18673" xr:uid="{92114512-00D3-45CE-B68D-3C930F06F85E}"/>
    <cellStyle name="Info_Main" xfId="922" xr:uid="{C1458838-DD61-415C-8637-6DC35BA246A6}"/>
    <cellStyle name="Input" xfId="128" builtinId="20" customBuiltin="1"/>
    <cellStyle name="Input [yellow]" xfId="57" xr:uid="{00000000-0005-0000-0000-00003E000000}"/>
    <cellStyle name="Input [yellow] 1" xfId="18676" xr:uid="{88F86355-4E39-4C18-A5F2-0510201F460E}"/>
    <cellStyle name="Input [yellow] 2" xfId="1531" xr:uid="{D1954849-52D9-4FD1-B23F-984E827E0301}"/>
    <cellStyle name="Input [yellow] 2 10" xfId="24200" xr:uid="{44764962-E566-4F4D-A62F-308FF9082205}"/>
    <cellStyle name="Input [yellow] 2 11" xfId="24543" xr:uid="{67F42E4A-5488-4436-9C98-8CD345B9A91A}"/>
    <cellStyle name="Input [yellow] 2 12" xfId="24429" xr:uid="{EDE179A5-A2A3-4574-8299-6F76189FA70A}"/>
    <cellStyle name="Input [yellow] 2 2" xfId="1876" xr:uid="{C89A1327-DE7E-46E8-A42E-C2349BDCA7A2}"/>
    <cellStyle name="Input [yellow] 2 2 10" xfId="34478" xr:uid="{55322CA3-E363-4A42-8F76-9A21277E237E}"/>
    <cellStyle name="Input [yellow] 2 2 11" xfId="39105" xr:uid="{414D3ECA-4EEB-4039-B695-6C6955099651}"/>
    <cellStyle name="Input [yellow] 2 2 2" xfId="2800" xr:uid="{94B188A3-31FB-48E6-A6FD-E91841E035B5}"/>
    <cellStyle name="Input [yellow] 2 2 2 2" xfId="4604" xr:uid="{1A327D51-1118-4AFD-8B29-C27EE7FC82F6}"/>
    <cellStyle name="Input [yellow] 2 2 2 2 2" xfId="27734" xr:uid="{CC759A1A-7335-4096-AF91-5D5A36E874C0}"/>
    <cellStyle name="Input [yellow] 2 2 2 2 3" xfId="32421" xr:uid="{B6E3D3AC-4EFD-441C-ABCF-CA74A673CC59}"/>
    <cellStyle name="Input [yellow] 2 2 2 2 4" xfId="36945" xr:uid="{A10518C0-B74C-4656-A8C1-99408A9978A4}"/>
    <cellStyle name="Input [yellow] 2 2 2 2 5" xfId="41570" xr:uid="{2FC3CA67-9E70-4190-86D0-7AA61DB9A2A0}"/>
    <cellStyle name="Input [yellow] 2 2 2 3" xfId="5628" xr:uid="{A06B1A5D-F26E-4977-9956-A836921362B3}"/>
    <cellStyle name="Input [yellow] 2 2 2 3 2" xfId="28705" xr:uid="{8C560323-1C02-4FD8-94DB-34443A5AB4A2}"/>
    <cellStyle name="Input [yellow] 2 2 2 3 3" xfId="33379" xr:uid="{7F29F688-42D7-42F7-8AB5-FDF83E8FA2A8}"/>
    <cellStyle name="Input [yellow] 2 2 2 3 4" xfId="37914" xr:uid="{65F8488A-7BB0-41FF-A099-38AD66D08F09}"/>
    <cellStyle name="Input [yellow] 2 2 2 3 5" xfId="42539" xr:uid="{2A6B3053-1BCE-49D6-85D6-65EBD1AE40DB}"/>
    <cellStyle name="Input [yellow] 2 2 2 4" xfId="6661" xr:uid="{C368038A-57E4-4234-A0DB-D47C59F06406}"/>
    <cellStyle name="Input [yellow] 2 2 2 4 2" xfId="29684" xr:uid="{8C489B43-A2F8-496D-93D1-9699E9FA17F5}"/>
    <cellStyle name="Input [yellow] 2 2 2 4 3" xfId="34341" xr:uid="{D2318291-B1D9-4298-B3B4-5FB5A99FC24A}"/>
    <cellStyle name="Input [yellow] 2 2 2 4 4" xfId="38888" xr:uid="{04918DA0-FCFF-4124-A33C-6C1007D86BF9}"/>
    <cellStyle name="Input [yellow] 2 2 2 4 5" xfId="43513" xr:uid="{E525808A-F565-4215-965F-7CA3F03EECFD}"/>
    <cellStyle name="Input [yellow] 2 2 2 5" xfId="25987" xr:uid="{96EFF6A5-A02B-4A8E-A761-6391C2CBB10E}"/>
    <cellStyle name="Input [yellow] 2 2 2 6" xfId="30713" xr:uid="{5078BABA-B8AA-43EB-81A9-7F9DE2D22CBF}"/>
    <cellStyle name="Input [yellow] 2 2 2 7" xfId="35217" xr:uid="{234378B0-7248-4F09-A2C8-30BD53CE1745}"/>
    <cellStyle name="Input [yellow] 2 2 2 8" xfId="39842" xr:uid="{AF97ABDF-DD19-4F52-A59D-2FFD5332377D}"/>
    <cellStyle name="Input [yellow] 2 2 3" xfId="3810" xr:uid="{2A1B5511-3377-47B6-A7A2-0748FA520E9A}"/>
    <cellStyle name="Input [yellow] 2 2 3 2" xfId="26994" xr:uid="{D7AE2C05-1058-4CB1-917C-3602CDF953A3}"/>
    <cellStyle name="Input [yellow] 2 2 3 3" xfId="31694" xr:uid="{63EBB033-AB08-486F-9482-34C49A4FFA5E}"/>
    <cellStyle name="Input [yellow] 2 2 3 4" xfId="36205" xr:uid="{5F2753AB-FBC1-467F-ABEF-FB0CC39683B5}"/>
    <cellStyle name="Input [yellow] 2 2 3 5" xfId="40830" xr:uid="{B96AA291-202B-4E28-9F91-12F22DCDB11B}"/>
    <cellStyle name="Input [yellow] 2 2 4" xfId="4911" xr:uid="{EA72AC5E-38B5-45BB-80FE-3EA1FED77799}"/>
    <cellStyle name="Input [yellow] 2 2 4 2" xfId="27970" xr:uid="{F4407085-2226-42DF-B22E-B508615697CC}"/>
    <cellStyle name="Input [yellow] 2 2 4 3" xfId="32657" xr:uid="{A67DA559-06C0-4522-97A4-16E66EF4524A}"/>
    <cellStyle name="Input [yellow] 2 2 4 4" xfId="37181" xr:uid="{A7F12108-9495-4C97-971D-E6569CA6F2FE}"/>
    <cellStyle name="Input [yellow] 2 2 4 5" xfId="41806" xr:uid="{888FB452-F503-4D73-BFB7-68A73EC06CCF}"/>
    <cellStyle name="Input [yellow] 2 2 5" xfId="5946" xr:uid="{A2D0F830-3A16-4A1C-986C-2C0FAB32B097}"/>
    <cellStyle name="Input [yellow] 2 2 5 2" xfId="28950" xr:uid="{66411522-6F45-4916-A598-8192FBBB2C0D}"/>
    <cellStyle name="Input [yellow] 2 2 5 3" xfId="33624" xr:uid="{215C92F2-9572-4B3A-BD45-2BF4E9077637}"/>
    <cellStyle name="Input [yellow] 2 2 5 4" xfId="38159" xr:uid="{885BC455-76ED-405C-B55C-0345C96FD96E}"/>
    <cellStyle name="Input [yellow] 2 2 5 5" xfId="42784" xr:uid="{4DED527E-D016-45FC-A44A-3948091E9213}"/>
    <cellStyle name="Input [yellow] 2 2 6" xfId="16857" xr:uid="{CB0EA47F-D413-402D-9B2E-3993D9F939B4}"/>
    <cellStyle name="Input [yellow] 2 2 7" xfId="23651" xr:uid="{FFD47AF2-07BF-424F-9F31-76E8D5EEBA50}"/>
    <cellStyle name="Input [yellow] 2 2 8" xfId="25218" xr:uid="{021B76BB-D27D-4B0E-B0E6-62EAC037F57D}"/>
    <cellStyle name="Input [yellow] 2 2 9" xfId="29973" xr:uid="{11C5B515-0D5F-40EF-A221-16548CA30A25}"/>
    <cellStyle name="Input [yellow] 2 3" xfId="1970" xr:uid="{8B4CE405-A922-44EA-BFB2-F5BB8F6EA32E}"/>
    <cellStyle name="Input [yellow] 2 3 10" xfId="34564" xr:uid="{19102768-59B1-410C-8DFF-D0146329BF7A}"/>
    <cellStyle name="Input [yellow] 2 3 11" xfId="39191" xr:uid="{279392E9-C753-4B18-B62F-876D3E9B60F8}"/>
    <cellStyle name="Input [yellow] 2 3 2" xfId="2886" xr:uid="{EFBD917A-027C-40A1-B250-6CE7479CF64D}"/>
    <cellStyle name="Input [yellow] 2 3 2 2" xfId="4690" xr:uid="{B65F4B6F-A262-4862-A654-D554B90C4B12}"/>
    <cellStyle name="Input [yellow] 2 3 2 2 2" xfId="27820" xr:uid="{7A6673F5-6FDC-4C1B-9C16-0CBC9A708EC0}"/>
    <cellStyle name="Input [yellow] 2 3 2 2 3" xfId="32507" xr:uid="{10A531A4-E713-43D7-88C0-049ACD72AC1F}"/>
    <cellStyle name="Input [yellow] 2 3 2 2 4" xfId="37031" xr:uid="{0977682C-AD78-4C68-BA0F-6B5FA5411DD8}"/>
    <cellStyle name="Input [yellow] 2 3 2 2 5" xfId="41656" xr:uid="{5B9E9922-FD5C-4E0C-B3F7-68569624BF1D}"/>
    <cellStyle name="Input [yellow] 2 3 2 3" xfId="5714" xr:uid="{20E2B1A3-F0E1-4A95-8701-01D8AE42A58E}"/>
    <cellStyle name="Input [yellow] 2 3 2 3 2" xfId="28791" xr:uid="{CBF8E78A-3388-4493-B6F9-503CF9A3F23E}"/>
    <cellStyle name="Input [yellow] 2 3 2 3 3" xfId="33465" xr:uid="{C49CDE55-DFDD-49D3-A133-730C9F47B9C7}"/>
    <cellStyle name="Input [yellow] 2 3 2 3 4" xfId="38000" xr:uid="{7C22FEE8-8761-4C4A-AAD4-AFF14DDA9DEA}"/>
    <cellStyle name="Input [yellow] 2 3 2 3 5" xfId="42625" xr:uid="{8E40E9D0-9E2B-403F-8513-5F00026137EC}"/>
    <cellStyle name="Input [yellow] 2 3 2 4" xfId="6747" xr:uid="{943B5B31-796C-4234-B5F8-EEDCAC443758}"/>
    <cellStyle name="Input [yellow] 2 3 2 4 2" xfId="29770" xr:uid="{19B2D021-5007-4E7C-8A9D-29417FFA4232}"/>
    <cellStyle name="Input [yellow] 2 3 2 4 3" xfId="34427" xr:uid="{CDEB7976-1910-49C5-86A0-5F2F2D28E9C2}"/>
    <cellStyle name="Input [yellow] 2 3 2 4 4" xfId="38974" xr:uid="{3B083CFC-EE2F-41A7-A887-D2515E2AE398}"/>
    <cellStyle name="Input [yellow] 2 3 2 4 5" xfId="43599" xr:uid="{526EF935-67E2-4B83-96DC-E5F9C028399E}"/>
    <cellStyle name="Input [yellow] 2 3 2 5" xfId="26073" xr:uid="{2AA4876E-16C6-439D-AC98-181B4025009C}"/>
    <cellStyle name="Input [yellow] 2 3 2 6" xfId="30799" xr:uid="{6347B17F-7ABD-407A-9335-E77D1B161F4B}"/>
    <cellStyle name="Input [yellow] 2 3 2 7" xfId="35303" xr:uid="{6E423D41-AB4A-45CF-8B54-955A936BB941}"/>
    <cellStyle name="Input [yellow] 2 3 2 8" xfId="39928" xr:uid="{13B9A502-BDF2-45E9-8131-4C9844BEC786}"/>
    <cellStyle name="Input [yellow] 2 3 3" xfId="3896" xr:uid="{BF5EF78E-5E61-427C-8838-B67FC5403270}"/>
    <cellStyle name="Input [yellow] 2 3 3 2" xfId="27080" xr:uid="{399E989D-7970-4CEB-BF2A-FAF10AD3BC95}"/>
    <cellStyle name="Input [yellow] 2 3 3 3" xfId="31780" xr:uid="{759C37E0-D32C-4199-A951-552A68492E2E}"/>
    <cellStyle name="Input [yellow] 2 3 3 4" xfId="36291" xr:uid="{52DED0D3-8069-40FA-ADB6-9657ABDFD4B5}"/>
    <cellStyle name="Input [yellow] 2 3 3 5" xfId="40916" xr:uid="{DBD03C76-DABB-4A31-B10E-6EE605558D0E}"/>
    <cellStyle name="Input [yellow] 2 3 4" xfId="4997" xr:uid="{4D6A220B-8A67-4DBC-82FC-835095BD5C0A}"/>
    <cellStyle name="Input [yellow] 2 3 4 2" xfId="28056" xr:uid="{58A7771C-2E8A-4B13-80FB-9FB5CFB1C1A4}"/>
    <cellStyle name="Input [yellow] 2 3 4 3" xfId="32743" xr:uid="{C01F7057-1324-4C51-BE6F-05AB4D3F91D8}"/>
    <cellStyle name="Input [yellow] 2 3 4 4" xfId="37267" xr:uid="{34B533B0-70C0-480B-AE20-52A2176500F7}"/>
    <cellStyle name="Input [yellow] 2 3 4 5" xfId="41892" xr:uid="{D71675F7-825B-41D1-B5DA-9C8BF6135AB6}"/>
    <cellStyle name="Input [yellow] 2 3 5" xfId="6032" xr:uid="{E9061AF6-70F5-4DF6-9E18-FE06AB506894}"/>
    <cellStyle name="Input [yellow] 2 3 5 2" xfId="29036" xr:uid="{C5B3949A-CBDB-4381-ACEA-640D6CFA4EF8}"/>
    <cellStyle name="Input [yellow] 2 3 5 3" xfId="33710" xr:uid="{DFBB00CD-A4D2-4411-9105-BA49B86348D6}"/>
    <cellStyle name="Input [yellow] 2 3 5 4" xfId="38245" xr:uid="{58199F89-4BAA-4308-ADB5-2C09066DD665}"/>
    <cellStyle name="Input [yellow] 2 3 5 5" xfId="42870" xr:uid="{37F2D541-4A06-4540-8D0F-D24628FE857C}"/>
    <cellStyle name="Input [yellow] 2 3 6" xfId="14336" xr:uid="{1A768D6D-CA87-427F-B999-06A540FB6F7F}"/>
    <cellStyle name="Input [yellow] 2 3 7" xfId="23601" xr:uid="{4CD73DAD-5151-49EB-84F2-BCEE85D20F99}"/>
    <cellStyle name="Input [yellow] 2 3 8" xfId="25307" xr:uid="{D285A164-4AF7-48D2-B416-45E591CBD58E}"/>
    <cellStyle name="Input [yellow] 2 3 9" xfId="30059" xr:uid="{E7B64C84-0B22-49D2-8E5F-E328A2E23466}"/>
    <cellStyle name="Input [yellow] 2 4" xfId="2471" xr:uid="{287E75A3-91FA-48F9-B11B-BA7A5141F28B}"/>
    <cellStyle name="Input [yellow] 2 4 2" xfId="4275" xr:uid="{B1A103C1-CC1D-4E82-A597-3EBBF8D02312}"/>
    <cellStyle name="Input [yellow] 2 4 2 2" xfId="27405" xr:uid="{81D70C33-4D51-4322-B2BA-EF389AD338ED}"/>
    <cellStyle name="Input [yellow] 2 4 2 3" xfId="32092" xr:uid="{D874B3E3-1598-4636-9EED-9FC7E2FAF645}"/>
    <cellStyle name="Input [yellow] 2 4 2 4" xfId="36616" xr:uid="{BFC70513-681E-47E6-A49D-9F92E617CBA0}"/>
    <cellStyle name="Input [yellow] 2 4 2 5" xfId="41241" xr:uid="{142E5B5E-2123-4D7C-A384-4A2C946DECDB}"/>
    <cellStyle name="Input [yellow] 2 4 3" xfId="5299" xr:uid="{A4924777-50FA-4A20-8F57-E2A7EF9684F0}"/>
    <cellStyle name="Input [yellow] 2 4 3 2" xfId="28376" xr:uid="{18DDE920-B0D4-4F56-B1FD-DCB8664FDCFE}"/>
    <cellStyle name="Input [yellow] 2 4 3 3" xfId="33050" xr:uid="{F0C92DD1-70B6-4224-ABD6-569F584A4CFD}"/>
    <cellStyle name="Input [yellow] 2 4 3 4" xfId="37585" xr:uid="{EF36EC1F-7800-467E-B117-82037EE1DBD7}"/>
    <cellStyle name="Input [yellow] 2 4 3 5" xfId="42210" xr:uid="{FAFA87D4-8BD1-454C-847C-FCC5740597EA}"/>
    <cellStyle name="Input [yellow] 2 4 4" xfId="6332" xr:uid="{4B149390-703C-42A7-9F04-DFE9A968A46E}"/>
    <cellStyle name="Input [yellow] 2 4 4 2" xfId="29355" xr:uid="{A6BFAA9D-DE17-4177-B5A1-2C8F0EA666D5}"/>
    <cellStyle name="Input [yellow] 2 4 4 3" xfId="34012" xr:uid="{1CD5A1E6-9BD1-4DBC-806D-1235CF511479}"/>
    <cellStyle name="Input [yellow] 2 4 4 4" xfId="38559" xr:uid="{29C8130F-35CD-49D3-8866-0D01CC2B0318}"/>
    <cellStyle name="Input [yellow] 2 4 4 5" xfId="43184" xr:uid="{E6F51FD7-8D15-498F-9216-8EFF11FC3D9E}"/>
    <cellStyle name="Input [yellow] 2 4 5" xfId="20697" xr:uid="{1FF365A1-0251-4544-BCFE-A84AF51016CA}"/>
    <cellStyle name="Input [yellow] 2 4 6" xfId="25658" xr:uid="{CE8D5F31-3279-4D04-8408-ABA22E7CACEF}"/>
    <cellStyle name="Input [yellow] 2 4 7" xfId="30384" xr:uid="{FAA6F517-1936-4D9D-83DD-8B9D70AAFC57}"/>
    <cellStyle name="Input [yellow] 2 4 8" xfId="34888" xr:uid="{069CE640-7765-4DDD-B68A-F083327FFC87}"/>
    <cellStyle name="Input [yellow] 2 4 9" xfId="39513" xr:uid="{704EF536-AF7B-403B-9AB7-29EAEEABDB72}"/>
    <cellStyle name="Input [yellow] 2 5" xfId="3482" xr:uid="{0139DAE6-02C6-407D-AB2B-9B3442BC1D6C}"/>
    <cellStyle name="Input [yellow] 2 5 2" xfId="26297" xr:uid="{08A60925-8CC1-476C-8398-BBB2859EA416}"/>
    <cellStyle name="Input [yellow] 2 5 3" xfId="31018" xr:uid="{599D6B3B-868E-4B71-8A35-A229590151B6}"/>
    <cellStyle name="Input [yellow] 2 5 4" xfId="35521" xr:uid="{2BA3E1C4-4D8E-4F61-87FE-593862B18F3A}"/>
    <cellStyle name="Input [yellow] 2 5 5" xfId="40146" xr:uid="{292C3775-B4C9-41B8-85AE-9D1321A78161}"/>
    <cellStyle name="Input [yellow] 2 6" xfId="3098" xr:uid="{5D16026D-C824-4425-80C4-A3025F7DA95E}"/>
    <cellStyle name="Input [yellow] 2 7" xfId="3304" xr:uid="{8D7B33BE-8F2D-40EF-ADB6-B775FDF8B775}"/>
    <cellStyle name="Input [yellow] 2 8" xfId="11652" xr:uid="{B51FB4C7-C54D-4586-AF95-44C92F965298}"/>
    <cellStyle name="Input [yellow] 2 9" xfId="24888" xr:uid="{B792855B-2868-4B40-8CF9-64EEF9B43D66}"/>
    <cellStyle name="Input [yellow] 3" xfId="1669" xr:uid="{BBDBF0C1-493A-4408-B365-29C7C72B9781}"/>
    <cellStyle name="Input [yellow] 3 10" xfId="24660" xr:uid="{30473A51-4719-40AA-A596-9709941F6D62}"/>
    <cellStyle name="Input [yellow] 3 11" xfId="24336" xr:uid="{1C3C33F8-A89F-4E71-92A4-D6B11316C509}"/>
    <cellStyle name="Input [yellow] 3 2" xfId="2603" xr:uid="{C27C9D16-E08F-4CEE-A6DA-9A6C59999BF1}"/>
    <cellStyle name="Input [yellow] 3 2 2" xfId="4407" xr:uid="{DDF5B6D2-2FB9-407A-9027-E8D0B790ECD7}"/>
    <cellStyle name="Input [yellow] 3 2 2 2" xfId="27537" xr:uid="{AE17D992-E13D-4210-BF5D-276FA149C90A}"/>
    <cellStyle name="Input [yellow] 3 2 2 3" xfId="32224" xr:uid="{0C27ED15-068C-41DA-9511-151B88B51E1C}"/>
    <cellStyle name="Input [yellow] 3 2 2 4" xfId="36748" xr:uid="{C7E3F1B3-2DCC-41B3-BDF3-0B64EBB77C33}"/>
    <cellStyle name="Input [yellow] 3 2 2 5" xfId="41373" xr:uid="{D83C436F-53FB-4C43-B693-EB22419899A6}"/>
    <cellStyle name="Input [yellow] 3 2 3" xfId="5431" xr:uid="{54820EA9-D256-44CD-B890-8A1A101F4334}"/>
    <cellStyle name="Input [yellow] 3 2 3 2" xfId="28508" xr:uid="{5D7B0A32-0848-4A04-A13B-2776DC52F7BF}"/>
    <cellStyle name="Input [yellow] 3 2 3 3" xfId="33182" xr:uid="{AC99E787-1D08-4690-9C6E-7621F07650ED}"/>
    <cellStyle name="Input [yellow] 3 2 3 4" xfId="37717" xr:uid="{A3E3FFE7-2085-4AA8-9A68-41ADD01411FF}"/>
    <cellStyle name="Input [yellow] 3 2 3 5" xfId="42342" xr:uid="{97CCCB36-6F73-49F7-A1F5-C1515EFA6D95}"/>
    <cellStyle name="Input [yellow] 3 2 4" xfId="6464" xr:uid="{660E9E4C-927D-42F2-A069-A25E6B832BB3}"/>
    <cellStyle name="Input [yellow] 3 2 4 2" xfId="29487" xr:uid="{74EEE36F-9089-4BB4-90DF-B29FD546F845}"/>
    <cellStyle name="Input [yellow] 3 2 4 3" xfId="34144" xr:uid="{5DB3F784-F4BC-4967-80C7-50A90D4379A1}"/>
    <cellStyle name="Input [yellow] 3 2 4 4" xfId="38691" xr:uid="{30363F5D-C628-4324-AF29-629DDE7851E9}"/>
    <cellStyle name="Input [yellow] 3 2 4 5" xfId="43316" xr:uid="{7A51A7A7-5987-4F13-A7DD-0D2B93C80B29}"/>
    <cellStyle name="Input [yellow] 3 2 5" xfId="25790" xr:uid="{645D6878-3D8C-4C66-A401-D87548F52853}"/>
    <cellStyle name="Input [yellow] 3 2 6" xfId="30516" xr:uid="{FC12407D-DA4D-4B25-8EEF-2E370BBFF215}"/>
    <cellStyle name="Input [yellow] 3 2 7" xfId="35020" xr:uid="{09A0543A-0034-4893-8EC0-D9E1C3F455B4}"/>
    <cellStyle name="Input [yellow] 3 2 8" xfId="39645" xr:uid="{09EC92A2-3EB3-4AB4-A6A3-C678FBBFEB01}"/>
    <cellStyle name="Input [yellow] 3 3" xfId="3614" xr:uid="{69DD0D2B-9C0F-488E-AB04-81A60FD7B1B4}"/>
    <cellStyle name="Input [yellow] 3 3 2" xfId="26798" xr:uid="{09FCCDF3-5071-434C-BB33-F5868A599347}"/>
    <cellStyle name="Input [yellow] 3 3 3" xfId="31498" xr:uid="{DDEDD661-1F6E-46B2-8056-F0686BBDC46C}"/>
    <cellStyle name="Input [yellow] 3 3 4" xfId="36009" xr:uid="{7925CAD1-096F-418F-AB43-C991EB734AD7}"/>
    <cellStyle name="Input [yellow] 3 3 5" xfId="40634" xr:uid="{FC83BE26-8EB7-4562-9332-5237CF421BC9}"/>
    <cellStyle name="Input [yellow] 3 4" xfId="2967" xr:uid="{05EFD368-6B90-47AD-A2B5-F1DB88789B3E}"/>
    <cellStyle name="Input [yellow] 3 4 2" xfId="26169" xr:uid="{0BD30313-EE8B-49B4-80FC-CE07FCE1BF5A}"/>
    <cellStyle name="Input [yellow] 3 4 3" xfId="30890" xr:uid="{285651CB-79F4-48FB-8FCF-8CEF1AF6A4A5}"/>
    <cellStyle name="Input [yellow] 3 4 4" xfId="35393" xr:uid="{F9E5700F-5415-4F0F-816A-8299D7DD2EFC}"/>
    <cellStyle name="Input [yellow] 3 4 5" xfId="40018" xr:uid="{9270E062-2559-4A3E-B8AD-364A390FACE8}"/>
    <cellStyle name="Input [yellow] 3 5" xfId="5750" xr:uid="{B0257182-40CC-4109-9BFA-00ABD821A222}"/>
    <cellStyle name="Input [yellow] 3 5 2" xfId="27169" xr:uid="{FED6C24F-A76B-4AB3-926F-B615D7AD6083}"/>
    <cellStyle name="Input [yellow] 3 5 3" xfId="31864" xr:uid="{723E93B0-E805-47F0-9528-7AEDD881B6F4}"/>
    <cellStyle name="Input [yellow] 3 5 4" xfId="36380" xr:uid="{94B2C78B-A7A6-46AB-BF90-BB310E564B60}"/>
    <cellStyle name="Input [yellow] 3 5 5" xfId="41005" xr:uid="{EB3CCA10-7F7F-4B26-B63F-E789649D9CD7}"/>
    <cellStyle name="Input [yellow] 3 6" xfId="18675" xr:uid="{5CF2DE29-55CC-4491-AD19-796943293E52}"/>
    <cellStyle name="Input [yellow] 3 7" xfId="23668" xr:uid="{A844CECC-D491-4168-9F60-6EE72536FD1D}"/>
    <cellStyle name="Input [yellow] 3 8" xfId="25022" xr:uid="{21812EBD-2BFA-4DE1-BDC2-27412D5AF359}"/>
    <cellStyle name="Input [yellow] 3 9" xfId="24049" xr:uid="{B0967B76-7ACE-4841-9FB6-22EBD0C7CD89}"/>
    <cellStyle name="Input [yellow] 4" xfId="1652" xr:uid="{3BCF8587-EB50-4D72-9EC8-5840F9FF3C3C}"/>
    <cellStyle name="Input [yellow] 4 10" xfId="24649" xr:uid="{9D652C73-8610-47FA-A4E7-53ADA364711D}"/>
    <cellStyle name="Input [yellow] 4 11" xfId="24353" xr:uid="{BCE1F718-1AED-44A1-B705-9985CF7BA778}"/>
    <cellStyle name="Input [yellow] 4 2" xfId="2586" xr:uid="{7EC2FB0B-C22A-427F-9CFB-CEF05F34B801}"/>
    <cellStyle name="Input [yellow] 4 2 2" xfId="4390" xr:uid="{5AD18057-A3CD-49D2-8C55-F22D252CAB05}"/>
    <cellStyle name="Input [yellow] 4 2 2 2" xfId="27520" xr:uid="{FE3C2738-8F28-4623-A684-F6DCEA73976A}"/>
    <cellStyle name="Input [yellow] 4 2 2 3" xfId="32207" xr:uid="{2E90300B-6DEC-414C-9EA8-7B55473F6A11}"/>
    <cellStyle name="Input [yellow] 4 2 2 4" xfId="36731" xr:uid="{21A360B3-40D8-4981-B8B3-CB48E561528B}"/>
    <cellStyle name="Input [yellow] 4 2 2 5" xfId="41356" xr:uid="{8DC1F310-75C9-4995-9149-75350AF04B72}"/>
    <cellStyle name="Input [yellow] 4 2 3" xfId="5414" xr:uid="{1CA87607-959F-4948-92CD-8966C2A10512}"/>
    <cellStyle name="Input [yellow] 4 2 3 2" xfId="28491" xr:uid="{353DF4D4-93AE-4437-B91D-25293F1BED06}"/>
    <cellStyle name="Input [yellow] 4 2 3 3" xfId="33165" xr:uid="{5E9CBCFB-48E2-4A59-B768-CAC1E33C7FDE}"/>
    <cellStyle name="Input [yellow] 4 2 3 4" xfId="37700" xr:uid="{6D8783FC-8C61-4E57-9DB2-A0A91C29545D}"/>
    <cellStyle name="Input [yellow] 4 2 3 5" xfId="42325" xr:uid="{6D6308A9-4C29-40CB-A0E3-BEE382BD666B}"/>
    <cellStyle name="Input [yellow] 4 2 4" xfId="6447" xr:uid="{C6596505-4DDF-4A5E-AFF9-92093BEFE665}"/>
    <cellStyle name="Input [yellow] 4 2 4 2" xfId="29470" xr:uid="{0FE0F709-C251-4A79-9D09-C487A560B6F7}"/>
    <cellStyle name="Input [yellow] 4 2 4 3" xfId="34127" xr:uid="{EC0B9520-9B1E-45CC-8D04-C4B4756FB1B9}"/>
    <cellStyle name="Input [yellow] 4 2 4 4" xfId="38674" xr:uid="{9FD3FA96-7995-4C56-9A18-5D7B656EA569}"/>
    <cellStyle name="Input [yellow] 4 2 4 5" xfId="43299" xr:uid="{37080107-15A9-4163-8FFE-E55E083116B8}"/>
    <cellStyle name="Input [yellow] 4 2 5" xfId="25773" xr:uid="{DD51A582-CD43-445C-861E-E2FEB62772E5}"/>
    <cellStyle name="Input [yellow] 4 2 6" xfId="30499" xr:uid="{15F343A4-1BAC-468F-B8CF-C7935DF88CF1}"/>
    <cellStyle name="Input [yellow] 4 2 7" xfId="35003" xr:uid="{14283596-3007-4288-980D-B230F40C6A65}"/>
    <cellStyle name="Input [yellow] 4 2 8" xfId="39628" xr:uid="{5DB7DE36-669B-44A1-99D4-4FBD49B291B2}"/>
    <cellStyle name="Input [yellow] 4 3" xfId="3597" xr:uid="{840E3926-8E19-4F3D-8863-6CBCB7302D82}"/>
    <cellStyle name="Input [yellow] 4 3 2" xfId="26781" xr:uid="{6055F835-F364-4CEF-BC61-CD842040E99E}"/>
    <cellStyle name="Input [yellow] 4 3 3" xfId="31481" xr:uid="{EB559D2C-4DDE-4A06-BAE1-E3431195698B}"/>
    <cellStyle name="Input [yellow] 4 3 4" xfId="35992" xr:uid="{ED5E2A97-9938-4146-8B7D-90888DC5421B}"/>
    <cellStyle name="Input [yellow] 4 3 5" xfId="40617" xr:uid="{F0E14DB8-58B5-4E55-8DD0-0F52C10CC1C4}"/>
    <cellStyle name="Input [yellow] 4 4" xfId="2983" xr:uid="{5AD35EEA-1D22-4E71-8300-394835167C24}"/>
    <cellStyle name="Input [yellow] 4 4 2" xfId="26186" xr:uid="{F2D37514-9544-4567-A97A-1225FF288E6C}"/>
    <cellStyle name="Input [yellow] 4 4 3" xfId="30907" xr:uid="{65F1B314-9407-40EB-B585-3EEA3104C92C}"/>
    <cellStyle name="Input [yellow] 4 4 4" xfId="35410" xr:uid="{0696EA4E-59EE-4B87-ACCA-1477EE39C8A4}"/>
    <cellStyle name="Input [yellow] 4 4 5" xfId="40035" xr:uid="{289E14BD-9CFB-4720-A9D7-E7CBC0FF9666}"/>
    <cellStyle name="Input [yellow] 4 5" xfId="3417" xr:uid="{608411D1-F565-4BA9-9C58-8C8D2EAED6DD}"/>
    <cellStyle name="Input [yellow] 4 5 2" xfId="26546" xr:uid="{C4B9F4B5-F70B-4CD0-8C81-4427BE126E10}"/>
    <cellStyle name="Input [yellow] 4 5 3" xfId="31246" xr:uid="{5F12B860-19CE-474E-A770-CFA5521AD4B2}"/>
    <cellStyle name="Input [yellow] 4 5 4" xfId="35757" xr:uid="{A5FB3A43-7918-4228-896D-3E2FFFF2CA72}"/>
    <cellStyle name="Input [yellow] 4 5 5" xfId="40382" xr:uid="{5DBD45B4-B313-499E-90A6-695D3DFA8863}"/>
    <cellStyle name="Input [yellow] 4 6" xfId="15670" xr:uid="{3795A982-701A-491C-99BF-26894FCBC5CC}"/>
    <cellStyle name="Input [yellow] 4 7" xfId="23605" xr:uid="{92BA5C11-C7E8-4155-88D3-A318E36B22BB}"/>
    <cellStyle name="Input [yellow] 4 8" xfId="25005" xr:uid="{C4529EC9-652F-40D2-8FE1-F45D862A6237}"/>
    <cellStyle name="Input [yellow] 4 9" xfId="24085" xr:uid="{7B711C67-C88E-47D2-9E2D-11AD2C941060}"/>
    <cellStyle name="Input [yellow] 5" xfId="1620" xr:uid="{6153ED8F-2D1A-45AE-8DF7-34E50FC02B73}"/>
    <cellStyle name="Input [yellow] 5 10" xfId="32960" xr:uid="{72D9DD37-7BB0-4A9C-B42C-8565C0F1CB1B}"/>
    <cellStyle name="Input [yellow] 5 2" xfId="2557" xr:uid="{AF1C961D-D9F6-4260-9CE7-37B19E729CF3}"/>
    <cellStyle name="Input [yellow] 5 2 2" xfId="4361" xr:uid="{3A43BE14-4E14-4AC1-A52D-6DA1666CEA17}"/>
    <cellStyle name="Input [yellow] 5 2 2 2" xfId="27491" xr:uid="{46ADAC5C-F5CA-451D-AFE6-0AC26B6CF34D}"/>
    <cellStyle name="Input [yellow] 5 2 2 3" xfId="32178" xr:uid="{CAB1FF82-2D23-4813-B366-09FD7D6E52E5}"/>
    <cellStyle name="Input [yellow] 5 2 2 4" xfId="36702" xr:uid="{10FA86F4-BD70-4284-8D47-700C07DCE8DA}"/>
    <cellStyle name="Input [yellow] 5 2 2 5" xfId="41327" xr:uid="{CD0D7393-2439-4648-871E-FBCB7684E6E1}"/>
    <cellStyle name="Input [yellow] 5 2 3" xfId="5385" xr:uid="{573DE137-2A6D-41E3-8482-926FCE66BCA7}"/>
    <cellStyle name="Input [yellow] 5 2 3 2" xfId="28462" xr:uid="{581D7CD2-947E-44CD-9DB0-DF48C16D2A62}"/>
    <cellStyle name="Input [yellow] 5 2 3 3" xfId="33136" xr:uid="{9B7DA81A-0299-44DB-8EAE-6F1960533434}"/>
    <cellStyle name="Input [yellow] 5 2 3 4" xfId="37671" xr:uid="{52DC5B65-FCA3-4BE8-AFF1-5B3E4F0D0EB1}"/>
    <cellStyle name="Input [yellow] 5 2 3 5" xfId="42296" xr:uid="{7DE2A921-91FA-421B-8920-B56F3F65B78A}"/>
    <cellStyle name="Input [yellow] 5 2 4" xfId="6418" xr:uid="{4DFC2DB4-677C-4C19-97F7-3ECCDF4FE7E0}"/>
    <cellStyle name="Input [yellow] 5 2 4 2" xfId="29441" xr:uid="{AD707F38-8BF3-4FD0-8504-6D2E4FB89893}"/>
    <cellStyle name="Input [yellow] 5 2 4 3" xfId="34098" xr:uid="{1211B26C-725A-44B1-A7D2-685C488BD7A1}"/>
    <cellStyle name="Input [yellow] 5 2 4 4" xfId="38645" xr:uid="{A5FE3F68-990C-4C02-8160-9C587533B707}"/>
    <cellStyle name="Input [yellow] 5 2 4 5" xfId="43270" xr:uid="{EBDB1573-0A40-4F5C-9E19-65BC055DC857}"/>
    <cellStyle name="Input [yellow] 5 2 5" xfId="25744" xr:uid="{E6B79B64-2503-4A45-9D67-1BF5A1089FBC}"/>
    <cellStyle name="Input [yellow] 5 2 6" xfId="30470" xr:uid="{3E7FF7E5-97F8-4B65-96A1-EAE600D2DA8C}"/>
    <cellStyle name="Input [yellow] 5 2 7" xfId="34974" xr:uid="{001DA5BA-C318-42ED-B13A-4F8DED001217}"/>
    <cellStyle name="Input [yellow] 5 2 8" xfId="39599" xr:uid="{3750C141-AD61-4FC0-8A0C-89E073B5DB3C}"/>
    <cellStyle name="Input [yellow] 5 3" xfId="3568" xr:uid="{33C4A02E-C741-4B82-AEC6-A5DA920277CD}"/>
    <cellStyle name="Input [yellow] 5 3 2" xfId="26752" xr:uid="{53A9D492-15AF-4B91-98C2-95C926826E45}"/>
    <cellStyle name="Input [yellow] 5 3 3" xfId="31452" xr:uid="{87FDC8DA-5F3E-4766-91D6-75335259C89E}"/>
    <cellStyle name="Input [yellow] 5 3 4" xfId="35963" xr:uid="{4F2AC2BF-A681-4B67-ACF3-15BF687F6031}"/>
    <cellStyle name="Input [yellow] 5 3 5" xfId="40588" xr:uid="{9B258AAD-D5DC-4F71-BE75-FF1800CD197D}"/>
    <cellStyle name="Input [yellow] 5 4" xfId="3012" xr:uid="{5F5C7CF8-6D23-4641-92AA-E2CE9E26E461}"/>
    <cellStyle name="Input [yellow] 5 4 2" xfId="26215" xr:uid="{CD9A77F0-BDCD-4214-9D24-401AB98A7785}"/>
    <cellStyle name="Input [yellow] 5 4 3" xfId="30936" xr:uid="{0117367E-115A-4406-ADE4-80B00E654A0B}"/>
    <cellStyle name="Input [yellow] 5 4 4" xfId="35439" xr:uid="{4A5BFE65-5F4C-4A65-911A-7A259DC762FD}"/>
    <cellStyle name="Input [yellow] 5 4 5" xfId="40064" xr:uid="{DCF5E41D-9D36-4C50-91DF-D9EA44AFD77B}"/>
    <cellStyle name="Input [yellow] 5 5" xfId="3389" xr:uid="{63525798-6840-4C67-9FBD-B3CDE76FB3D3}"/>
    <cellStyle name="Input [yellow] 5 5 2" xfId="26517" xr:uid="{51B2E550-F234-48FE-A596-F2D10058CEB1}"/>
    <cellStyle name="Input [yellow] 5 5 3" xfId="31217" xr:uid="{9ADF0C55-E88B-4F72-AD75-684E52224C7B}"/>
    <cellStyle name="Input [yellow] 5 5 4" xfId="35728" xr:uid="{303EF8CE-2981-44E2-B442-244DB6262C38}"/>
    <cellStyle name="Input [yellow] 5 5 5" xfId="40353" xr:uid="{2E845C5E-97E4-4C52-8861-A61590BDCF90}"/>
    <cellStyle name="Input [yellow] 5 6" xfId="23569" xr:uid="{49ACA199-7C6D-489D-8D2B-DD2580D03077}"/>
    <cellStyle name="Input [yellow] 5 7" xfId="24975" xr:uid="{CAB28EF1-780A-47F2-A7E0-1D73E92348EA}"/>
    <cellStyle name="Input [yellow] 5 8" xfId="24114" xr:uid="{49C8213F-0D98-445C-B004-7FBE809CC8DD}"/>
    <cellStyle name="Input [yellow] 5 9" xfId="24620" xr:uid="{9A9C4B96-8BB3-40AC-AFFB-03E5B9A4AFB4}"/>
    <cellStyle name="Input [yellow] 6" xfId="2009" xr:uid="{D2C75F9C-971A-47C3-A5A2-5F3C49540FC8}"/>
    <cellStyle name="Input [yellow] 6 2" xfId="3927" xr:uid="{613D7A53-EBF0-46E8-8537-37BCCF1CD23D}"/>
    <cellStyle name="Input [yellow] 6 3" xfId="5023" xr:uid="{1B1E864C-C558-4E10-89D4-083441D69FF8}"/>
    <cellStyle name="Input [yellow] 6 4" xfId="23468" xr:uid="{C852E732-E0AC-4F52-98A5-BD2362745558}"/>
    <cellStyle name="Input [yellow] 6 5" xfId="25333" xr:uid="{1FBDCAE2-5C98-4CD2-9AA1-A1F624D05467}"/>
    <cellStyle name="Input [yellow] 6 6" xfId="30086" xr:uid="{0027F76C-B3D0-40E8-BE8B-3ABFD96C65FD}"/>
    <cellStyle name="Input [yellow] 6 7" xfId="34590" xr:uid="{42B3C285-F75E-4F31-83D8-53A80151F617}"/>
    <cellStyle name="Input [yellow] 6 8" xfId="39217" xr:uid="{06FF772D-ED54-4E0A-8A95-F22CFB907D3F}"/>
    <cellStyle name="Input [yellow] 7" xfId="3220" xr:uid="{C5BC55F5-83DD-4AF6-867A-3C2C8DAE7E10}"/>
    <cellStyle name="Input [yellow] 8" xfId="923" xr:uid="{A79A21DD-0641-461F-BDB0-8D977FCBFD36}"/>
    <cellStyle name="Input [yellow]_Bench Mark Poly &amp; Pet 2009" xfId="18677" xr:uid="{39D46468-2F9A-48D6-9BAB-C2B6AA268FA7}"/>
    <cellStyle name="Input 1" xfId="18678" xr:uid="{73193BA2-3120-4488-B209-EFC1255BAB8E}"/>
    <cellStyle name="Input 1 2" xfId="20412" xr:uid="{1EA7A4DC-B757-4031-955F-ECA5385102B2}"/>
    <cellStyle name="Input 1 2 2" xfId="23805" xr:uid="{83AB57AC-8836-40DC-9BA0-6EAE23B298C8}"/>
    <cellStyle name="Input 1 3" xfId="23669" xr:uid="{EEC5EF02-1869-42C3-8A5C-41C6AE4D59AF}"/>
    <cellStyle name="Input 10" xfId="8242" xr:uid="{3F597A24-75D7-4B1F-91B4-9C65468DF67D}"/>
    <cellStyle name="Input 10 2" xfId="18679" xr:uid="{6D4D681A-70DB-41B0-8745-A3A6686D085E}"/>
    <cellStyle name="Input 10 3" xfId="20772" xr:uid="{F35BBF7D-1769-475F-A9E3-6ECC9EC2ECD2}"/>
    <cellStyle name="Input 10 3 2" xfId="23952" xr:uid="{DE2CDED1-89AB-4449-A50D-72D8335C7EDD}"/>
    <cellStyle name="Input 11" xfId="8243" xr:uid="{E6F6A5E1-208F-4743-8735-117147DFB174}"/>
    <cellStyle name="Input 11 2" xfId="18680" xr:uid="{09546E6E-2271-4024-A1AB-3ABE41EBBF2B}"/>
    <cellStyle name="Input 11 3" xfId="20771" xr:uid="{6F3B9E7C-6A55-44FF-B99F-84D3DFA1C1D2}"/>
    <cellStyle name="Input 11 3 2" xfId="23951" xr:uid="{801E1E2B-5571-46C0-B4F9-6B0A79B6D3AA}"/>
    <cellStyle name="Input 12" xfId="8244" xr:uid="{A7EA5F96-957E-43AB-8C64-6978FC7C5691}"/>
    <cellStyle name="Input 12 2" xfId="18681" xr:uid="{CA50D307-F326-406F-8E4E-51D7691D6D09}"/>
    <cellStyle name="Input 12 3" xfId="20770" xr:uid="{56D806BF-5C8C-4F67-8414-ADF787DB2E5B}"/>
    <cellStyle name="Input 12 3 2" xfId="23950" xr:uid="{E4557028-C223-49AA-92C3-EF022D6177F6}"/>
    <cellStyle name="Input 13" xfId="20411" xr:uid="{147EB92C-60EA-4A78-AFDA-83D89ADB089C}"/>
    <cellStyle name="Input 13 2" xfId="23804" xr:uid="{7E933D84-7478-497B-867E-97FDD5A209AE}"/>
    <cellStyle name="Input 14" xfId="20389" xr:uid="{8157C4BD-4B38-4163-B35E-6F57B5776E46}"/>
    <cellStyle name="Input 14 2" xfId="23791" xr:uid="{7B06ED7B-C8C3-416C-B58C-0A3E980C41F5}"/>
    <cellStyle name="Input 15" xfId="20409" xr:uid="{B50A3A2D-8DDE-41CE-AB0D-9EFC7AC289EB}"/>
    <cellStyle name="Input 15 2" xfId="23802" xr:uid="{F400D53B-B4DD-4670-B40B-5951631BB7E0}"/>
    <cellStyle name="Input 16" xfId="20390" xr:uid="{9DC7CB05-2759-4E40-B83B-6FABFDA253F8}"/>
    <cellStyle name="Input 16 2" xfId="23792" xr:uid="{53D8E412-1FE0-49FA-9A26-059E1F2F389D}"/>
    <cellStyle name="Input 17" xfId="20410" xr:uid="{A24B1F0F-BE3A-419D-A8EC-34BE2097BC7A}"/>
    <cellStyle name="Input 17 2" xfId="23803" xr:uid="{E0AE1EE6-6A3F-435C-97B4-56C16C31CB70}"/>
    <cellStyle name="Input 18" xfId="20391" xr:uid="{E5AEC7D1-0A9D-4B70-8C9C-BB2F7E3C6912}"/>
    <cellStyle name="Input 18 2" xfId="23793" xr:uid="{C7902CE6-F121-4BA4-98A3-2829774195AD}"/>
    <cellStyle name="Input 19" xfId="18674" xr:uid="{2AABD7F5-0BC1-40E5-946C-EA4BDED5D24C}"/>
    <cellStyle name="Input 19 2" xfId="23667" xr:uid="{6C440152-D882-4FB2-968E-90D8B6443553}"/>
    <cellStyle name="Input 2" xfId="924" xr:uid="{25DDC120-24BE-4403-BE8E-CCA635CBB342}"/>
    <cellStyle name="Input 2 2" xfId="1530" xr:uid="{E59E9FAB-691A-415E-BFEF-83279D1D87F5}"/>
    <cellStyle name="Input 2 2 10" xfId="24887" xr:uid="{BFB860C3-611F-460C-9C6C-CDA3E9722EFF}"/>
    <cellStyle name="Input 2 2 11" xfId="24201" xr:uid="{F363F6D3-8070-4C5C-B700-AFE95A8BD4F7}"/>
    <cellStyle name="Input 2 2 12" xfId="24542" xr:uid="{729B4360-D2EA-4978-BC7C-2054264D6A9B}"/>
    <cellStyle name="Input 2 2 13" xfId="24430" xr:uid="{3AC7C138-1C71-45E8-A8E9-7F5E2F38E385}"/>
    <cellStyle name="Input 2 2 2" xfId="1875" xr:uid="{C9F8EC17-BBD1-4971-9D95-8EA41311D592}"/>
    <cellStyle name="Input 2 2 2 2" xfId="2799" xr:uid="{58B49B45-7902-4BD7-BB5B-7D02443AA695}"/>
    <cellStyle name="Input 2 2 2 2 2" xfId="4603" xr:uid="{36B26250-B8A6-41CA-8262-075652C87B8C}"/>
    <cellStyle name="Input 2 2 2 2 2 2" xfId="27733" xr:uid="{3006E5BA-D536-43FA-A26C-6F4D94E4C248}"/>
    <cellStyle name="Input 2 2 2 2 2 3" xfId="32420" xr:uid="{B1E130E1-A017-4C6F-9974-95E5BBC7259B}"/>
    <cellStyle name="Input 2 2 2 2 2 4" xfId="36944" xr:uid="{2C4ABD3A-5A93-4E47-80E3-B2B629DB4C17}"/>
    <cellStyle name="Input 2 2 2 2 2 5" xfId="41569" xr:uid="{FEE86951-4FD0-4641-BF97-BE8C07D4D6A3}"/>
    <cellStyle name="Input 2 2 2 2 3" xfId="5627" xr:uid="{977F4E99-84BD-45E9-9C19-D6563CD9FDD8}"/>
    <cellStyle name="Input 2 2 2 2 3 2" xfId="28704" xr:uid="{6C56483F-CFCE-4E28-90A9-4E582CF2A06E}"/>
    <cellStyle name="Input 2 2 2 2 3 3" xfId="33378" xr:uid="{B2FBDFB1-BBF3-48EF-8760-5788FCC8B66E}"/>
    <cellStyle name="Input 2 2 2 2 3 4" xfId="37913" xr:uid="{4FE12E0C-1CA4-4548-B42E-9FFBC4916955}"/>
    <cellStyle name="Input 2 2 2 2 3 5" xfId="42538" xr:uid="{788518A1-E4D3-4B6A-8AED-CFAF2BC20119}"/>
    <cellStyle name="Input 2 2 2 2 4" xfId="6660" xr:uid="{5662166D-9955-4B2D-BF1C-AD3E27B8FFBA}"/>
    <cellStyle name="Input 2 2 2 2 4 2" xfId="29683" xr:uid="{A02314D9-894A-4B13-9FD7-2D1919173974}"/>
    <cellStyle name="Input 2 2 2 2 4 3" xfId="34340" xr:uid="{7AFFEF7D-DE2F-43C1-A8E0-B125C23D0AA0}"/>
    <cellStyle name="Input 2 2 2 2 4 4" xfId="38887" xr:uid="{E992D497-25EA-4142-9952-67D1FF2FFD6A}"/>
    <cellStyle name="Input 2 2 2 2 4 5" xfId="43512" xr:uid="{B033A10F-397A-463C-91CA-3CC827DF2E05}"/>
    <cellStyle name="Input 2 2 2 2 5" xfId="25986" xr:uid="{5EC0AB0D-CE3A-4959-ADA4-847A05CF9781}"/>
    <cellStyle name="Input 2 2 2 2 6" xfId="30712" xr:uid="{892C4CD4-EB33-415B-85DD-C73B70DF4AB0}"/>
    <cellStyle name="Input 2 2 2 2 7" xfId="35216" xr:uid="{92B6AE70-BD48-4CA2-8B2E-9600932B8A5D}"/>
    <cellStyle name="Input 2 2 2 2 8" xfId="39841" xr:uid="{5CBE519A-2FB8-40D2-B3A4-966D34F9F671}"/>
    <cellStyle name="Input 2 2 2 3" xfId="3809" xr:uid="{2972A3DD-B330-44E7-B9D3-D1B02939CB8A}"/>
    <cellStyle name="Input 2 2 2 3 2" xfId="26993" xr:uid="{EE9B55AE-69B1-4C8F-AF7C-E44D0153119E}"/>
    <cellStyle name="Input 2 2 2 3 3" xfId="31693" xr:uid="{C33D3B61-4255-4DE6-9778-D64ECA961B60}"/>
    <cellStyle name="Input 2 2 2 3 4" xfId="36204" xr:uid="{44D15C0E-B2B9-47C0-86D7-001B2328307F}"/>
    <cellStyle name="Input 2 2 2 3 5" xfId="40829" xr:uid="{80C06C16-0178-480A-947E-1B57666BB030}"/>
    <cellStyle name="Input 2 2 2 4" xfId="4910" xr:uid="{A549D946-81A1-4E2E-A9CD-39D0488A0925}"/>
    <cellStyle name="Input 2 2 2 4 2" xfId="27969" xr:uid="{FEDAF28A-45C7-42B9-A070-B57934A0A1BA}"/>
    <cellStyle name="Input 2 2 2 4 3" xfId="32656" xr:uid="{50E0F76B-67D3-4C6B-817D-5A0A3FB60B07}"/>
    <cellStyle name="Input 2 2 2 4 4" xfId="37180" xr:uid="{50D63994-D416-45EE-A8EA-C793D949FA9F}"/>
    <cellStyle name="Input 2 2 2 4 5" xfId="41805" xr:uid="{21A7E20D-C83A-4308-859B-84C6BC1160B3}"/>
    <cellStyle name="Input 2 2 2 5" xfId="5945" xr:uid="{97FEF284-7BCB-4FB7-8E79-FE6E7EB770B6}"/>
    <cellStyle name="Input 2 2 2 5 2" xfId="28949" xr:uid="{69B944A3-1BFA-4703-B45A-149BBE804343}"/>
    <cellStyle name="Input 2 2 2 5 3" xfId="33623" xr:uid="{29559058-D75C-484A-A384-ADC800191C0D}"/>
    <cellStyle name="Input 2 2 2 5 4" xfId="38158" xr:uid="{7DBF5A2C-EBB1-4653-BEEB-0892527F39F3}"/>
    <cellStyle name="Input 2 2 2 5 5" xfId="42783" xr:uid="{201B5631-A7D3-4E38-A232-C801E9C3941A}"/>
    <cellStyle name="Input 2 2 2 6" xfId="25217" xr:uid="{D2534D15-9C0A-40EB-AE42-97AC15DEADD2}"/>
    <cellStyle name="Input 2 2 2 7" xfId="29972" xr:uid="{3CA6C523-4051-4FF6-9196-956704C371B8}"/>
    <cellStyle name="Input 2 2 2 8" xfId="34477" xr:uid="{BB0BC3B2-E18F-4D03-9803-BF0D2724124C}"/>
    <cellStyle name="Input 2 2 2 9" xfId="39104" xr:uid="{2050881D-120E-4AA4-87B9-44FE1AD484EC}"/>
    <cellStyle name="Input 2 2 3" xfId="1969" xr:uid="{79B2D459-BE2F-4D13-9AB1-65BEA2FE1350}"/>
    <cellStyle name="Input 2 2 3 2" xfId="2885" xr:uid="{DD636E13-6DAE-4C53-8486-B1AD8F54C3E7}"/>
    <cellStyle name="Input 2 2 3 2 2" xfId="4689" xr:uid="{C71B3A38-1543-4B3A-AA9E-3EE763F33E9E}"/>
    <cellStyle name="Input 2 2 3 2 2 2" xfId="27819" xr:uid="{C95B3BB8-D7B6-4655-9E53-E6B8D5B4A51F}"/>
    <cellStyle name="Input 2 2 3 2 2 3" xfId="32506" xr:uid="{6260188E-E3A0-4B90-9F6D-44DB9D6C5C79}"/>
    <cellStyle name="Input 2 2 3 2 2 4" xfId="37030" xr:uid="{54963FD8-887E-4205-8D5C-4626DD67E799}"/>
    <cellStyle name="Input 2 2 3 2 2 5" xfId="41655" xr:uid="{AFC5B54B-4E63-4CE2-BBC7-5AACC7C19150}"/>
    <cellStyle name="Input 2 2 3 2 3" xfId="5713" xr:uid="{135FC491-9D1D-4F47-98E2-82A88A63B0AB}"/>
    <cellStyle name="Input 2 2 3 2 3 2" xfId="28790" xr:uid="{654DC4C4-B67C-40F8-887C-E1C816B77B08}"/>
    <cellStyle name="Input 2 2 3 2 3 3" xfId="33464" xr:uid="{CE635022-7738-45FF-94EC-134D0993A0E6}"/>
    <cellStyle name="Input 2 2 3 2 3 4" xfId="37999" xr:uid="{3F2979C2-EF2C-43CE-8C44-C7986236AC3F}"/>
    <cellStyle name="Input 2 2 3 2 3 5" xfId="42624" xr:uid="{C4FFE9A7-0FCB-4238-9630-C0F10BCFBD33}"/>
    <cellStyle name="Input 2 2 3 2 4" xfId="6746" xr:uid="{ACE4DA7A-2DBA-4508-9E13-00BBDD22E5DC}"/>
    <cellStyle name="Input 2 2 3 2 4 2" xfId="29769" xr:uid="{3BC24BF9-6B45-4D04-B503-0C0B967A2AE7}"/>
    <cellStyle name="Input 2 2 3 2 4 3" xfId="34426" xr:uid="{0CCD9786-9146-48AF-8EC8-5A16188F0DEA}"/>
    <cellStyle name="Input 2 2 3 2 4 4" xfId="38973" xr:uid="{BEF9B6D7-0ECF-4700-AC16-1372CDB55C84}"/>
    <cellStyle name="Input 2 2 3 2 4 5" xfId="43598" xr:uid="{9A13A872-2994-4FDB-A736-CA846E224091}"/>
    <cellStyle name="Input 2 2 3 2 5" xfId="26072" xr:uid="{217439CA-757D-404F-9CDB-B88928ECE182}"/>
    <cellStyle name="Input 2 2 3 2 6" xfId="30798" xr:uid="{376000B9-84BA-43A9-A355-C9815906E898}"/>
    <cellStyle name="Input 2 2 3 2 7" xfId="35302" xr:uid="{24FC7A2B-0988-421C-85FA-5108BDB7485A}"/>
    <cellStyle name="Input 2 2 3 2 8" xfId="39927" xr:uid="{16857C6D-33D1-46F4-9325-335CA6B9E9CA}"/>
    <cellStyle name="Input 2 2 3 3" xfId="3895" xr:uid="{5E403667-6EC7-4A12-AD06-96C9951B3B6B}"/>
    <cellStyle name="Input 2 2 3 3 2" xfId="27079" xr:uid="{7AC7B20F-935F-4341-A10F-B9B326735879}"/>
    <cellStyle name="Input 2 2 3 3 3" xfId="31779" xr:uid="{10A669FC-0D97-4E4F-8B50-9188E626F435}"/>
    <cellStyle name="Input 2 2 3 3 4" xfId="36290" xr:uid="{065E2B2F-3DDF-4113-B04A-925FF352152B}"/>
    <cellStyle name="Input 2 2 3 3 5" xfId="40915" xr:uid="{4A58AA26-CD18-4040-BC1F-22980D829D45}"/>
    <cellStyle name="Input 2 2 3 4" xfId="4996" xr:uid="{7CBFC9BB-FED0-4751-B25A-FC74CCC78B4C}"/>
    <cellStyle name="Input 2 2 3 4 2" xfId="28055" xr:uid="{0BB911B4-4851-4BAD-B2B5-75CB40450F9F}"/>
    <cellStyle name="Input 2 2 3 4 3" xfId="32742" xr:uid="{FCF2CA63-C3E5-471E-9068-B940F2552602}"/>
    <cellStyle name="Input 2 2 3 4 4" xfId="37266" xr:uid="{E5B0A3EA-161D-4754-8578-F6C0625A89FA}"/>
    <cellStyle name="Input 2 2 3 4 5" xfId="41891" xr:uid="{0EAA221F-1F08-4CDB-B74B-013BC2A38E1D}"/>
    <cellStyle name="Input 2 2 3 5" xfId="6031" xr:uid="{E958F4AB-CB47-46B1-A5B9-D5DB1C3FE437}"/>
    <cellStyle name="Input 2 2 3 5 2" xfId="29035" xr:uid="{0378A957-443A-4252-AAD6-6BAD0C994FB6}"/>
    <cellStyle name="Input 2 2 3 5 3" xfId="33709" xr:uid="{F7448955-4129-46A2-A003-208232F6D378}"/>
    <cellStyle name="Input 2 2 3 5 4" xfId="38244" xr:uid="{31434A97-ACB1-41B7-B8D1-9C0392AAAEBD}"/>
    <cellStyle name="Input 2 2 3 5 5" xfId="42869" xr:uid="{E93AB006-7028-4F1A-A635-5F19336C8073}"/>
    <cellStyle name="Input 2 2 3 6" xfId="25306" xr:uid="{7EEB120F-A98F-4974-AA0E-12E3084E3013}"/>
    <cellStyle name="Input 2 2 3 7" xfId="30058" xr:uid="{8493C78B-F348-4591-818C-385931D8A396}"/>
    <cellStyle name="Input 2 2 3 8" xfId="34563" xr:uid="{1B8CCAFD-3AF0-44FF-851D-03E8529B5819}"/>
    <cellStyle name="Input 2 2 3 9" xfId="39190" xr:uid="{EB2882BE-DEF8-4372-8826-B78FA4768B8F}"/>
    <cellStyle name="Input 2 2 4" xfId="2470" xr:uid="{BA91CEFA-E493-413C-A0C4-038411332AF6}"/>
    <cellStyle name="Input 2 2 4 2" xfId="4274" xr:uid="{BBE2F5D1-68CC-4688-8F92-E82C09EC6E9A}"/>
    <cellStyle name="Input 2 2 4 2 2" xfId="27404" xr:uid="{7A6A3D94-21EB-4721-9B45-A76E90AB8745}"/>
    <cellStyle name="Input 2 2 4 2 3" xfId="32091" xr:uid="{09DD87A7-420D-4305-A7AD-FDF39255DB40}"/>
    <cellStyle name="Input 2 2 4 2 4" xfId="36615" xr:uid="{355B76CC-8E36-43B7-B5A0-55938C8FD820}"/>
    <cellStyle name="Input 2 2 4 2 5" xfId="41240" xr:uid="{F00E9EBA-3F54-46DD-8652-620EAE7EA286}"/>
    <cellStyle name="Input 2 2 4 3" xfId="5298" xr:uid="{91A6D930-F55D-4E41-8B43-32A60BB728FB}"/>
    <cellStyle name="Input 2 2 4 3 2" xfId="28375" xr:uid="{4F4F2496-5531-407D-99F6-9D60B59A249C}"/>
    <cellStyle name="Input 2 2 4 3 3" xfId="33049" xr:uid="{E4D8D7A9-1CE0-43BF-B67F-130690F72C4B}"/>
    <cellStyle name="Input 2 2 4 3 4" xfId="37584" xr:uid="{AAADEE75-36BA-4471-8BA2-EC8E144C3771}"/>
    <cellStyle name="Input 2 2 4 3 5" xfId="42209" xr:uid="{E721ECC1-896D-444B-B578-E2B5A4B01587}"/>
    <cellStyle name="Input 2 2 4 4" xfId="6331" xr:uid="{A48FB022-C9BC-4F71-A9D5-F3EC463A097C}"/>
    <cellStyle name="Input 2 2 4 4 2" xfId="29354" xr:uid="{208F4A34-C2BF-4552-A045-78FE3102EAAD}"/>
    <cellStyle name="Input 2 2 4 4 3" xfId="34011" xr:uid="{F69B8992-8266-4EF2-A97D-B90E3209513C}"/>
    <cellStyle name="Input 2 2 4 4 4" xfId="38558" xr:uid="{972249D4-94C2-457C-9A8B-31897F140DA7}"/>
    <cellStyle name="Input 2 2 4 4 5" xfId="43183" xr:uid="{357A66E1-4DD0-41DB-9771-8351AA78AEDB}"/>
    <cellStyle name="Input 2 2 4 5" xfId="25657" xr:uid="{38772BB9-DA25-4E3D-BE61-EB5A509FD97E}"/>
    <cellStyle name="Input 2 2 4 6" xfId="30383" xr:uid="{941BBB69-33CA-46C2-8294-A138CA594DC0}"/>
    <cellStyle name="Input 2 2 4 7" xfId="34887" xr:uid="{29E9BB1B-0A5A-4CA1-8DB6-0A0FD6038503}"/>
    <cellStyle name="Input 2 2 4 8" xfId="39512" xr:uid="{2417AD1E-EA90-4F04-81B8-D4EFE5BCC3C7}"/>
    <cellStyle name="Input 2 2 5" xfId="3481" xr:uid="{C5C068A4-F59F-4E2C-A7D2-EFD8EC745848}"/>
    <cellStyle name="Input 2 2 5 2" xfId="26675" xr:uid="{48FA767F-046D-426A-A06F-2D54A5AACC48}"/>
    <cellStyle name="Input 2 2 5 3" xfId="31375" xr:uid="{1C4BD2AA-F2A9-4D19-811F-EC501CAC0FD9}"/>
    <cellStyle name="Input 2 2 5 4" xfId="35886" xr:uid="{970FA66F-C778-484A-A7A9-218F9AB71436}"/>
    <cellStyle name="Input 2 2 5 5" xfId="40511" xr:uid="{0BA35862-1E50-4A1C-BE13-7BA0553D3879}"/>
    <cellStyle name="Input 2 2 6" xfId="3099" xr:uid="{564C7BFA-2BDA-42E8-9ACF-8074D2CB9467}"/>
    <cellStyle name="Input 2 2 6 2" xfId="26298" xr:uid="{C34A59A6-25CE-4BC7-9EA0-FA129D72F4C0}"/>
    <cellStyle name="Input 2 2 6 3" xfId="31019" xr:uid="{2DAAB510-DA81-4FE9-B871-8E156612C2CB}"/>
    <cellStyle name="Input 2 2 6 4" xfId="35522" xr:uid="{D7C9BE5F-B469-4CCD-9761-88A9909D9E4C}"/>
    <cellStyle name="Input 2 2 6 5" xfId="40147" xr:uid="{7D382A4D-6FF4-4A88-B524-136FA552A4EE}"/>
    <cellStyle name="Input 2 2 7" xfId="3303" xr:uid="{9853E8E1-7ABA-4DFE-9C38-2DCC166AE158}"/>
    <cellStyle name="Input 2 2 7 2" xfId="26440" xr:uid="{B84E7E05-5A0A-4D66-824A-770DC942D0AA}"/>
    <cellStyle name="Input 2 2 7 3" xfId="31140" xr:uid="{666692E6-9761-4055-9DB0-6A3C51B8F7C0}"/>
    <cellStyle name="Input 2 2 7 4" xfId="35651" xr:uid="{80502336-D9DB-4AA7-ADBE-DF99436FFE16}"/>
    <cellStyle name="Input 2 2 7 5" xfId="40276" xr:uid="{32490D73-5285-4D21-999A-AE2E43F560AC}"/>
    <cellStyle name="Input 2 2 8" xfId="19975" xr:uid="{DEBCCF2D-2C8B-4D54-BDAD-540BFB21F9D5}"/>
    <cellStyle name="Input 2 2 9" xfId="23732" xr:uid="{778ACBB7-452D-49BB-A340-F182A80A096E}"/>
    <cellStyle name="Input 2 3" xfId="1670" xr:uid="{E8BC421A-4627-4F54-87D2-38445EDC374E}"/>
    <cellStyle name="Input 2 3 10" xfId="24661" xr:uid="{2169FE17-808E-40A9-B441-946D039BB129}"/>
    <cellStyle name="Input 2 3 11" xfId="24335" xr:uid="{9E78E0AA-8ECB-4F05-8D91-B52A066B4067}"/>
    <cellStyle name="Input 2 3 2" xfId="2604" xr:uid="{D9AF6BD0-3E2A-4394-8993-C63B3A2F5E14}"/>
    <cellStyle name="Input 2 3 2 2" xfId="4408" xr:uid="{4C12AFD9-E0AE-494D-B031-6C3EABE99A7F}"/>
    <cellStyle name="Input 2 3 2 2 2" xfId="27538" xr:uid="{3246B0B6-0A8E-40F3-80CC-E4FABF640952}"/>
    <cellStyle name="Input 2 3 2 2 3" xfId="32225" xr:uid="{80A6A3F1-5A41-4EAB-925C-8EDEAAF241C4}"/>
    <cellStyle name="Input 2 3 2 2 4" xfId="36749" xr:uid="{02F289A3-D8A8-43E9-B1D8-083F55D3B447}"/>
    <cellStyle name="Input 2 3 2 2 5" xfId="41374" xr:uid="{689DFA8B-6F6D-4CA6-9246-B0F83DA0E609}"/>
    <cellStyle name="Input 2 3 2 3" xfId="5432" xr:uid="{63A15346-E92A-4E59-AAB8-2D15E1E1C7B1}"/>
    <cellStyle name="Input 2 3 2 3 2" xfId="28509" xr:uid="{7A2594F2-42C3-432C-9311-6C407DF72B19}"/>
    <cellStyle name="Input 2 3 2 3 3" xfId="33183" xr:uid="{4CEF0CAD-63DA-4EFD-B4BA-E8BB078F74EB}"/>
    <cellStyle name="Input 2 3 2 3 4" xfId="37718" xr:uid="{05D8C9AC-0158-4E9C-843C-EEC10991F926}"/>
    <cellStyle name="Input 2 3 2 3 5" xfId="42343" xr:uid="{19A18711-9B9D-483E-B542-C4366EFC132E}"/>
    <cellStyle name="Input 2 3 2 4" xfId="6465" xr:uid="{DB379ACD-9440-4016-9C7B-8854357D46BA}"/>
    <cellStyle name="Input 2 3 2 4 2" xfId="29488" xr:uid="{348512A0-0654-4D57-96E9-F2C453DC506B}"/>
    <cellStyle name="Input 2 3 2 4 3" xfId="34145" xr:uid="{8D254E88-B1D2-4ED6-A557-7D154C05DF65}"/>
    <cellStyle name="Input 2 3 2 4 4" xfId="38692" xr:uid="{16B92F6B-6302-43A4-AAE0-C9E9BAD0B6B4}"/>
    <cellStyle name="Input 2 3 2 4 5" xfId="43317" xr:uid="{A3B2FE4A-8F2D-4DB4-B887-AC8F17EB0DCE}"/>
    <cellStyle name="Input 2 3 2 5" xfId="25791" xr:uid="{4F2A9062-9094-4EEB-9525-A04C2C54AF44}"/>
    <cellStyle name="Input 2 3 2 6" xfId="30517" xr:uid="{74E48324-F4E4-48C5-9E92-7F03E874117C}"/>
    <cellStyle name="Input 2 3 2 7" xfId="35021" xr:uid="{671DC084-C89B-440E-8721-42AED7C39851}"/>
    <cellStyle name="Input 2 3 2 8" xfId="39646" xr:uid="{D5A9241F-DE7F-4ED4-80F7-0FFBF72F9526}"/>
    <cellStyle name="Input 2 3 3" xfId="3615" xr:uid="{E9ED3EFB-DE19-4BFC-AE70-9400F1E85BBA}"/>
    <cellStyle name="Input 2 3 3 2" xfId="26799" xr:uid="{D0D8741F-4700-4E1F-83E3-510DBEAB5894}"/>
    <cellStyle name="Input 2 3 3 3" xfId="31499" xr:uid="{4186269A-DD0E-474C-A192-4C159973EBF7}"/>
    <cellStyle name="Input 2 3 3 4" xfId="36010" xr:uid="{3211F1B2-F601-4669-8EDB-C9299D1B5BAF}"/>
    <cellStyle name="Input 2 3 3 5" xfId="40635" xr:uid="{982954E8-8757-42FA-A45B-2008EBD47619}"/>
    <cellStyle name="Input 2 3 4" xfId="2966" xr:uid="{9EEDD9B6-2DD0-46BF-9048-FA86F8BAC11E}"/>
    <cellStyle name="Input 2 3 4 2" xfId="26168" xr:uid="{F731E2E1-09A0-4D46-B45B-9CAEDD581B1C}"/>
    <cellStyle name="Input 2 3 4 3" xfId="30889" xr:uid="{2C457D63-2D03-4FE8-A789-02D6C9BEF47B}"/>
    <cellStyle name="Input 2 3 4 4" xfId="35392" xr:uid="{7B80DD15-23BB-4AD9-B9E4-BE4E30B331B0}"/>
    <cellStyle name="Input 2 3 4 5" xfId="40017" xr:uid="{F9C9C0DF-851E-4DA0-9A96-8184ACD6BD4F}"/>
    <cellStyle name="Input 2 3 5" xfId="5751" xr:uid="{2E2D3785-F099-4E1C-AB10-3AB993E998BB}"/>
    <cellStyle name="Input 2 3 5 2" xfId="27104" xr:uid="{AAC91B6C-D20E-4A0E-BBB4-2E0AAD92BD29}"/>
    <cellStyle name="Input 2 3 5 3" xfId="31804" xr:uid="{84A7DD38-22A1-4D49-8D0B-4C8C9AC0D7C6}"/>
    <cellStyle name="Input 2 3 5 4" xfId="36315" xr:uid="{995C7419-7F25-4758-B6DD-81CB95A9E874}"/>
    <cellStyle name="Input 2 3 5 5" xfId="40940" xr:uid="{DFC03D7C-3FB8-46DF-ADD6-79D47BEC4CB3}"/>
    <cellStyle name="Input 2 3 6" xfId="19976" xr:uid="{83CB4047-53FF-4D86-8192-42A331AAE1C7}"/>
    <cellStyle name="Input 2 3 7" xfId="23733" xr:uid="{EDB8F8BD-239F-45A1-95C6-A519AFB56D18}"/>
    <cellStyle name="Input 2 3 8" xfId="25023" xr:uid="{BEBB4451-F77A-4E81-A75D-24E221028518}"/>
    <cellStyle name="Input 2 3 9" xfId="24068" xr:uid="{878C4F8D-68A6-46C8-95C7-ACB668CED39B}"/>
    <cellStyle name="Input 2 4" xfId="1653" xr:uid="{48D1E834-9FAA-41D6-830C-9B27AA8D8971}"/>
    <cellStyle name="Input 2 4 10" xfId="24650" xr:uid="{9783EAB8-D8B7-4579-A60F-F6B32E1C8476}"/>
    <cellStyle name="Input 2 4 11" xfId="24352" xr:uid="{2DAD1794-D85D-4FE4-A23D-1EAC02E5E7FD}"/>
    <cellStyle name="Input 2 4 2" xfId="2587" xr:uid="{5F792C14-7691-462D-BEAC-211C46677883}"/>
    <cellStyle name="Input 2 4 2 2" xfId="4391" xr:uid="{B2612D3E-D4B3-4A8E-8396-43C4D405770D}"/>
    <cellStyle name="Input 2 4 2 2 2" xfId="27521" xr:uid="{C0500C1F-8532-48BB-965C-AB1BFB8A40CB}"/>
    <cellStyle name="Input 2 4 2 2 3" xfId="32208" xr:uid="{438510DF-6CA5-4252-A888-55F6E3BBA7D1}"/>
    <cellStyle name="Input 2 4 2 2 4" xfId="36732" xr:uid="{A8BAA013-D8A1-4027-94F5-9C94B0A3666B}"/>
    <cellStyle name="Input 2 4 2 2 5" xfId="41357" xr:uid="{974AA332-7973-4E7F-B0DD-16BEB07BCF26}"/>
    <cellStyle name="Input 2 4 2 3" xfId="5415" xr:uid="{DC63CEF4-BDC1-40E5-ABF7-DEAF8C19FF24}"/>
    <cellStyle name="Input 2 4 2 3 2" xfId="28492" xr:uid="{1C43D094-7C0F-4112-8C07-C25B4FDCB7C8}"/>
    <cellStyle name="Input 2 4 2 3 3" xfId="33166" xr:uid="{6C23C9AE-5C57-49AD-9CB2-1EFDBB68026C}"/>
    <cellStyle name="Input 2 4 2 3 4" xfId="37701" xr:uid="{253E607D-FCC4-4140-861A-58F654B17098}"/>
    <cellStyle name="Input 2 4 2 3 5" xfId="42326" xr:uid="{794AA992-B738-4964-961B-EC1F897561F2}"/>
    <cellStyle name="Input 2 4 2 4" xfId="6448" xr:uid="{06D4A939-A2D2-4B62-84F9-587EE1BDD1E2}"/>
    <cellStyle name="Input 2 4 2 4 2" xfId="29471" xr:uid="{F4A186EB-B353-4775-9703-565FAD213E86}"/>
    <cellStyle name="Input 2 4 2 4 3" xfId="34128" xr:uid="{89F3D7D5-DC54-4A85-AFA9-9FDF60408EFA}"/>
    <cellStyle name="Input 2 4 2 4 4" xfId="38675" xr:uid="{B5CFAD1C-ED9B-41DD-83AB-373A2E373CE8}"/>
    <cellStyle name="Input 2 4 2 4 5" xfId="43300" xr:uid="{6AA0F8BB-6067-414B-8238-0B4F4573C237}"/>
    <cellStyle name="Input 2 4 2 5" xfId="25774" xr:uid="{20A26C31-FD13-4A73-B664-0697A384A9D7}"/>
    <cellStyle name="Input 2 4 2 6" xfId="30500" xr:uid="{E192B902-6B00-43F5-931E-012D14D900F4}"/>
    <cellStyle name="Input 2 4 2 7" xfId="35004" xr:uid="{AF47A56E-F7AF-4DCF-84B1-C665BC143E9A}"/>
    <cellStyle name="Input 2 4 2 8" xfId="39629" xr:uid="{6F1F86F1-2CE8-41A3-A8A6-87381AE854AC}"/>
    <cellStyle name="Input 2 4 3" xfId="3598" xr:uid="{D6F3A324-73E9-4910-8A03-74B826E0C950}"/>
    <cellStyle name="Input 2 4 3 2" xfId="26782" xr:uid="{45D32597-E17B-4552-8D8A-99E33B5548B3}"/>
    <cellStyle name="Input 2 4 3 3" xfId="31482" xr:uid="{710F3595-9B4E-482C-ACD1-3EBAABA8C9F6}"/>
    <cellStyle name="Input 2 4 3 4" xfId="35993" xr:uid="{8DD7333B-41D8-4F9E-91F5-11A196925BD9}"/>
    <cellStyle name="Input 2 4 3 5" xfId="40618" xr:uid="{A3D0F6A2-F7D9-4EB0-9BF2-FAAC3956AE80}"/>
    <cellStyle name="Input 2 4 4" xfId="2982" xr:uid="{640F0BBC-2492-4E09-8A62-4731C49E31CF}"/>
    <cellStyle name="Input 2 4 4 2" xfId="26185" xr:uid="{E6DCC6A6-9A5A-4181-A819-003886E6AEDD}"/>
    <cellStyle name="Input 2 4 4 3" xfId="30906" xr:uid="{C5EF6D33-DFC3-4159-8B16-C42DE6455C04}"/>
    <cellStyle name="Input 2 4 4 4" xfId="35409" xr:uid="{D1B93ABE-DE87-4FB7-92F5-2F9FCDB88841}"/>
    <cellStyle name="Input 2 4 4 5" xfId="40034" xr:uid="{66845928-FE69-40AC-BCF8-5CB23C8FAB89}"/>
    <cellStyle name="Input 2 4 5" xfId="3418" xr:uid="{526810C9-8186-4598-B09B-86FFCED70A75}"/>
    <cellStyle name="Input 2 4 5 2" xfId="26547" xr:uid="{C55D9E3D-83A1-45EF-BB15-6B45D76797E3}"/>
    <cellStyle name="Input 2 4 5 3" xfId="31247" xr:uid="{592EF8D0-3A5D-411D-AAE7-A0698D53EF03}"/>
    <cellStyle name="Input 2 4 5 4" xfId="35758" xr:uid="{65A9B76A-1A3D-4FE6-9EE8-2997B2A1EAF8}"/>
    <cellStyle name="Input 2 4 5 5" xfId="40383" xr:uid="{DE2219EC-6CCD-4C31-8E9A-DBBD0A33EA13}"/>
    <cellStyle name="Input 2 4 6" xfId="20413" xr:uid="{11077DD8-3870-4D6E-992B-FD12FC16F1E8}"/>
    <cellStyle name="Input 2 4 7" xfId="23806" xr:uid="{20DEB383-DD81-4A01-A715-7AC5AE1AF11C}"/>
    <cellStyle name="Input 2 4 8" xfId="25006" xr:uid="{715D652E-4B41-4B8F-80A4-593F0B2DDDFF}"/>
    <cellStyle name="Input 2 4 9" xfId="24084" xr:uid="{7CE4DCBB-6E2B-445B-9C3C-3533BE2FE7CA}"/>
    <cellStyle name="Input 2 5" xfId="1619" xr:uid="{501F7945-8296-445F-B5ED-18C7DC1FF47B}"/>
    <cellStyle name="Input 2 5 10" xfId="24619" xr:uid="{6E21BEE3-4E96-4845-AA02-B256E9F8AD35}"/>
    <cellStyle name="Input 2 5 11" xfId="32002" xr:uid="{C8612E36-5C82-4C40-ADDF-C36776715B29}"/>
    <cellStyle name="Input 2 5 2" xfId="2556" xr:uid="{368E2853-94E9-4CF0-A57F-64A12A8276C2}"/>
    <cellStyle name="Input 2 5 2 2" xfId="4360" xr:uid="{DB221E0C-206C-4772-8B20-6299DCAA996B}"/>
    <cellStyle name="Input 2 5 2 2 2" xfId="27490" xr:uid="{3E94C4F1-B625-4EB2-AC98-59111DB6FB63}"/>
    <cellStyle name="Input 2 5 2 2 3" xfId="32177" xr:uid="{BAFE6022-02CF-45CA-9B00-F2703F635579}"/>
    <cellStyle name="Input 2 5 2 2 4" xfId="36701" xr:uid="{253DD304-C929-4CDC-A2F4-5E725AAF86D8}"/>
    <cellStyle name="Input 2 5 2 2 5" xfId="41326" xr:uid="{61C1C71C-DAB5-41E6-A695-C229E9088F49}"/>
    <cellStyle name="Input 2 5 2 3" xfId="5384" xr:uid="{32B71E4E-3DDC-499A-B738-8D613DE516B2}"/>
    <cellStyle name="Input 2 5 2 3 2" xfId="28461" xr:uid="{689C8449-E88F-4E99-BAE2-B719CB05C2B6}"/>
    <cellStyle name="Input 2 5 2 3 3" xfId="33135" xr:uid="{689AED9F-B01D-42C8-BEA0-3B22AEC1E192}"/>
    <cellStyle name="Input 2 5 2 3 4" xfId="37670" xr:uid="{8A677F34-1939-4D74-9B1E-975B1A6436BE}"/>
    <cellStyle name="Input 2 5 2 3 5" xfId="42295" xr:uid="{C27A9C26-C0BE-48CE-9EA4-3913F4B7BC3D}"/>
    <cellStyle name="Input 2 5 2 4" xfId="6417" xr:uid="{C1095339-BFE9-45B4-83DA-3FA0D8927BD5}"/>
    <cellStyle name="Input 2 5 2 4 2" xfId="29440" xr:uid="{31A73EB7-4E99-4CCA-AF92-8824AFAABD25}"/>
    <cellStyle name="Input 2 5 2 4 3" xfId="34097" xr:uid="{D63F341C-55A3-4A47-B6F8-A1046A695652}"/>
    <cellStyle name="Input 2 5 2 4 4" xfId="38644" xr:uid="{FA6D7801-6212-40B8-AC41-C2F31EC1D877}"/>
    <cellStyle name="Input 2 5 2 4 5" xfId="43269" xr:uid="{33C57530-9198-4D6F-B06A-D26A080DEB9D}"/>
    <cellStyle name="Input 2 5 2 5" xfId="25743" xr:uid="{33E5C9BE-2910-431A-9DFC-DDEDA3A91F99}"/>
    <cellStyle name="Input 2 5 2 6" xfId="30469" xr:uid="{50FF0CD8-24B6-4AA6-8A8D-C5AC6785B3AB}"/>
    <cellStyle name="Input 2 5 2 7" xfId="34973" xr:uid="{66588922-EF2F-4961-AB9D-EFE35B150ABD}"/>
    <cellStyle name="Input 2 5 2 8" xfId="39598" xr:uid="{2C66BEDA-6F38-4C12-AF71-BE9D1EB36E62}"/>
    <cellStyle name="Input 2 5 3" xfId="3567" xr:uid="{0D8EF3FC-10A3-4E60-BB02-F0C1913F515A}"/>
    <cellStyle name="Input 2 5 3 2" xfId="26751" xr:uid="{39381037-95E9-4EFC-A5FB-0ED647B8057C}"/>
    <cellStyle name="Input 2 5 3 3" xfId="31451" xr:uid="{4A13B46F-B50E-43DD-97F9-80DBFAF41A49}"/>
    <cellStyle name="Input 2 5 3 4" xfId="35962" xr:uid="{5E950613-BB77-41DE-BD83-ACF7C5C2D64A}"/>
    <cellStyle name="Input 2 5 3 5" xfId="40587" xr:uid="{774A316D-5900-487A-A253-D5CA9324ECFD}"/>
    <cellStyle name="Input 2 5 4" xfId="3013" xr:uid="{BA608254-F923-49BF-8E40-67E08C2E92E9}"/>
    <cellStyle name="Input 2 5 4 2" xfId="26216" xr:uid="{CEA9734F-B9D2-4EC0-A219-B38FBC6987CA}"/>
    <cellStyle name="Input 2 5 4 3" xfId="30937" xr:uid="{36413F76-4D03-42CE-8471-E06252549986}"/>
    <cellStyle name="Input 2 5 4 4" xfId="35440" xr:uid="{4CFB1A9E-67EE-4E88-A834-EF02589784C7}"/>
    <cellStyle name="Input 2 5 4 5" xfId="40065" xr:uid="{302B0F51-F6BC-42A2-B6A8-75A123FDA786}"/>
    <cellStyle name="Input 2 5 5" xfId="3388" xr:uid="{CE834458-9E59-44EA-BBBB-009406F4DE31}"/>
    <cellStyle name="Input 2 5 5 2" xfId="26516" xr:uid="{9482F0BA-13F0-4E46-A117-A3A4B987B1BE}"/>
    <cellStyle name="Input 2 5 5 3" xfId="31216" xr:uid="{7969D5DA-3132-4F74-B1D2-E4B0F41DC57D}"/>
    <cellStyle name="Input 2 5 5 4" xfId="35727" xr:uid="{E0948EF2-DCFC-4453-91A9-4C30FD5116E0}"/>
    <cellStyle name="Input 2 5 5 5" xfId="40352" xr:uid="{524BA0DA-33F8-473C-B83C-4B8F44CC9DC4}"/>
    <cellStyle name="Input 2 5 6" xfId="18682" xr:uid="{A74AC14B-8DBF-4AEC-AA1F-DF8979812D7C}"/>
    <cellStyle name="Input 2 5 7" xfId="23670" xr:uid="{01466B55-ACAD-4CA6-A066-379E6A16BF96}"/>
    <cellStyle name="Input 2 5 8" xfId="24974" xr:uid="{33181C9F-6561-4F45-B8ED-8B59564866DC}"/>
    <cellStyle name="Input 2 5 9" xfId="24115" xr:uid="{FB46070A-8E97-44F6-97A2-8C6AAE5C8323}"/>
    <cellStyle name="Input 2 6" xfId="2163" xr:uid="{5753DC27-C843-4D9B-972E-8DF11A21CC18}"/>
    <cellStyle name="Input 2 6 10" xfId="39314" xr:uid="{7DE97C79-E5D9-46E7-A13F-3DEFADB49EBC}"/>
    <cellStyle name="Input 2 6 2" xfId="4051" xr:uid="{A0824523-2742-4515-9BAA-88E5DF5CC0D0}"/>
    <cellStyle name="Input 2 6 2 2" xfId="27203" xr:uid="{200A644C-D53B-4B46-9CE0-9FB22A679B3B}"/>
    <cellStyle name="Input 2 6 2 3" xfId="31896" xr:uid="{25F7250D-DFE7-4FF7-9B3E-3341B4BE0DA6}"/>
    <cellStyle name="Input 2 6 2 4" xfId="36414" xr:uid="{6E534C18-4296-4D6A-BA1D-DDE187EB44ED}"/>
    <cellStyle name="Input 2 6 2 5" xfId="41039" xr:uid="{BB82FE8D-679C-4C3C-920B-1FF7FF309878}"/>
    <cellStyle name="Input 2 6 3" xfId="5107" xr:uid="{64D0CBB7-333E-4AAA-B1A1-EA318A96143C}"/>
    <cellStyle name="Input 2 6 3 2" xfId="28175" xr:uid="{B99555B1-602D-4E1B-BF22-A89353035C29}"/>
    <cellStyle name="Input 2 6 3 3" xfId="32856" xr:uid="{D1732545-19BA-4147-8078-D10CA4A51927}"/>
    <cellStyle name="Input 2 6 3 4" xfId="37386" xr:uid="{2C0FEB22-B30F-4CBA-BB3A-7756188F0A94}"/>
    <cellStyle name="Input 2 6 3 5" xfId="42011" xr:uid="{689D85A6-49F9-4A8D-AA48-27294A32043A}"/>
    <cellStyle name="Input 2 6 4" xfId="6143" xr:uid="{8EF7393F-6A3E-41CE-AFF8-0F7223936CA8}"/>
    <cellStyle name="Input 2 6 4 2" xfId="29156" xr:uid="{A00C0BC1-C8CF-453A-A652-EA2DCB673AC1}"/>
    <cellStyle name="Input 2 6 4 3" xfId="33821" xr:uid="{8B2674A8-01FD-4D38-BD9F-E9DC2CF3BE03}"/>
    <cellStyle name="Input 2 6 4 4" xfId="38362" xr:uid="{EC28CF0E-0D7F-40BD-B9B6-73BD8A846A4A}"/>
    <cellStyle name="Input 2 6 4 5" xfId="42987" xr:uid="{7C1B7507-6379-43F3-9058-5A79560B8646}"/>
    <cellStyle name="Input 2 6 5" xfId="21932" xr:uid="{BF0E2690-2787-4925-8DC9-3027657B314E}"/>
    <cellStyle name="Input 2 6 6" xfId="23992" xr:uid="{C991C454-9ABD-4607-B967-4368D9290B35}"/>
    <cellStyle name="Input 2 6 7" xfId="25450" xr:uid="{CA09DD94-F7C6-4931-988E-403C3F585A41}"/>
    <cellStyle name="Input 2 6 8" xfId="30184" xr:uid="{74E30E84-866B-44D3-98CB-583C6CB78E7B}"/>
    <cellStyle name="Input 2 6 9" xfId="34686" xr:uid="{070F3A17-86A0-46F1-9A41-EA14CF622E1C}"/>
    <cellStyle name="Input 2 7" xfId="2041" xr:uid="{FF4F8764-7662-41E9-AC66-9BB98E3B33C6}"/>
    <cellStyle name="Input 2 7 2" xfId="3952" xr:uid="{79350CDC-CBC0-4313-A4BF-32F124A5DE60}"/>
    <cellStyle name="Input 2 7 2 2" xfId="27127" xr:uid="{5244DF3A-AE0A-46BA-A3D4-23A27408FE8A}"/>
    <cellStyle name="Input 2 7 2 3" xfId="31825" xr:uid="{40624EA7-2B57-4B0F-9752-38B77AF404D9}"/>
    <cellStyle name="Input 2 7 2 4" xfId="36338" xr:uid="{568CF3D1-331F-4C7D-A7A7-09C4C7B75885}"/>
    <cellStyle name="Input 2 7 2 5" xfId="40963" xr:uid="{6AEB5771-6734-417B-B149-42AE1EF749F6}"/>
    <cellStyle name="Input 2 7 3" xfId="5041" xr:uid="{4A60E4BA-7355-454B-9810-583E95D8E8B9}"/>
    <cellStyle name="Input 2 7 3 2" xfId="28101" xr:uid="{2C186E71-1FC2-434D-A411-F3F0F33DAADD}"/>
    <cellStyle name="Input 2 7 3 3" xfId="32787" xr:uid="{51F6423A-D9EB-4415-B822-4E9C6051DF97}"/>
    <cellStyle name="Input 2 7 3 4" xfId="37312" xr:uid="{F40D5EAA-D5C7-4312-B65D-5FCC535B91D3}"/>
    <cellStyle name="Input 2 7 3 5" xfId="41937" xr:uid="{9CE28D29-2AFB-4E76-919A-F69EA23BF61F}"/>
    <cellStyle name="Input 2 7 4" xfId="6075" xr:uid="{A809C49F-91C0-4789-B899-DEA4B7BB80E7}"/>
    <cellStyle name="Input 2 7 4 2" xfId="29083" xr:uid="{B5223D5C-63B9-46BB-BF9D-8749CC883D40}"/>
    <cellStyle name="Input 2 7 4 3" xfId="33754" xr:uid="{CEE65DA7-0CB3-42A1-BA29-F6DA8719898C}"/>
    <cellStyle name="Input 2 7 4 4" xfId="38290" xr:uid="{B886E8D7-2BFF-4E0F-B21B-C1C714CB4722}"/>
    <cellStyle name="Input 2 7 4 5" xfId="42915" xr:uid="{1593F251-940E-4926-B2D8-9F9343726422}"/>
    <cellStyle name="Input 2 7 5" xfId="25354" xr:uid="{6D504CD0-4B9E-4912-9B06-DAB0BC44AC05}"/>
    <cellStyle name="Input 2 7 6" xfId="30107" xr:uid="{EAEC7CC7-EC92-4EC1-9B76-93A797E90AA8}"/>
    <cellStyle name="Input 2 7 7" xfId="34610" xr:uid="{83E632CE-0146-4B08-B66B-0D78ED6BBCF7}"/>
    <cellStyle name="Input 2 7 8" xfId="39237" xr:uid="{6FD02C21-41E6-41CC-AAC4-D9FA4268B1DC}"/>
    <cellStyle name="Input 2 8" xfId="2403" xr:uid="{F6740E97-4160-4F70-B60C-81F0E30236A9}"/>
    <cellStyle name="Input 2 8 2" xfId="4209" xr:uid="{9DB35885-A096-42BD-8C6F-445E202C14CC}"/>
    <cellStyle name="Input 2 8 2 2" xfId="27339" xr:uid="{A0C18545-8914-4537-A82C-C45D48CFB898}"/>
    <cellStyle name="Input 2 8 2 3" xfId="32026" xr:uid="{38EB897F-7B4A-4B72-B071-22D3761BF2D1}"/>
    <cellStyle name="Input 2 8 2 4" xfId="36550" xr:uid="{AA6473E4-AC29-4852-9ED5-B8A7F4C93796}"/>
    <cellStyle name="Input 2 8 2 5" xfId="41175" xr:uid="{17500127-B52E-44DF-B845-D866ED9994D0}"/>
    <cellStyle name="Input 2 8 3" xfId="5233" xr:uid="{0EB2DE98-F3E2-4AC3-8F75-BB8419FBCDEF}"/>
    <cellStyle name="Input 2 8 3 2" xfId="28310" xr:uid="{0468D88D-F5A4-416B-B895-0F05DE266A4F}"/>
    <cellStyle name="Input 2 8 3 3" xfId="32984" xr:uid="{936AEB5B-13C2-4823-9C61-996A1772E796}"/>
    <cellStyle name="Input 2 8 3 4" xfId="37519" xr:uid="{BB007B50-9A2A-4E20-8ED0-EA92DB2C17EA}"/>
    <cellStyle name="Input 2 8 3 5" xfId="42144" xr:uid="{18C66D1A-4364-4F18-AD39-CA07612CB8C2}"/>
    <cellStyle name="Input 2 8 4" xfId="6266" xr:uid="{D47C8592-B21C-4D3B-ADA2-4F1A19C4817E}"/>
    <cellStyle name="Input 2 8 4 2" xfId="29288" xr:uid="{3CFB1917-D17E-4972-8273-3FC97E812FEC}"/>
    <cellStyle name="Input 2 8 4 3" xfId="33946" xr:uid="{D0C97E81-6214-464C-A6FD-32C8B368AE92}"/>
    <cellStyle name="Input 2 8 4 4" xfId="38493" xr:uid="{743367EA-87A7-47CB-B935-54FFC33D16A6}"/>
    <cellStyle name="Input 2 8 4 5" xfId="43118" xr:uid="{11E790C6-2A7E-4C70-BF60-D9B5848C8938}"/>
    <cellStyle name="Input 2 8 5" xfId="25592" xr:uid="{BEAB8A40-DA6D-46CF-86EF-1D563753C290}"/>
    <cellStyle name="Input 2 8 6" xfId="30318" xr:uid="{157CF64D-0B95-48AC-9800-66CBE7CDE31A}"/>
    <cellStyle name="Input 2 8 7" xfId="34822" xr:uid="{58007726-7AD8-46EA-984B-99EDFDD61B08}"/>
    <cellStyle name="Input 2 8 8" xfId="39447" xr:uid="{29BB3DF7-E9DE-419E-9866-CF23AA93010A}"/>
    <cellStyle name="Input 2 9" xfId="3219" xr:uid="{52D2C103-55A2-449C-9C2E-93161A9C1C88}"/>
    <cellStyle name="Input 20" xfId="19232" xr:uid="{53DFE114-9866-4F1D-95C3-48F5C8264709}"/>
    <cellStyle name="Input 20 2" xfId="23714" xr:uid="{23133FCB-4392-4F7A-8C22-B536F4410A28}"/>
    <cellStyle name="Input 3" xfId="925" xr:uid="{540A8217-6869-4EF2-BA03-1A286F0C210F}"/>
    <cellStyle name="Input 3 2" xfId="1529" xr:uid="{FB104F25-7CF2-4AD0-A8F4-BC3BF31C9C5B}"/>
    <cellStyle name="Input 3 2 10" xfId="24886" xr:uid="{2F646B9B-719E-4CDE-8B06-442BAE94B1B2}"/>
    <cellStyle name="Input 3 2 11" xfId="24202" xr:uid="{9B9AA3CD-CBB8-4F4C-8FEB-B9CFCF13E483}"/>
    <cellStyle name="Input 3 2 12" xfId="24541" xr:uid="{EA95C2B9-D9DF-4596-AC41-E39DE5072D03}"/>
    <cellStyle name="Input 3 2 13" xfId="24431" xr:uid="{D2CB4276-0448-4B73-AE43-244054B31D04}"/>
    <cellStyle name="Input 3 2 2" xfId="1874" xr:uid="{552B218D-E93C-470A-84CF-5962581DF77A}"/>
    <cellStyle name="Input 3 2 2 2" xfId="2798" xr:uid="{F7CFD712-F750-4275-A953-E60B29167F3E}"/>
    <cellStyle name="Input 3 2 2 2 2" xfId="4602" xr:uid="{DCD9B286-99BD-4CB7-B4D7-1468F136635C}"/>
    <cellStyle name="Input 3 2 2 2 2 2" xfId="27732" xr:uid="{C5A8F5C7-1B97-4DA7-8E01-BEBD8C6C8F58}"/>
    <cellStyle name="Input 3 2 2 2 2 3" xfId="32419" xr:uid="{E41F8F37-B744-4933-BC5A-BFCA720722DC}"/>
    <cellStyle name="Input 3 2 2 2 2 4" xfId="36943" xr:uid="{6D324B68-D383-4AC5-BE91-D42F840E696E}"/>
    <cellStyle name="Input 3 2 2 2 2 5" xfId="41568" xr:uid="{D052A2A5-4D4F-47E0-9DD6-6F7147847E53}"/>
    <cellStyle name="Input 3 2 2 2 3" xfId="5626" xr:uid="{395F8A37-80D0-4DB1-99AF-0B0C6DE8761D}"/>
    <cellStyle name="Input 3 2 2 2 3 2" xfId="28703" xr:uid="{4E57A6EC-33C1-4E6B-85F2-8D385161CFC8}"/>
    <cellStyle name="Input 3 2 2 2 3 3" xfId="33377" xr:uid="{CE67E598-9B7C-4239-9955-7F991585921D}"/>
    <cellStyle name="Input 3 2 2 2 3 4" xfId="37912" xr:uid="{E9E853E7-DA4E-4175-BA88-B10E700331A5}"/>
    <cellStyle name="Input 3 2 2 2 3 5" xfId="42537" xr:uid="{ADAFD707-0FA1-4AF0-9896-755E4BF8AF4C}"/>
    <cellStyle name="Input 3 2 2 2 4" xfId="6659" xr:uid="{230EF0B6-23B3-4276-B0FA-6683FAA4178E}"/>
    <cellStyle name="Input 3 2 2 2 4 2" xfId="29682" xr:uid="{3823ECB6-650B-4D68-AAB3-53E8CD4BF58F}"/>
    <cellStyle name="Input 3 2 2 2 4 3" xfId="34339" xr:uid="{D4DDB843-91F2-4618-925D-65FA3BE5C818}"/>
    <cellStyle name="Input 3 2 2 2 4 4" xfId="38886" xr:uid="{5EA108DE-4836-41B2-8E64-3D001A5190B1}"/>
    <cellStyle name="Input 3 2 2 2 4 5" xfId="43511" xr:uid="{C7B13C8D-9226-4FA5-A542-9550F080C446}"/>
    <cellStyle name="Input 3 2 2 2 5" xfId="25985" xr:uid="{6DAAA267-075B-44B0-8BE6-49BA11BC5197}"/>
    <cellStyle name="Input 3 2 2 2 6" xfId="30711" xr:uid="{E45EE890-8AA3-4E5B-B5A8-D26774DBB2A1}"/>
    <cellStyle name="Input 3 2 2 2 7" xfId="35215" xr:uid="{42AA0D85-769D-4959-9DE9-C47C48D6BA84}"/>
    <cellStyle name="Input 3 2 2 2 8" xfId="39840" xr:uid="{867D4350-277A-4B11-944D-40244AEFB6ED}"/>
    <cellStyle name="Input 3 2 2 3" xfId="3808" xr:uid="{21FDC693-EBE8-4A84-84F7-41258799C28A}"/>
    <cellStyle name="Input 3 2 2 3 2" xfId="26992" xr:uid="{E00D69B9-3B78-4BA4-B61C-677288E35C71}"/>
    <cellStyle name="Input 3 2 2 3 3" xfId="31692" xr:uid="{4A1F17AB-75B2-44E2-A69B-F5B030083553}"/>
    <cellStyle name="Input 3 2 2 3 4" xfId="36203" xr:uid="{BE7F3C15-650C-4655-9897-2F07FC857F88}"/>
    <cellStyle name="Input 3 2 2 3 5" xfId="40828" xr:uid="{7C906C16-687F-47F6-A992-17A265F94B1F}"/>
    <cellStyle name="Input 3 2 2 4" xfId="4909" xr:uid="{EF968FCA-5EE0-4075-B6AB-3CB8AC7DD3B1}"/>
    <cellStyle name="Input 3 2 2 4 2" xfId="27968" xr:uid="{302BFBD1-E422-4DBB-B41F-A8E07F846F60}"/>
    <cellStyle name="Input 3 2 2 4 3" xfId="32655" xr:uid="{F0D9D8D6-9638-47D4-A669-9EFEC56ADEE5}"/>
    <cellStyle name="Input 3 2 2 4 4" xfId="37179" xr:uid="{04F7DBC8-D99B-417D-A07E-3C773CB89257}"/>
    <cellStyle name="Input 3 2 2 4 5" xfId="41804" xr:uid="{451DF8FC-2D9A-48BE-A6BC-4B516CE39771}"/>
    <cellStyle name="Input 3 2 2 5" xfId="5944" xr:uid="{175AECFF-2850-48E9-AD71-6DFF58D049EA}"/>
    <cellStyle name="Input 3 2 2 5 2" xfId="28948" xr:uid="{CC253EC8-43AE-491A-AC0C-7750B7059B34}"/>
    <cellStyle name="Input 3 2 2 5 3" xfId="33622" xr:uid="{08D745C7-B716-43D0-A4E5-F671ECB6C948}"/>
    <cellStyle name="Input 3 2 2 5 4" xfId="38157" xr:uid="{19613ACC-FF82-405A-B78E-509B792B4241}"/>
    <cellStyle name="Input 3 2 2 5 5" xfId="42782" xr:uid="{40CFA9DC-D8B7-4E6F-96D8-161A09DA9926}"/>
    <cellStyle name="Input 3 2 2 6" xfId="25216" xr:uid="{17596913-A213-4D08-BF03-9715706B5E9F}"/>
    <cellStyle name="Input 3 2 2 7" xfId="29971" xr:uid="{0CF274E2-C199-4164-96FE-500FAF70A8EA}"/>
    <cellStyle name="Input 3 2 2 8" xfId="34476" xr:uid="{778C2CBA-0DDF-4EC7-879A-C96752E88E4F}"/>
    <cellStyle name="Input 3 2 2 9" xfId="39103" xr:uid="{588305DC-1A64-4F4B-A3D1-BDC54DEB4576}"/>
    <cellStyle name="Input 3 2 3" xfId="1968" xr:uid="{5204341D-5C71-47C5-9F2C-E269646C3DF6}"/>
    <cellStyle name="Input 3 2 3 2" xfId="2884" xr:uid="{C5A3FE7D-7190-4B72-AA9E-04E505532C10}"/>
    <cellStyle name="Input 3 2 3 2 2" xfId="4688" xr:uid="{48597A8C-79C7-4CC1-9585-FF21FE4F3646}"/>
    <cellStyle name="Input 3 2 3 2 2 2" xfId="27818" xr:uid="{7719408D-51D2-4B57-AF41-640E68434E4E}"/>
    <cellStyle name="Input 3 2 3 2 2 3" xfId="32505" xr:uid="{BDAC52E4-A85C-4528-8267-114158E9E67F}"/>
    <cellStyle name="Input 3 2 3 2 2 4" xfId="37029" xr:uid="{3426FBCD-42FE-4065-8D47-EC4205E5B433}"/>
    <cellStyle name="Input 3 2 3 2 2 5" xfId="41654" xr:uid="{C612D635-0F50-4545-BF9D-998307F8DAA0}"/>
    <cellStyle name="Input 3 2 3 2 3" xfId="5712" xr:uid="{3EB66B07-EB9D-4E05-8424-F121D1ED5679}"/>
    <cellStyle name="Input 3 2 3 2 3 2" xfId="28789" xr:uid="{E7971A0B-E832-49AB-A132-45AB8CAC6EB4}"/>
    <cellStyle name="Input 3 2 3 2 3 3" xfId="33463" xr:uid="{9AFA80C3-9960-4458-BBBB-129CB4CE01EB}"/>
    <cellStyle name="Input 3 2 3 2 3 4" xfId="37998" xr:uid="{6A6AEA32-199F-43ED-AC5E-176AE2B732A5}"/>
    <cellStyle name="Input 3 2 3 2 3 5" xfId="42623" xr:uid="{C6DBD94C-FD79-4B0A-851B-75AAFF520683}"/>
    <cellStyle name="Input 3 2 3 2 4" xfId="6745" xr:uid="{87519294-33E8-4E01-B2BE-AB98D1DF7F28}"/>
    <cellStyle name="Input 3 2 3 2 4 2" xfId="29768" xr:uid="{00C432CB-9D2E-4C94-8675-E9678FFE878D}"/>
    <cellStyle name="Input 3 2 3 2 4 3" xfId="34425" xr:uid="{BBAE6575-994F-49DD-9B93-6EB7C9EE98C6}"/>
    <cellStyle name="Input 3 2 3 2 4 4" xfId="38972" xr:uid="{0A0DCE83-2E7A-4C19-B508-D4E836778EDD}"/>
    <cellStyle name="Input 3 2 3 2 4 5" xfId="43597" xr:uid="{4D9DF053-9B16-4904-9514-A78121E152DF}"/>
    <cellStyle name="Input 3 2 3 2 5" xfId="26071" xr:uid="{C3B68E79-5F54-4DD1-8BB4-1EE6AA52D28A}"/>
    <cellStyle name="Input 3 2 3 2 6" xfId="30797" xr:uid="{49B99AC0-D419-4C94-BE23-730E909B67D8}"/>
    <cellStyle name="Input 3 2 3 2 7" xfId="35301" xr:uid="{D1C82428-95C1-4F28-9EBC-31772E400B86}"/>
    <cellStyle name="Input 3 2 3 2 8" xfId="39926" xr:uid="{640B9892-3BBE-4788-8A1E-FDBC1B1AB715}"/>
    <cellStyle name="Input 3 2 3 3" xfId="3894" xr:uid="{80D6D82D-F42F-44C6-ADA9-FE9869656832}"/>
    <cellStyle name="Input 3 2 3 3 2" xfId="27078" xr:uid="{41CFF988-BBFD-441C-B4D4-AB93A3D59E9D}"/>
    <cellStyle name="Input 3 2 3 3 3" xfId="31778" xr:uid="{A7C7B5BA-B094-44B9-86B7-7F59ABDD983E}"/>
    <cellStyle name="Input 3 2 3 3 4" xfId="36289" xr:uid="{93828F84-A961-49CD-AF64-C5BB546D8D91}"/>
    <cellStyle name="Input 3 2 3 3 5" xfId="40914" xr:uid="{53A6B11C-38B0-4ECC-A5D4-F80485A8C328}"/>
    <cellStyle name="Input 3 2 3 4" xfId="4995" xr:uid="{D8AEABD7-8A94-4D53-AF03-08027432F0E5}"/>
    <cellStyle name="Input 3 2 3 4 2" xfId="28054" xr:uid="{5F0E231A-3630-495F-9A29-E05EE805A67D}"/>
    <cellStyle name="Input 3 2 3 4 3" xfId="32741" xr:uid="{1108A3F7-E7D0-4654-97EA-1BCFF72B41F1}"/>
    <cellStyle name="Input 3 2 3 4 4" xfId="37265" xr:uid="{AA084D9A-728D-462E-955E-0488E8F7294F}"/>
    <cellStyle name="Input 3 2 3 4 5" xfId="41890" xr:uid="{1427A951-057B-477B-887C-AB71770E557C}"/>
    <cellStyle name="Input 3 2 3 5" xfId="6030" xr:uid="{3A1E19E0-1750-4832-9CB6-7CDE1342A6EB}"/>
    <cellStyle name="Input 3 2 3 5 2" xfId="29034" xr:uid="{ADB4FD48-2585-4FD0-B748-34EF87D2FB02}"/>
    <cellStyle name="Input 3 2 3 5 3" xfId="33708" xr:uid="{DDB706AD-4EA5-483E-A52A-4C98CA9F0BB3}"/>
    <cellStyle name="Input 3 2 3 5 4" xfId="38243" xr:uid="{9DD2D532-1C14-4F72-9B8B-08A519D3FC16}"/>
    <cellStyle name="Input 3 2 3 5 5" xfId="42868" xr:uid="{0D695897-FABF-4CF6-85D7-07D939DF158F}"/>
    <cellStyle name="Input 3 2 3 6" xfId="25305" xr:uid="{7AFA5F20-5F64-4C9C-BC87-8F10A78A6AA4}"/>
    <cellStyle name="Input 3 2 3 7" xfId="30057" xr:uid="{399AB199-DF4A-4D39-9771-D76307636882}"/>
    <cellStyle name="Input 3 2 3 8" xfId="34562" xr:uid="{DF9908DE-6A4E-4DA3-9849-97D4B9E89E7B}"/>
    <cellStyle name="Input 3 2 3 9" xfId="39189" xr:uid="{61E74725-4013-43FA-8097-2A70D8149B25}"/>
    <cellStyle name="Input 3 2 4" xfId="2469" xr:uid="{88AEE1D9-DE6F-4142-B27A-D7E1724305AC}"/>
    <cellStyle name="Input 3 2 4 2" xfId="4273" xr:uid="{E431CF70-1E12-4640-A6E2-A0E92AFF45D7}"/>
    <cellStyle name="Input 3 2 4 2 2" xfId="27403" xr:uid="{8D635581-ACCB-4F1D-88E7-96CE739593B8}"/>
    <cellStyle name="Input 3 2 4 2 3" xfId="32090" xr:uid="{5BE2B8D1-DE2D-42D6-BC20-67EF9AFD917A}"/>
    <cellStyle name="Input 3 2 4 2 4" xfId="36614" xr:uid="{D11A4549-B7A8-454D-A364-81A8E357153F}"/>
    <cellStyle name="Input 3 2 4 2 5" xfId="41239" xr:uid="{035F6428-A651-42F6-9BCB-101FB41CE84C}"/>
    <cellStyle name="Input 3 2 4 3" xfId="5297" xr:uid="{A8AF627C-D40A-49DD-80F9-5732F51BB677}"/>
    <cellStyle name="Input 3 2 4 3 2" xfId="28374" xr:uid="{CF91D300-7A2F-42AA-989C-D63E991FE536}"/>
    <cellStyle name="Input 3 2 4 3 3" xfId="33048" xr:uid="{89B67D81-AFCA-4CF9-A6E1-0DC22E186F23}"/>
    <cellStyle name="Input 3 2 4 3 4" xfId="37583" xr:uid="{BF473B64-0F53-4170-8A6A-36A44E7D860A}"/>
    <cellStyle name="Input 3 2 4 3 5" xfId="42208" xr:uid="{532FBE32-F870-4686-AFC6-196628E19141}"/>
    <cellStyle name="Input 3 2 4 4" xfId="6330" xr:uid="{9221A74E-35CE-4922-A3E6-45F85704FB6D}"/>
    <cellStyle name="Input 3 2 4 4 2" xfId="29353" xr:uid="{CA3B85A1-AD9E-47A5-9638-BA2456659693}"/>
    <cellStyle name="Input 3 2 4 4 3" xfId="34010" xr:uid="{C6BCE931-7C84-4CDD-BC5A-CB9235AF99EE}"/>
    <cellStyle name="Input 3 2 4 4 4" xfId="38557" xr:uid="{97091428-66B9-491B-A676-CFC7AD8F72A7}"/>
    <cellStyle name="Input 3 2 4 4 5" xfId="43182" xr:uid="{5F725490-C0B7-4578-AA4E-CE56FFF337D1}"/>
    <cellStyle name="Input 3 2 4 5" xfId="25656" xr:uid="{E154A504-781D-4DDE-9F85-208E2753E77D}"/>
    <cellStyle name="Input 3 2 4 6" xfId="30382" xr:uid="{BFB81248-ED69-4EF4-BEEA-081D8195A1B0}"/>
    <cellStyle name="Input 3 2 4 7" xfId="34886" xr:uid="{184B8B03-9E52-4235-A3E8-A02BC28EF6C5}"/>
    <cellStyle name="Input 3 2 4 8" xfId="39511" xr:uid="{BF67AA76-B2C8-47B6-A305-86DCED8786B0}"/>
    <cellStyle name="Input 3 2 5" xfId="3480" xr:uid="{DA2346B5-4B50-4744-932C-2EE9D79FC8DC}"/>
    <cellStyle name="Input 3 2 5 2" xfId="26674" xr:uid="{728BE38D-FD7F-4DCF-80B3-755C0B0535D0}"/>
    <cellStyle name="Input 3 2 5 3" xfId="31374" xr:uid="{22F517BB-57A9-41EC-BC18-B72DF0A8C4A3}"/>
    <cellStyle name="Input 3 2 5 4" xfId="35885" xr:uid="{5B37497B-AF4D-4266-A61B-180CE8332402}"/>
    <cellStyle name="Input 3 2 5 5" xfId="40510" xr:uid="{E231B768-F24B-4CD8-BCF1-BD36BA09476D}"/>
    <cellStyle name="Input 3 2 6" xfId="3100" xr:uid="{7D1AD088-3567-45FD-847D-F5C26E4C0A98}"/>
    <cellStyle name="Input 3 2 6 2" xfId="26299" xr:uid="{7F04C0D8-3D27-467E-A0F8-537202D204D6}"/>
    <cellStyle name="Input 3 2 6 3" xfId="31020" xr:uid="{3FAD17B9-DB60-471E-9B3B-DD4ABF5B333A}"/>
    <cellStyle name="Input 3 2 6 4" xfId="35523" xr:uid="{A1042197-05FE-4BEC-8E30-14606C8CD8F4}"/>
    <cellStyle name="Input 3 2 6 5" xfId="40148" xr:uid="{8223BA6B-D806-401C-9E35-BF94DEF45554}"/>
    <cellStyle name="Input 3 2 7" xfId="3302" xr:uid="{154CAAF6-0D38-42C9-8423-2C20D4CDD13C}"/>
    <cellStyle name="Input 3 2 7 2" xfId="26439" xr:uid="{98C1E666-0725-44BC-9BA8-CA913EFED988}"/>
    <cellStyle name="Input 3 2 7 3" xfId="31139" xr:uid="{5358B536-AF94-48FF-8226-DCDC41436A38}"/>
    <cellStyle name="Input 3 2 7 4" xfId="35650" xr:uid="{C396F249-8F32-4223-89E2-27D4B90E916E}"/>
    <cellStyle name="Input 3 2 7 5" xfId="40275" xr:uid="{97915F1A-D163-44B5-947B-6AC0637C46BE}"/>
    <cellStyle name="Input 3 2 8" xfId="19977" xr:uid="{87D7490C-511F-4F00-8410-FAF68522A008}"/>
    <cellStyle name="Input 3 2 9" xfId="23734" xr:uid="{03BF58F4-FE8C-40B7-B096-39A09297DBA4}"/>
    <cellStyle name="Input 3 3" xfId="1671" xr:uid="{D919BE09-E03D-4568-907A-6E3EBDDC356C}"/>
    <cellStyle name="Input 3 3 10" xfId="24662" xr:uid="{FA150B86-A5B7-43A2-AAA2-F65BD9293D3A}"/>
    <cellStyle name="Input 3 3 11" xfId="24334" xr:uid="{6A1F2303-8C14-4254-9687-82A1173255FC}"/>
    <cellStyle name="Input 3 3 2" xfId="2605" xr:uid="{7B9ED8BD-3C17-42C9-A2EB-A3DB71554C77}"/>
    <cellStyle name="Input 3 3 2 2" xfId="4409" xr:uid="{B37A10F3-37C5-4BC0-A09A-BE5B2377B883}"/>
    <cellStyle name="Input 3 3 2 2 2" xfId="27539" xr:uid="{025C9664-13DB-4F25-8694-9B0E190920CA}"/>
    <cellStyle name="Input 3 3 2 2 3" xfId="32226" xr:uid="{B4B27D5F-F41C-4987-9111-CC23990D6AF2}"/>
    <cellStyle name="Input 3 3 2 2 4" xfId="36750" xr:uid="{26B711C6-E9CB-4D99-9435-02D0DD648775}"/>
    <cellStyle name="Input 3 3 2 2 5" xfId="41375" xr:uid="{66FE83ED-A81F-4F95-A0DE-712C298F74BB}"/>
    <cellStyle name="Input 3 3 2 3" xfId="5433" xr:uid="{A76F4400-B26A-48AA-966E-D7CA117CC879}"/>
    <cellStyle name="Input 3 3 2 3 2" xfId="28510" xr:uid="{7580AE26-C962-47C3-A2B8-39271348A689}"/>
    <cellStyle name="Input 3 3 2 3 3" xfId="33184" xr:uid="{0030DD70-E82A-4599-B873-B336FB593B41}"/>
    <cellStyle name="Input 3 3 2 3 4" xfId="37719" xr:uid="{11DE3ADD-CFBF-4BEA-A402-171335ED9E7D}"/>
    <cellStyle name="Input 3 3 2 3 5" xfId="42344" xr:uid="{0AEE1567-FDDC-455E-BE2A-3D24CB3FDE2A}"/>
    <cellStyle name="Input 3 3 2 4" xfId="6466" xr:uid="{BB99A41F-331A-4FC1-9308-D4ED70F94775}"/>
    <cellStyle name="Input 3 3 2 4 2" xfId="29489" xr:uid="{65E91AD6-1837-4325-BD83-D475A19493AF}"/>
    <cellStyle name="Input 3 3 2 4 3" xfId="34146" xr:uid="{FDBE36B4-1BA8-4352-A9A5-433BDF455B12}"/>
    <cellStyle name="Input 3 3 2 4 4" xfId="38693" xr:uid="{C6FA1AB0-4C4C-43A1-B167-2BFC47046D6E}"/>
    <cellStyle name="Input 3 3 2 4 5" xfId="43318" xr:uid="{D791FC68-DB5A-4835-8E62-42BE3FB840D4}"/>
    <cellStyle name="Input 3 3 2 5" xfId="25792" xr:uid="{DA1A661C-552D-4125-A0D6-4BB2227FA09F}"/>
    <cellStyle name="Input 3 3 2 6" xfId="30518" xr:uid="{9DBA0B40-5566-436E-99B7-7522D49182AD}"/>
    <cellStyle name="Input 3 3 2 7" xfId="35022" xr:uid="{51031C4C-F58F-491A-8DB1-F9BCCF9BB227}"/>
    <cellStyle name="Input 3 3 2 8" xfId="39647" xr:uid="{E239086B-2B6F-4E7E-BBB1-415287E03DA0}"/>
    <cellStyle name="Input 3 3 3" xfId="3616" xr:uid="{FC8BDD37-2AA9-474F-A2D9-827F507EB42A}"/>
    <cellStyle name="Input 3 3 3 2" xfId="26800" xr:uid="{F89404C6-0E82-4E46-9FA4-7A2F9CF56D82}"/>
    <cellStyle name="Input 3 3 3 3" xfId="31500" xr:uid="{1B533712-BF93-498C-A9A1-6026163DA685}"/>
    <cellStyle name="Input 3 3 3 4" xfId="36011" xr:uid="{E24C6C04-85B3-49BF-B0EC-38FAD19452DD}"/>
    <cellStyle name="Input 3 3 3 5" xfId="40636" xr:uid="{9D13FDF9-4E42-4B4D-930F-A4DD9130C213}"/>
    <cellStyle name="Input 3 3 4" xfId="2965" xr:uid="{22B2944F-2AD6-4013-AA30-AE9752852D2E}"/>
    <cellStyle name="Input 3 3 4 2" xfId="26167" xr:uid="{964C6666-0A3E-4FC3-B4B4-46F2D57F6F27}"/>
    <cellStyle name="Input 3 3 4 3" xfId="30888" xr:uid="{D1F8A9F2-45D0-4882-B818-2AD63EC86448}"/>
    <cellStyle name="Input 3 3 4 4" xfId="35391" xr:uid="{E3C88668-6EED-4B8D-AC16-B3104997A730}"/>
    <cellStyle name="Input 3 3 4 5" xfId="40016" xr:uid="{9D291F8C-62DD-47D5-8E92-BF0D4695EFF3}"/>
    <cellStyle name="Input 3 3 5" xfId="5752" xr:uid="{F7AACB32-BDDD-4DAA-840D-29DD5A1C9D02}"/>
    <cellStyle name="Input 3 3 5 2" xfId="27206" xr:uid="{FB89F063-5D91-435B-AAE6-FF94A86E6665}"/>
    <cellStyle name="Input 3 3 5 3" xfId="31899" xr:uid="{997939F7-42A6-43B1-A92C-8EB488DB9473}"/>
    <cellStyle name="Input 3 3 5 4" xfId="36417" xr:uid="{9D3B9C38-F4E8-4F2C-BBF7-2773B4BDB75C}"/>
    <cellStyle name="Input 3 3 5 5" xfId="41042" xr:uid="{055A3A43-6484-432C-86AB-AFCA45F70B6D}"/>
    <cellStyle name="Input 3 3 6" xfId="19978" xr:uid="{D9133363-B5CD-4FF1-BF69-9C3EC3A9D1F6}"/>
    <cellStyle name="Input 3 3 7" xfId="23735" xr:uid="{788DF471-98B7-47FF-94F5-95E894E0469C}"/>
    <cellStyle name="Input 3 3 8" xfId="25024" xr:uid="{157C6127-AB53-4C2A-BB8B-0E8DBE5140E5}"/>
    <cellStyle name="Input 3 3 9" xfId="24067" xr:uid="{A7AB3745-F24E-4967-9AE8-EAF82FAA2350}"/>
    <cellStyle name="Input 3 4" xfId="1654" xr:uid="{397B7CCE-7B11-4BA6-B9AF-20A3486F462F}"/>
    <cellStyle name="Input 3 4 10" xfId="24651" xr:uid="{DE5293C7-5525-4F6B-B374-90BA31768F13}"/>
    <cellStyle name="Input 3 4 11" xfId="24351" xr:uid="{DABBABBD-E79B-46A9-827E-37A1FDE83BF6}"/>
    <cellStyle name="Input 3 4 2" xfId="2588" xr:uid="{5D9BD5B4-F66D-40B5-8CE1-8E717DF485DC}"/>
    <cellStyle name="Input 3 4 2 2" xfId="4392" xr:uid="{CAB6F094-FBF3-418B-A881-2555BB1F9A2A}"/>
    <cellStyle name="Input 3 4 2 2 2" xfId="27522" xr:uid="{804A4F99-DFCC-44DB-9DCB-021D7D356056}"/>
    <cellStyle name="Input 3 4 2 2 3" xfId="32209" xr:uid="{D8F0390E-BF3E-40FD-A8B4-38B14A35ACE8}"/>
    <cellStyle name="Input 3 4 2 2 4" xfId="36733" xr:uid="{F431A663-50A2-464C-95D2-C0193B197721}"/>
    <cellStyle name="Input 3 4 2 2 5" xfId="41358" xr:uid="{7DB91A82-5EAF-465F-ADDE-7E541CAAA206}"/>
    <cellStyle name="Input 3 4 2 3" xfId="5416" xr:uid="{A4CF660A-202B-4C9B-9305-FAF4CF34EABC}"/>
    <cellStyle name="Input 3 4 2 3 2" xfId="28493" xr:uid="{132668EB-0A4E-4301-AC2B-9AF1F36AD716}"/>
    <cellStyle name="Input 3 4 2 3 3" xfId="33167" xr:uid="{04776910-61CD-4704-9235-44FA0046865C}"/>
    <cellStyle name="Input 3 4 2 3 4" xfId="37702" xr:uid="{CF384BC2-6AC2-4D46-9215-5F747085CDA1}"/>
    <cellStyle name="Input 3 4 2 3 5" xfId="42327" xr:uid="{E6464DB7-97B2-4D76-917C-F96BE9D3E504}"/>
    <cellStyle name="Input 3 4 2 4" xfId="6449" xr:uid="{584A6F93-EC2A-4873-8D3C-E5DA71960C06}"/>
    <cellStyle name="Input 3 4 2 4 2" xfId="29472" xr:uid="{25E3E6F4-0E9F-4657-B002-3974C3291B47}"/>
    <cellStyle name="Input 3 4 2 4 3" xfId="34129" xr:uid="{E90E12BE-0D4C-4501-8A06-CF2C02D10358}"/>
    <cellStyle name="Input 3 4 2 4 4" xfId="38676" xr:uid="{76B909D9-B515-43F3-9FD1-4FBF834F82EB}"/>
    <cellStyle name="Input 3 4 2 4 5" xfId="43301" xr:uid="{383B8935-4B4E-4634-9458-6310A1DBB8DB}"/>
    <cellStyle name="Input 3 4 2 5" xfId="25775" xr:uid="{AD78CCA4-3577-41CB-A7B4-39747B64F515}"/>
    <cellStyle name="Input 3 4 2 6" xfId="30501" xr:uid="{E91F32CF-CF12-4513-A4A7-D77B7F447CDC}"/>
    <cellStyle name="Input 3 4 2 7" xfId="35005" xr:uid="{3D195AD3-6434-4BF3-B20A-22C4BB4BF6F1}"/>
    <cellStyle name="Input 3 4 2 8" xfId="39630" xr:uid="{68D30033-7828-4D29-B215-0F48F926C383}"/>
    <cellStyle name="Input 3 4 3" xfId="3599" xr:uid="{AC8C3780-9117-40E1-A724-587626C33417}"/>
    <cellStyle name="Input 3 4 3 2" xfId="26783" xr:uid="{C852DC14-29BC-4BF3-A68D-A606492BA472}"/>
    <cellStyle name="Input 3 4 3 3" xfId="31483" xr:uid="{D1185CBE-A4CB-4EAA-B1ED-A6ED32C1363F}"/>
    <cellStyle name="Input 3 4 3 4" xfId="35994" xr:uid="{A0488E84-0160-4E26-B890-72C1159BF051}"/>
    <cellStyle name="Input 3 4 3 5" xfId="40619" xr:uid="{D9B40BEB-ECA5-426C-BDA8-6B10B5DAEE4E}"/>
    <cellStyle name="Input 3 4 4" xfId="2981" xr:uid="{FC0126CA-5946-4362-9C0D-E98E22D2D77C}"/>
    <cellStyle name="Input 3 4 4 2" xfId="26184" xr:uid="{A0BADBE9-7EA2-46AB-A9A9-5A0DDDFDFAA3}"/>
    <cellStyle name="Input 3 4 4 3" xfId="30905" xr:uid="{109AE29E-0D02-4DAC-800B-3FE85A4DAC70}"/>
    <cellStyle name="Input 3 4 4 4" xfId="35408" xr:uid="{55E343D2-EF3D-4D7B-B1E8-C4229BD65107}"/>
    <cellStyle name="Input 3 4 4 5" xfId="40033" xr:uid="{DCAD1A34-D705-4BF8-8690-E297D441D527}"/>
    <cellStyle name="Input 3 4 5" xfId="3419" xr:uid="{EB8DAA3C-0CE0-4FA3-A95A-E46F148D7C4C}"/>
    <cellStyle name="Input 3 4 5 2" xfId="26548" xr:uid="{0CB2BB17-6BA2-4010-9E5A-5B2DA8F55877}"/>
    <cellStyle name="Input 3 4 5 3" xfId="31248" xr:uid="{A587963A-1106-4FA9-A868-4157EACCD137}"/>
    <cellStyle name="Input 3 4 5 4" xfId="35759" xr:uid="{9558225F-FF30-460D-BB29-B7AD1C5EEB1B}"/>
    <cellStyle name="Input 3 4 5 5" xfId="40384" xr:uid="{23C58EC8-4948-4D89-BFF3-BA9C911C6572}"/>
    <cellStyle name="Input 3 4 6" xfId="20414" xr:uid="{E6823550-93F0-414B-B6D9-A31FB944903F}"/>
    <cellStyle name="Input 3 4 7" xfId="23807" xr:uid="{27BEE1C3-CB68-49BB-863B-68558B70FBE6}"/>
    <cellStyle name="Input 3 4 8" xfId="25007" xr:uid="{35232B66-4F13-4F7A-8ACA-C7A01ADBC577}"/>
    <cellStyle name="Input 3 4 9" xfId="24083" xr:uid="{9548F5E1-906F-48B2-9B53-CD83BC98D4A0}"/>
    <cellStyle name="Input 3 5" xfId="1618" xr:uid="{E9F90739-3670-4460-B6DB-5E784927AC9F}"/>
    <cellStyle name="Input 3 5 10" xfId="24618" xr:uid="{E2E7D41A-1F62-4B96-BD91-C66F5C7D1B72}"/>
    <cellStyle name="Input 3 5 11" xfId="30294" xr:uid="{82C4AB4D-AB67-4D70-BE2A-61612AADEB98}"/>
    <cellStyle name="Input 3 5 2" xfId="2555" xr:uid="{F9DD43BD-EAFA-403C-A068-3E8D8F996CC4}"/>
    <cellStyle name="Input 3 5 2 2" xfId="4359" xr:uid="{18575144-B5D4-4856-966D-367D35AC5B16}"/>
    <cellStyle name="Input 3 5 2 2 2" xfId="27489" xr:uid="{3E86B3A5-71CC-4D82-9815-B86ECFCDDC28}"/>
    <cellStyle name="Input 3 5 2 2 3" xfId="32176" xr:uid="{761BFE0F-19C5-418A-90D2-7904931D21EF}"/>
    <cellStyle name="Input 3 5 2 2 4" xfId="36700" xr:uid="{83034146-63E8-402D-8443-F4F07B232C93}"/>
    <cellStyle name="Input 3 5 2 2 5" xfId="41325" xr:uid="{E4AC3F6E-E855-4C4A-9F3E-B776159B3B0C}"/>
    <cellStyle name="Input 3 5 2 3" xfId="5383" xr:uid="{9B02427E-BF98-4D4F-BFDE-F123E82637F5}"/>
    <cellStyle name="Input 3 5 2 3 2" xfId="28460" xr:uid="{07E313B8-120A-4822-A78B-C2DE8CC9BCB0}"/>
    <cellStyle name="Input 3 5 2 3 3" xfId="33134" xr:uid="{95EE9082-3515-47B5-967E-A573D3E06BFF}"/>
    <cellStyle name="Input 3 5 2 3 4" xfId="37669" xr:uid="{A4C207AD-75F8-4D7D-B238-9F4D280B2E4C}"/>
    <cellStyle name="Input 3 5 2 3 5" xfId="42294" xr:uid="{1B4D0FD5-1BD6-439C-A302-F7EEAB06E015}"/>
    <cellStyle name="Input 3 5 2 4" xfId="6416" xr:uid="{E7D56B12-DC7A-4E87-9F2C-F249C75D0E2B}"/>
    <cellStyle name="Input 3 5 2 4 2" xfId="29439" xr:uid="{63BA5DBE-738D-4472-ABF3-127C1553688F}"/>
    <cellStyle name="Input 3 5 2 4 3" xfId="34096" xr:uid="{FF8EB879-1082-4C01-87A1-FBBB2366489A}"/>
    <cellStyle name="Input 3 5 2 4 4" xfId="38643" xr:uid="{075F488B-E9F4-4CD9-AB82-70B5B9572AF2}"/>
    <cellStyle name="Input 3 5 2 4 5" xfId="43268" xr:uid="{E5A32681-8BB5-4ABF-91F3-3DA2FEC96C2B}"/>
    <cellStyle name="Input 3 5 2 5" xfId="25742" xr:uid="{5A4F3DC4-271D-407F-A624-C176868B4C44}"/>
    <cellStyle name="Input 3 5 2 6" xfId="30468" xr:uid="{8A565A68-D92B-482D-A63E-E4070E4A0BCD}"/>
    <cellStyle name="Input 3 5 2 7" xfId="34972" xr:uid="{2D549940-4467-4B47-AE6A-7811DEC1ACBA}"/>
    <cellStyle name="Input 3 5 2 8" xfId="39597" xr:uid="{41297E43-D93E-48E7-9F8A-47556B68750B}"/>
    <cellStyle name="Input 3 5 3" xfId="3566" xr:uid="{5281BAD8-9691-4A33-B7DD-F3CAA5DD3417}"/>
    <cellStyle name="Input 3 5 3 2" xfId="26750" xr:uid="{15223451-0BA1-462A-8567-F691BE1BE471}"/>
    <cellStyle name="Input 3 5 3 3" xfId="31450" xr:uid="{70946FF4-5C4A-4531-BCF7-1AFC3851C456}"/>
    <cellStyle name="Input 3 5 3 4" xfId="35961" xr:uid="{893F6E4B-6D8A-4A1F-ADC1-9CCB83D98F8A}"/>
    <cellStyle name="Input 3 5 3 5" xfId="40586" xr:uid="{240007EC-2CC3-4367-9FED-69DF82478DFC}"/>
    <cellStyle name="Input 3 5 4" xfId="3014" xr:uid="{5B80733F-5E36-4262-A6E0-5180CBC008A0}"/>
    <cellStyle name="Input 3 5 4 2" xfId="26217" xr:uid="{EA029874-9EAF-4EAC-AD39-A75FEC69AE50}"/>
    <cellStyle name="Input 3 5 4 3" xfId="30938" xr:uid="{4C993A6F-7200-48C6-8739-5DE493E41418}"/>
    <cellStyle name="Input 3 5 4 4" xfId="35441" xr:uid="{645A98FA-339F-42F4-A8B2-4A55BB9F2FA5}"/>
    <cellStyle name="Input 3 5 4 5" xfId="40066" xr:uid="{87C95CDC-9288-44C1-83E1-42DB939539CB}"/>
    <cellStyle name="Input 3 5 5" xfId="3387" xr:uid="{17BB216A-281D-4273-9819-C789DAD84B8B}"/>
    <cellStyle name="Input 3 5 5 2" xfId="26515" xr:uid="{AD4F6EB9-64C5-4F1A-A94E-2E98A39D0DFE}"/>
    <cellStyle name="Input 3 5 5 3" xfId="31215" xr:uid="{E364A183-60DE-408B-91D7-B82BDAF03E6B}"/>
    <cellStyle name="Input 3 5 5 4" xfId="35726" xr:uid="{5A764D0D-7B81-42D3-ADDC-BBF21E36A2EE}"/>
    <cellStyle name="Input 3 5 5 5" xfId="40351" xr:uid="{F4A7C477-6498-4EE9-BDC6-81B853FDA841}"/>
    <cellStyle name="Input 3 5 6" xfId="18683" xr:uid="{D78ACFB2-088F-40B0-8A29-37729D4A5AEA}"/>
    <cellStyle name="Input 3 5 7" xfId="23671" xr:uid="{082E1E9B-0EB1-40F6-919A-281BDA93C8BE}"/>
    <cellStyle name="Input 3 5 8" xfId="24973" xr:uid="{F662322F-7638-43B0-8A16-90160863E727}"/>
    <cellStyle name="Input 3 5 9" xfId="24116" xr:uid="{6198DBEC-D56C-435D-B6DD-B357A930C97E}"/>
    <cellStyle name="Input 3 6" xfId="2164" xr:uid="{EE638D04-12BD-4487-94A0-F216394660B5}"/>
    <cellStyle name="Input 3 6 10" xfId="39315" xr:uid="{02DED1F2-E820-4E97-9612-9B1FE44A4657}"/>
    <cellStyle name="Input 3 6 2" xfId="4052" xr:uid="{D606179C-A995-479E-9832-1A11EADB8AB4}"/>
    <cellStyle name="Input 3 6 2 2" xfId="27204" xr:uid="{4635FB38-0A43-4FAE-86B0-3F3EEA29E41D}"/>
    <cellStyle name="Input 3 6 2 3" xfId="31897" xr:uid="{2D7FCEC5-34BB-4A87-BCC6-1DBFB92BFF04}"/>
    <cellStyle name="Input 3 6 2 4" xfId="36415" xr:uid="{19FE2815-C573-43A8-8945-553048ECE7D3}"/>
    <cellStyle name="Input 3 6 2 5" xfId="41040" xr:uid="{5276B07B-2F0C-4398-A36F-88F9D1925F49}"/>
    <cellStyle name="Input 3 6 3" xfId="5108" xr:uid="{B79A0E13-E0E9-400B-87E8-DE80308F72E8}"/>
    <cellStyle name="Input 3 6 3 2" xfId="28176" xr:uid="{38136F05-2C63-4375-A6B6-2482FC209BC1}"/>
    <cellStyle name="Input 3 6 3 3" xfId="32857" xr:uid="{5AA6FCC5-6911-483D-983F-D665771FE5F0}"/>
    <cellStyle name="Input 3 6 3 4" xfId="37387" xr:uid="{092E8AA1-7BFF-43C5-B7C2-AB502C70398F}"/>
    <cellStyle name="Input 3 6 3 5" xfId="42012" xr:uid="{7D769E4D-95C9-458B-B462-ACFD7100A59E}"/>
    <cellStyle name="Input 3 6 4" xfId="6144" xr:uid="{684B78CA-3104-4E4F-B853-67B498BB6A35}"/>
    <cellStyle name="Input 3 6 4 2" xfId="29157" xr:uid="{B8BDCCAD-07D0-4A75-BCBF-11C323DB47EF}"/>
    <cellStyle name="Input 3 6 4 3" xfId="33822" xr:uid="{89F5F708-E2EC-41C0-8E90-CC8DF57A1302}"/>
    <cellStyle name="Input 3 6 4 4" xfId="38363" xr:uid="{AD5EA156-4229-404B-8AE6-AA69AF89638A}"/>
    <cellStyle name="Input 3 6 4 5" xfId="42988" xr:uid="{AFAEF0BE-9AB4-4DCE-AE77-C98AB7066EE3}"/>
    <cellStyle name="Input 3 6 5" xfId="23366" xr:uid="{1FBA92B5-8D6F-4AD1-8A78-69D32889082A}"/>
    <cellStyle name="Input 3 6 6" xfId="24007" xr:uid="{1A7BBE71-2D14-48A3-8DAE-40860D750FD0}"/>
    <cellStyle name="Input 3 6 7" xfId="25451" xr:uid="{FE0C190B-5BB2-4416-99F1-8D12168B075F}"/>
    <cellStyle name="Input 3 6 8" xfId="30185" xr:uid="{72F57524-9FFA-40F6-A7F9-93DDBD09CFEC}"/>
    <cellStyle name="Input 3 6 9" xfId="34687" xr:uid="{F5BD067E-0B28-41E1-909C-3CC80098E519}"/>
    <cellStyle name="Input 3 7" xfId="2123" xr:uid="{FA4A6153-36B6-45BA-AA0B-29989911FFB4}"/>
    <cellStyle name="Input 3 7 2" xfId="4019" xr:uid="{AC89E163-27F4-4304-B04F-2D6370922C79}"/>
    <cellStyle name="Input 3 7 2 2" xfId="27181" xr:uid="{262CC175-02EF-49BA-88A4-5D7D22206DD4}"/>
    <cellStyle name="Input 3 7 2 3" xfId="31876" xr:uid="{7CA4FF28-D335-415E-8797-633151C71FAB}"/>
    <cellStyle name="Input 3 7 2 4" xfId="36392" xr:uid="{04419DCD-042A-4836-8E7A-9EB0EE12EE67}"/>
    <cellStyle name="Input 3 7 2 5" xfId="41017" xr:uid="{CBC774B2-61E5-46E4-A1D9-6B13E426E11C}"/>
    <cellStyle name="Input 3 7 3" xfId="5086" xr:uid="{C505E881-B9E6-4FC0-9442-2F3C78002765}"/>
    <cellStyle name="Input 3 7 3 2" xfId="28153" xr:uid="{70B46197-79FE-47F9-9605-9396B7F786E5}"/>
    <cellStyle name="Input 3 7 3 3" xfId="32836" xr:uid="{8469F4C5-5973-471B-853C-27010FC4CA9C}"/>
    <cellStyle name="Input 3 7 3 4" xfId="37364" xr:uid="{E32ED48A-CF46-4D42-9D30-76D54B32614D}"/>
    <cellStyle name="Input 3 7 3 5" xfId="41989" xr:uid="{EFC33FF6-F263-4EFE-AF5C-579D4359BFDD}"/>
    <cellStyle name="Input 3 7 4" xfId="6122" xr:uid="{7574AF25-F1F4-46F2-8270-3E46F9AD0261}"/>
    <cellStyle name="Input 3 7 4 2" xfId="29135" xr:uid="{85E80AEA-D29D-4A38-B23C-96DA97B75055}"/>
    <cellStyle name="Input 3 7 4 3" xfId="33802" xr:uid="{BF72DB78-681A-44DB-AC11-537155F0DB6A}"/>
    <cellStyle name="Input 3 7 4 4" xfId="38341" xr:uid="{B77D536C-C602-4A6C-BB43-DFC5B9EF3522}"/>
    <cellStyle name="Input 3 7 4 5" xfId="42966" xr:uid="{571B51B5-7291-42CF-B086-97EF206A3184}"/>
    <cellStyle name="Input 3 7 5" xfId="25422" xr:uid="{4B3A3601-C321-434A-BA20-835F7E13DB2E}"/>
    <cellStyle name="Input 3 7 6" xfId="30160" xr:uid="{DC2D7020-9E9E-4965-9A78-7467CEE6ED9A}"/>
    <cellStyle name="Input 3 7 7" xfId="34660" xr:uid="{EB4F79D0-AE63-4189-A922-3E80256170C3}"/>
    <cellStyle name="Input 3 7 8" xfId="39290" xr:uid="{0B315B93-11EC-4907-A1B6-0E44ED91F21F}"/>
    <cellStyle name="Input 3 8" xfId="2081" xr:uid="{835F4AE7-5C55-4B50-A612-830EEB0A2FA7}"/>
    <cellStyle name="Input 3 8 2" xfId="3982" xr:uid="{050061E9-8282-4E7B-A5DE-E3401AA06757}"/>
    <cellStyle name="Input 3 8 2 2" xfId="27147" xr:uid="{D35D915E-AC33-453D-A39F-5957549CE2D9}"/>
    <cellStyle name="Input 3 8 2 3" xfId="31842" xr:uid="{289387B0-0743-444B-B1BE-ECB19189FA1D}"/>
    <cellStyle name="Input 3 8 2 4" xfId="36358" xr:uid="{CD8822DD-16DE-40A4-8F55-396275F0466C}"/>
    <cellStyle name="Input 3 8 2 5" xfId="40983" xr:uid="{3CC86FFB-4E02-4C46-9AB5-FB1779E6E790}"/>
    <cellStyle name="Input 3 8 3" xfId="5058" xr:uid="{5266DBFC-6CDA-4D9E-9A23-CB8BB20B5037}"/>
    <cellStyle name="Input 3 8 3 2" xfId="28121" xr:uid="{9AA4C2FA-DB1A-4877-9D8B-AE3C8E2CE1ED}"/>
    <cellStyle name="Input 3 8 3 3" xfId="32804" xr:uid="{758B3D86-FE48-45BA-A770-7C4A7C819817}"/>
    <cellStyle name="Input 3 8 3 4" xfId="37332" xr:uid="{9F05F924-F52F-4DAE-8BB1-82C9AF70FB07}"/>
    <cellStyle name="Input 3 8 3 5" xfId="41957" xr:uid="{40317BB9-F9B0-4925-9D8B-C3E29CD7D9AE}"/>
    <cellStyle name="Input 3 8 4" xfId="6091" xr:uid="{80752A34-F41A-4920-AF0E-1256A0C710DF}"/>
    <cellStyle name="Input 3 8 4 2" xfId="29103" xr:uid="{16FC9920-40F1-4E0F-9317-DB22BDB5C9C3}"/>
    <cellStyle name="Input 3 8 4 3" xfId="33770" xr:uid="{854902DA-D284-4325-8E20-659785C11C33}"/>
    <cellStyle name="Input 3 8 4 4" xfId="38309" xr:uid="{6DF583DF-01BA-4B83-8F90-2DAB55A4F825}"/>
    <cellStyle name="Input 3 8 4 5" xfId="42934" xr:uid="{A2F932D1-78A8-4BB5-B138-E26B6808AD3D}"/>
    <cellStyle name="Input 3 8 5" xfId="25385" xr:uid="{DD0BD676-9F9F-4905-8158-5B6DA5B2F2C3}"/>
    <cellStyle name="Input 3 8 6" xfId="30127" xr:uid="{AE01735D-7370-45AC-B4AB-A269A5E94474}"/>
    <cellStyle name="Input 3 8 7" xfId="34631" xr:uid="{D7F081F5-DB93-4D3E-80A1-2565F17068A2}"/>
    <cellStyle name="Input 3 8 8" xfId="39258" xr:uid="{6116089F-826B-46E1-AB04-B848DDB22892}"/>
    <cellStyle name="Input 3 9" xfId="3218" xr:uid="{52E5FBDA-CBA1-43E6-B8F3-49B9DFFF4788}"/>
    <cellStyle name="Input 4" xfId="926" xr:uid="{9951652D-B27F-4FDB-A0B4-2632C1960014}"/>
    <cellStyle name="Input 4 2" xfId="1528" xr:uid="{2683E788-2714-4373-A50E-2206DC9BACBE}"/>
    <cellStyle name="Input 4 2 10" xfId="24885" xr:uid="{FBAFD455-793D-4E1E-8FC8-8B827D231E51}"/>
    <cellStyle name="Input 4 2 11" xfId="24203" xr:uid="{36614686-EA3A-485E-8AFF-777032236FF3}"/>
    <cellStyle name="Input 4 2 12" xfId="24540" xr:uid="{B0463A5F-C70F-455D-9CA2-A5453448AB10}"/>
    <cellStyle name="Input 4 2 13" xfId="24432" xr:uid="{DA42E680-E2BF-4160-B9EF-479A0B36839C}"/>
    <cellStyle name="Input 4 2 2" xfId="1873" xr:uid="{53519A65-E51A-4137-8861-597157035CCC}"/>
    <cellStyle name="Input 4 2 2 2" xfId="2797" xr:uid="{06082B65-E049-48B6-9EC9-0EA7DBC2F1D8}"/>
    <cellStyle name="Input 4 2 2 2 2" xfId="4601" xr:uid="{0C3A999F-81B0-40E7-A84B-04EAB26AFA1A}"/>
    <cellStyle name="Input 4 2 2 2 2 2" xfId="27731" xr:uid="{9EC19BCE-6627-4AA5-B432-8DE76B48B426}"/>
    <cellStyle name="Input 4 2 2 2 2 3" xfId="32418" xr:uid="{9B1B7637-44E8-4838-99AE-43913D9AC474}"/>
    <cellStyle name="Input 4 2 2 2 2 4" xfId="36942" xr:uid="{B924BB4B-9008-448A-9C02-40E527AA30C1}"/>
    <cellStyle name="Input 4 2 2 2 2 5" xfId="41567" xr:uid="{B8AFE325-EDAE-4D22-BB43-CDE0648DAE1C}"/>
    <cellStyle name="Input 4 2 2 2 3" xfId="5625" xr:uid="{89192C48-55D0-47C7-91AC-1CDC3D67FB27}"/>
    <cellStyle name="Input 4 2 2 2 3 2" xfId="28702" xr:uid="{40F84BDE-B06F-4BFD-B038-F2C84B1C8B9A}"/>
    <cellStyle name="Input 4 2 2 2 3 3" xfId="33376" xr:uid="{13AD1BB2-E523-43D2-95E0-377BEA2A0ABE}"/>
    <cellStyle name="Input 4 2 2 2 3 4" xfId="37911" xr:uid="{85971CB7-32EB-4D40-BF35-5DE8E08E9023}"/>
    <cellStyle name="Input 4 2 2 2 3 5" xfId="42536" xr:uid="{2D91B82F-1C0F-455C-AF8A-676ECDA640B9}"/>
    <cellStyle name="Input 4 2 2 2 4" xfId="6658" xr:uid="{07410721-C591-4698-A6AA-CB27DE570160}"/>
    <cellStyle name="Input 4 2 2 2 4 2" xfId="29681" xr:uid="{F5DC7BB2-7A07-4B69-9FCD-51AB05159BB3}"/>
    <cellStyle name="Input 4 2 2 2 4 3" xfId="34338" xr:uid="{EDBB1248-8139-4926-A6FD-50AE5D0E89A6}"/>
    <cellStyle name="Input 4 2 2 2 4 4" xfId="38885" xr:uid="{6AB880C9-27A9-4C4F-A860-F6FF3B1C413C}"/>
    <cellStyle name="Input 4 2 2 2 4 5" xfId="43510" xr:uid="{7BF5999A-F48B-4814-BF85-674C03133CF0}"/>
    <cellStyle name="Input 4 2 2 2 5" xfId="25984" xr:uid="{574F6200-C340-410F-BD9B-3DF633880760}"/>
    <cellStyle name="Input 4 2 2 2 6" xfId="30710" xr:uid="{F15FC1D3-99F3-47C0-9B24-03961C799F16}"/>
    <cellStyle name="Input 4 2 2 2 7" xfId="35214" xr:uid="{D8AE86BA-A5D6-4123-9EFA-910732E86A49}"/>
    <cellStyle name="Input 4 2 2 2 8" xfId="39839" xr:uid="{6AA187C0-4E28-4B0E-868E-20A52F04D682}"/>
    <cellStyle name="Input 4 2 2 3" xfId="3807" xr:uid="{1AF01B9C-8AE4-4DFE-983C-51529C669130}"/>
    <cellStyle name="Input 4 2 2 3 2" xfId="26991" xr:uid="{8607F60F-77AE-4FBB-BB74-48D414E77EAC}"/>
    <cellStyle name="Input 4 2 2 3 3" xfId="31691" xr:uid="{CCB703E7-2561-477B-826B-4BC74E1BDA8B}"/>
    <cellStyle name="Input 4 2 2 3 4" xfId="36202" xr:uid="{8080594B-66F8-405B-95DF-C827931866A9}"/>
    <cellStyle name="Input 4 2 2 3 5" xfId="40827" xr:uid="{1E15E42E-619F-459D-8051-87F2E7CFDAA0}"/>
    <cellStyle name="Input 4 2 2 4" xfId="4908" xr:uid="{622C8231-94DF-473F-BFD0-925FCA618F05}"/>
    <cellStyle name="Input 4 2 2 4 2" xfId="27967" xr:uid="{7DEC7096-DBF3-4E05-8D0A-1A87266F3318}"/>
    <cellStyle name="Input 4 2 2 4 3" xfId="32654" xr:uid="{8FB73600-35B5-444E-893B-537243AE3EA0}"/>
    <cellStyle name="Input 4 2 2 4 4" xfId="37178" xr:uid="{4F195CAC-A77B-4B7E-A6DB-8290EEEA6A52}"/>
    <cellStyle name="Input 4 2 2 4 5" xfId="41803" xr:uid="{9A239CDB-CA34-414C-BED6-E669E74A54A9}"/>
    <cellStyle name="Input 4 2 2 5" xfId="5943" xr:uid="{9922AAA7-BDB6-4064-990F-CAF7CB18D2BF}"/>
    <cellStyle name="Input 4 2 2 5 2" xfId="28947" xr:uid="{28799620-DFDB-4FFE-B847-6FFEE30CB4E5}"/>
    <cellStyle name="Input 4 2 2 5 3" xfId="33621" xr:uid="{18E8E27C-384F-44B0-9640-0DAD730AFAB2}"/>
    <cellStyle name="Input 4 2 2 5 4" xfId="38156" xr:uid="{621D757A-6C26-4851-8C5C-E2F3537D7E54}"/>
    <cellStyle name="Input 4 2 2 5 5" xfId="42781" xr:uid="{09393962-C73E-426D-BCB0-D3A54CF03D4E}"/>
    <cellStyle name="Input 4 2 2 6" xfId="25215" xr:uid="{01EEB01F-3976-4AC3-BC5D-5E70C5F9CF09}"/>
    <cellStyle name="Input 4 2 2 7" xfId="29970" xr:uid="{80A9D449-1D52-434F-914C-5184CD4D21A7}"/>
    <cellStyle name="Input 4 2 2 8" xfId="34475" xr:uid="{9BD9EFD2-5A6E-4790-A5F2-B7C42895F5A2}"/>
    <cellStyle name="Input 4 2 2 9" xfId="39102" xr:uid="{44B206D4-E2E8-4FDB-BA63-1016040AB8F4}"/>
    <cellStyle name="Input 4 2 3" xfId="1967" xr:uid="{FCD695AA-ABF9-4C4C-BAF8-993D00E772FB}"/>
    <cellStyle name="Input 4 2 3 2" xfId="2883" xr:uid="{1F461348-263C-430F-8C81-22FB6E750F83}"/>
    <cellStyle name="Input 4 2 3 2 2" xfId="4687" xr:uid="{76C52F63-0797-4ECB-854B-FE45F4A139C1}"/>
    <cellStyle name="Input 4 2 3 2 2 2" xfId="27817" xr:uid="{C81575EE-D6B3-4C60-8AD5-58BA5B938C2A}"/>
    <cellStyle name="Input 4 2 3 2 2 3" xfId="32504" xr:uid="{8B62B37C-28E9-4724-9742-2719BB449750}"/>
    <cellStyle name="Input 4 2 3 2 2 4" xfId="37028" xr:uid="{A1BEE824-B79D-41CA-AF49-D1117E71D96A}"/>
    <cellStyle name="Input 4 2 3 2 2 5" xfId="41653" xr:uid="{26244CCD-B2B4-4980-928D-1FED12C5112E}"/>
    <cellStyle name="Input 4 2 3 2 3" xfId="5711" xr:uid="{6E74EB6D-645A-4BD2-B596-FD3271F084FF}"/>
    <cellStyle name="Input 4 2 3 2 3 2" xfId="28788" xr:uid="{77FE233E-3D45-4E9D-BE74-8AF868281EF2}"/>
    <cellStyle name="Input 4 2 3 2 3 3" xfId="33462" xr:uid="{386D5392-6A37-4BFA-9EC1-7A652542242A}"/>
    <cellStyle name="Input 4 2 3 2 3 4" xfId="37997" xr:uid="{58DC12F9-DEDF-4417-BF10-4D457F63A2EB}"/>
    <cellStyle name="Input 4 2 3 2 3 5" xfId="42622" xr:uid="{F4B82B55-9CFE-4180-8959-FB45BB74974E}"/>
    <cellStyle name="Input 4 2 3 2 4" xfId="6744" xr:uid="{0B5A4C8E-C016-40C0-A42B-E8D06BE6EC28}"/>
    <cellStyle name="Input 4 2 3 2 4 2" xfId="29767" xr:uid="{6B029DE8-3BC3-4857-B156-A768BE56A43D}"/>
    <cellStyle name="Input 4 2 3 2 4 3" xfId="34424" xr:uid="{60C2F9A6-60A7-419F-896C-825702DD21E9}"/>
    <cellStyle name="Input 4 2 3 2 4 4" xfId="38971" xr:uid="{3EE79292-92D5-4DC2-A3D1-6FC573EFD5F8}"/>
    <cellStyle name="Input 4 2 3 2 4 5" xfId="43596" xr:uid="{497A9057-939D-41FC-8056-FAB87348AB80}"/>
    <cellStyle name="Input 4 2 3 2 5" xfId="26070" xr:uid="{D6D08167-B88B-414A-9118-B000AF9E8711}"/>
    <cellStyle name="Input 4 2 3 2 6" xfId="30796" xr:uid="{58DE9EC1-EB9B-4130-AD7F-DF925FF1C776}"/>
    <cellStyle name="Input 4 2 3 2 7" xfId="35300" xr:uid="{08EDF5DB-9F1C-4187-8A1D-21EFC312EEF4}"/>
    <cellStyle name="Input 4 2 3 2 8" xfId="39925" xr:uid="{730FBF9A-8A0B-442C-B810-A2C4AB58F103}"/>
    <cellStyle name="Input 4 2 3 3" xfId="3893" xr:uid="{BCC4658B-844A-4FEF-A838-AB8D8919A329}"/>
    <cellStyle name="Input 4 2 3 3 2" xfId="27077" xr:uid="{470D6F0A-9916-4894-80A4-993771C9544D}"/>
    <cellStyle name="Input 4 2 3 3 3" xfId="31777" xr:uid="{6F132004-D494-4B06-87A7-D4EC8F4A1872}"/>
    <cellStyle name="Input 4 2 3 3 4" xfId="36288" xr:uid="{658A00D6-20D2-4F1F-A470-9FEB4E75D42B}"/>
    <cellStyle name="Input 4 2 3 3 5" xfId="40913" xr:uid="{75BE9A19-7FD4-4C7A-9FC4-34A64570261A}"/>
    <cellStyle name="Input 4 2 3 4" xfId="4994" xr:uid="{0C913391-9332-456C-9CF3-F01D9B2603E4}"/>
    <cellStyle name="Input 4 2 3 4 2" xfId="28053" xr:uid="{975EA4B7-C31B-42B7-A0A4-9AE4ADBED9FA}"/>
    <cellStyle name="Input 4 2 3 4 3" xfId="32740" xr:uid="{822B891D-F4CE-42CD-941A-E42506DB1F3E}"/>
    <cellStyle name="Input 4 2 3 4 4" xfId="37264" xr:uid="{4D1655B4-0A84-428D-BDDA-C1BCE63A3E4B}"/>
    <cellStyle name="Input 4 2 3 4 5" xfId="41889" xr:uid="{645A0B48-CDBA-4172-A38E-037F27F6E452}"/>
    <cellStyle name="Input 4 2 3 5" xfId="6029" xr:uid="{9C921BA5-B8F0-4955-BB81-950631604C0A}"/>
    <cellStyle name="Input 4 2 3 5 2" xfId="29033" xr:uid="{6B72FC34-AF07-46B3-9EC4-1A46DAFCB4DC}"/>
    <cellStyle name="Input 4 2 3 5 3" xfId="33707" xr:uid="{7EFD5AE4-331A-469E-8798-8BAC64DE0141}"/>
    <cellStyle name="Input 4 2 3 5 4" xfId="38242" xr:uid="{9FFF0F08-2CE6-4380-94E6-8A5F6F0631C8}"/>
    <cellStyle name="Input 4 2 3 5 5" xfId="42867" xr:uid="{1D233835-FF64-4415-9F5D-7796D3A04630}"/>
    <cellStyle name="Input 4 2 3 6" xfId="25304" xr:uid="{AA0A91B6-748C-4845-89BE-36F6874EAE27}"/>
    <cellStyle name="Input 4 2 3 7" xfId="30056" xr:uid="{2AE04441-710D-45A1-9C7A-148354900779}"/>
    <cellStyle name="Input 4 2 3 8" xfId="34561" xr:uid="{4E67109E-6940-4C82-BF3E-646B242694D3}"/>
    <cellStyle name="Input 4 2 3 9" xfId="39188" xr:uid="{1498E86F-F55C-405F-ADF6-35C234832967}"/>
    <cellStyle name="Input 4 2 4" xfId="2468" xr:uid="{91700E3C-6B93-4688-BE1D-39E6D28076BE}"/>
    <cellStyle name="Input 4 2 4 2" xfId="4272" xr:uid="{F9B5DC4B-8A74-4C87-AD56-43819F2F74B0}"/>
    <cellStyle name="Input 4 2 4 2 2" xfId="27402" xr:uid="{C005349E-1369-4E9C-AAFC-03208448C32F}"/>
    <cellStyle name="Input 4 2 4 2 3" xfId="32089" xr:uid="{0A9BF135-9F0C-4BBA-A72C-B3824F4434B1}"/>
    <cellStyle name="Input 4 2 4 2 4" xfId="36613" xr:uid="{0B3A7598-3F39-43A1-B9E4-F11DA4E89581}"/>
    <cellStyle name="Input 4 2 4 2 5" xfId="41238" xr:uid="{5007FBFC-1E0F-4D85-A53B-E4A955DC627D}"/>
    <cellStyle name="Input 4 2 4 3" xfId="5296" xr:uid="{63853F6C-CF68-4255-A5BA-1788F9FE4E45}"/>
    <cellStyle name="Input 4 2 4 3 2" xfId="28373" xr:uid="{D102949F-FB9F-4E3C-B67F-B77EBFFFB639}"/>
    <cellStyle name="Input 4 2 4 3 3" xfId="33047" xr:uid="{3C9B7C11-804B-405D-A6CA-5937C64F0E15}"/>
    <cellStyle name="Input 4 2 4 3 4" xfId="37582" xr:uid="{5076D4E2-44D0-4C71-8D85-059293674B86}"/>
    <cellStyle name="Input 4 2 4 3 5" xfId="42207" xr:uid="{824D50B1-87CC-4E64-843B-D7987AFE0F3A}"/>
    <cellStyle name="Input 4 2 4 4" xfId="6329" xr:uid="{5CB2AE8A-77E9-4AF4-B9F8-B459C00747DF}"/>
    <cellStyle name="Input 4 2 4 4 2" xfId="29352" xr:uid="{D82AE050-F3E1-4AA8-983E-51F1E990ED03}"/>
    <cellStyle name="Input 4 2 4 4 3" xfId="34009" xr:uid="{F121DD91-FCF5-4A3B-A378-93218488EAE4}"/>
    <cellStyle name="Input 4 2 4 4 4" xfId="38556" xr:uid="{68B3CFE0-9120-48F8-AB11-AA3E908881C8}"/>
    <cellStyle name="Input 4 2 4 4 5" xfId="43181" xr:uid="{7A3A8D76-6CF2-430C-A95F-1BAE254E53FB}"/>
    <cellStyle name="Input 4 2 4 5" xfId="25655" xr:uid="{501D51E7-E654-4F83-B418-AF493081C375}"/>
    <cellStyle name="Input 4 2 4 6" xfId="30381" xr:uid="{95EFC7B9-3B2E-4907-B05F-DA65F62A6CDB}"/>
    <cellStyle name="Input 4 2 4 7" xfId="34885" xr:uid="{A0F283D3-57F1-4DAD-B5FF-74DE97F251AE}"/>
    <cellStyle name="Input 4 2 4 8" xfId="39510" xr:uid="{8925BBA2-9FEC-4056-904C-2030E8E47694}"/>
    <cellStyle name="Input 4 2 5" xfId="3479" xr:uid="{2E5BFD13-BE31-44CB-8EA8-1F8EAB33BF96}"/>
    <cellStyle name="Input 4 2 5 2" xfId="26673" xr:uid="{585B440D-55D4-4783-AE0B-F4A26C03FA9C}"/>
    <cellStyle name="Input 4 2 5 3" xfId="31373" xr:uid="{2BA83AC4-2553-4D32-BF0B-FA7C329262CF}"/>
    <cellStyle name="Input 4 2 5 4" xfId="35884" xr:uid="{C1E2C212-5572-4039-9065-CE9EE7EA56E4}"/>
    <cellStyle name="Input 4 2 5 5" xfId="40509" xr:uid="{15DAB2E2-E509-4429-9DE4-2D7396C03A6D}"/>
    <cellStyle name="Input 4 2 6" xfId="3101" xr:uid="{FD52947C-B364-45C1-A74C-BF2ABEE9937C}"/>
    <cellStyle name="Input 4 2 6 2" xfId="26300" xr:uid="{18C10637-E99D-4BFA-A403-78449E743DBE}"/>
    <cellStyle name="Input 4 2 6 3" xfId="31021" xr:uid="{9121DF39-022E-4122-865F-8336B816887A}"/>
    <cellStyle name="Input 4 2 6 4" xfId="35524" xr:uid="{590DBC34-6B86-4761-AF47-DC33FB4637A9}"/>
    <cellStyle name="Input 4 2 6 5" xfId="40149" xr:uid="{CA2AC96B-B03C-4123-813F-8C4C9B4A7D34}"/>
    <cellStyle name="Input 4 2 7" xfId="3301" xr:uid="{4F60B6DF-9A9E-4D3C-B8C1-BD67C92A7287}"/>
    <cellStyle name="Input 4 2 7 2" xfId="26438" xr:uid="{CD0386F0-43C3-4837-913B-867610E18EBE}"/>
    <cellStyle name="Input 4 2 7 3" xfId="31138" xr:uid="{46CE7DE0-35A4-4910-B93B-4D2BFADF633E}"/>
    <cellStyle name="Input 4 2 7 4" xfId="35649" xr:uid="{CDE9018C-0E9D-4AAF-99FA-130C97A2E594}"/>
    <cellStyle name="Input 4 2 7 5" xfId="40274" xr:uid="{DF61CC98-7E48-483F-9A23-68751F917CDA}"/>
    <cellStyle name="Input 4 2 8" xfId="20415" xr:uid="{0C559B70-C913-4983-AD00-07C33768A6F2}"/>
    <cellStyle name="Input 4 2 9" xfId="23808" xr:uid="{0130360B-157D-427E-8EFC-C0577B6EE04F}"/>
    <cellStyle name="Input 4 3" xfId="1672" xr:uid="{51C97D9B-FA9D-4805-8E09-9C98241EEF94}"/>
    <cellStyle name="Input 4 3 10" xfId="24663" xr:uid="{64DF5691-69F5-49ED-BA0B-AE9819392598}"/>
    <cellStyle name="Input 4 3 11" xfId="24333" xr:uid="{72BD8120-BD20-46D8-BC15-2094930DA68E}"/>
    <cellStyle name="Input 4 3 2" xfId="2606" xr:uid="{C3015F2D-41EC-410B-8900-1F34CC1502D6}"/>
    <cellStyle name="Input 4 3 2 2" xfId="4410" xr:uid="{873977F8-B935-4658-8507-935E40296773}"/>
    <cellStyle name="Input 4 3 2 2 2" xfId="27540" xr:uid="{4C32AAD8-7B08-4B30-8D9F-1F77032D79B8}"/>
    <cellStyle name="Input 4 3 2 2 3" xfId="32227" xr:uid="{AA145AAA-1381-4ED5-867F-2D45B81BC31E}"/>
    <cellStyle name="Input 4 3 2 2 4" xfId="36751" xr:uid="{1AC8CB38-A243-4DC5-9004-47FF9CFF92E6}"/>
    <cellStyle name="Input 4 3 2 2 5" xfId="41376" xr:uid="{E93538FC-ED30-440C-B17A-FF9338103A33}"/>
    <cellStyle name="Input 4 3 2 3" xfId="5434" xr:uid="{59E89DC5-72B2-4887-96CC-CCEEB3214439}"/>
    <cellStyle name="Input 4 3 2 3 2" xfId="28511" xr:uid="{3135553F-58BD-4480-9098-F79AE362EFFC}"/>
    <cellStyle name="Input 4 3 2 3 3" xfId="33185" xr:uid="{BB861173-F991-4A53-820B-50EEA505CB2D}"/>
    <cellStyle name="Input 4 3 2 3 4" xfId="37720" xr:uid="{84B4021C-4BBC-4A8E-86F3-EDD1151D1D64}"/>
    <cellStyle name="Input 4 3 2 3 5" xfId="42345" xr:uid="{559D2059-C414-41E5-903F-77D4F2806631}"/>
    <cellStyle name="Input 4 3 2 4" xfId="6467" xr:uid="{E1FB698D-778D-4409-A111-B883FC6B62BD}"/>
    <cellStyle name="Input 4 3 2 4 2" xfId="29490" xr:uid="{E2D8D4B8-177D-4C5D-9BAF-C1DF4B8F0F1E}"/>
    <cellStyle name="Input 4 3 2 4 3" xfId="34147" xr:uid="{96E3AC50-5814-42A1-9298-6EA8463C1934}"/>
    <cellStyle name="Input 4 3 2 4 4" xfId="38694" xr:uid="{4009AB83-7BFB-4E79-8DD6-F7F73CEB7C4A}"/>
    <cellStyle name="Input 4 3 2 4 5" xfId="43319" xr:uid="{6D026E0A-4EB9-42E9-9761-4C7F8BB4BFAC}"/>
    <cellStyle name="Input 4 3 2 5" xfId="25793" xr:uid="{1C781C1F-006C-47CB-9F81-448027BB839C}"/>
    <cellStyle name="Input 4 3 2 6" xfId="30519" xr:uid="{43A0F72E-124B-4B24-91B0-372E2A0AE0EF}"/>
    <cellStyle name="Input 4 3 2 7" xfId="35023" xr:uid="{96BAB905-1C2B-4425-B7A4-C8B8A6B1565C}"/>
    <cellStyle name="Input 4 3 2 8" xfId="39648" xr:uid="{98B48961-381C-4F12-9ACF-FAC6A80052DE}"/>
    <cellStyle name="Input 4 3 3" xfId="3617" xr:uid="{5EB44C52-2400-4344-8B95-2649C3E45E58}"/>
    <cellStyle name="Input 4 3 3 2" xfId="26801" xr:uid="{460AB37B-80A5-4226-BEF1-09C90BA18135}"/>
    <cellStyle name="Input 4 3 3 3" xfId="31501" xr:uid="{8265B296-A94A-4485-A906-092B1CE79C48}"/>
    <cellStyle name="Input 4 3 3 4" xfId="36012" xr:uid="{F3FCCA62-AE5E-4C17-BDE9-72B9F26F0FC8}"/>
    <cellStyle name="Input 4 3 3 5" xfId="40637" xr:uid="{30167041-B57D-4EC8-98C5-F6077BFA89B5}"/>
    <cellStyle name="Input 4 3 4" xfId="2964" xr:uid="{11DE4139-55AC-44DA-A5C2-E926FDE985BA}"/>
    <cellStyle name="Input 4 3 4 2" xfId="26166" xr:uid="{3DE21028-19A0-43D8-BB4B-9C239767D74E}"/>
    <cellStyle name="Input 4 3 4 3" xfId="30887" xr:uid="{713F6F16-1D09-4D5B-B4B1-520BBE1DA69E}"/>
    <cellStyle name="Input 4 3 4 4" xfId="35390" xr:uid="{70AD732C-D464-43CF-9B0D-156BD0C77200}"/>
    <cellStyle name="Input 4 3 4 5" xfId="40015" xr:uid="{49F2B5B8-CD0F-45D6-81D0-13F9248C9AF3}"/>
    <cellStyle name="Input 4 3 5" xfId="5753" xr:uid="{0F387952-242B-43BC-849F-97EF614EAA6E}"/>
    <cellStyle name="Input 4 3 5 2" xfId="26562" xr:uid="{C30724F3-8C4A-4A7F-930B-9C5CC144931E}"/>
    <cellStyle name="Input 4 3 5 3" xfId="31262" xr:uid="{F54B3B92-5FCC-4D96-B76B-64523A57AE6B}"/>
    <cellStyle name="Input 4 3 5 4" xfId="35773" xr:uid="{AD7BA8D9-5E6A-4C66-BB3D-EB23B6033904}"/>
    <cellStyle name="Input 4 3 5 5" xfId="40398" xr:uid="{46C097C6-8DA6-4A78-B170-9D7D68103E44}"/>
    <cellStyle name="Input 4 3 6" xfId="18684" xr:uid="{C3070109-FD07-4F66-AC93-DA3F073950F4}"/>
    <cellStyle name="Input 4 3 7" xfId="23672" xr:uid="{E53E47C6-740A-4171-8042-4AF6EBB103B7}"/>
    <cellStyle name="Input 4 3 8" xfId="25025" xr:uid="{B88506FA-6E31-4999-97C7-3A71EB6377A5}"/>
    <cellStyle name="Input 4 3 9" xfId="24066" xr:uid="{AB9004AD-3DD2-4579-A737-7B5FC4E833F2}"/>
    <cellStyle name="Input 4 4" xfId="1655" xr:uid="{F46EE98B-A844-4BFC-A6FB-EE5C4B0ECC26}"/>
    <cellStyle name="Input 4 4 10" xfId="24652" xr:uid="{FF3AD266-968A-4B1E-AB24-07547953B74C}"/>
    <cellStyle name="Input 4 4 11" xfId="24350" xr:uid="{A257C455-9C74-4701-9051-14009E779A6C}"/>
    <cellStyle name="Input 4 4 2" xfId="2589" xr:uid="{9DCDEE3E-2081-4364-80CB-08BBEF3AA1D4}"/>
    <cellStyle name="Input 4 4 2 2" xfId="4393" xr:uid="{4572066A-762C-4F76-BEBE-25392AA29283}"/>
    <cellStyle name="Input 4 4 2 2 2" xfId="27523" xr:uid="{BCA3CB40-868B-48CB-B40A-66BA4D936C09}"/>
    <cellStyle name="Input 4 4 2 2 3" xfId="32210" xr:uid="{BF2ED769-AAB5-438D-8E3E-F1959716D569}"/>
    <cellStyle name="Input 4 4 2 2 4" xfId="36734" xr:uid="{6F171F2F-8119-45B0-8CB4-45001EA3E87C}"/>
    <cellStyle name="Input 4 4 2 2 5" xfId="41359" xr:uid="{133B6C8E-2218-4052-B2D7-354ABE37D452}"/>
    <cellStyle name="Input 4 4 2 3" xfId="5417" xr:uid="{E7ED79F0-C32E-414A-B1E2-E7C40DB1F0F4}"/>
    <cellStyle name="Input 4 4 2 3 2" xfId="28494" xr:uid="{514D1717-A085-4CE7-BD24-08DE170761BF}"/>
    <cellStyle name="Input 4 4 2 3 3" xfId="33168" xr:uid="{BBE32B28-F09D-427E-94D5-5A755E07FF70}"/>
    <cellStyle name="Input 4 4 2 3 4" xfId="37703" xr:uid="{9C6EA7E8-87AA-404B-95BB-382C991214DE}"/>
    <cellStyle name="Input 4 4 2 3 5" xfId="42328" xr:uid="{CAD363BF-51A4-4F09-A19C-82F8B5695426}"/>
    <cellStyle name="Input 4 4 2 4" xfId="6450" xr:uid="{4C461255-BF64-4FF4-A0A0-C539B0754A3F}"/>
    <cellStyle name="Input 4 4 2 4 2" xfId="29473" xr:uid="{A4E564B1-90BF-4680-AFAC-57ABDCEBE168}"/>
    <cellStyle name="Input 4 4 2 4 3" xfId="34130" xr:uid="{5A6CCE44-C60B-4BF9-8DB1-70D5485C105F}"/>
    <cellStyle name="Input 4 4 2 4 4" xfId="38677" xr:uid="{D2CDF4CA-20E6-4110-A4FC-FDC00746692B}"/>
    <cellStyle name="Input 4 4 2 4 5" xfId="43302" xr:uid="{FA4DA651-9EFA-4EE8-9681-143C3357E88C}"/>
    <cellStyle name="Input 4 4 2 5" xfId="25776" xr:uid="{61C6BF4C-F47B-43FC-A0F9-C0953FF4D1E9}"/>
    <cellStyle name="Input 4 4 2 6" xfId="30502" xr:uid="{CBBD7F3A-BFAD-4A5F-BB1F-5959CB5B3569}"/>
    <cellStyle name="Input 4 4 2 7" xfId="35006" xr:uid="{F71EBED2-CD73-4C63-98C7-2F8E99AEBDA2}"/>
    <cellStyle name="Input 4 4 2 8" xfId="39631" xr:uid="{09B14918-4434-4B8B-85D1-814A1787635A}"/>
    <cellStyle name="Input 4 4 3" xfId="3600" xr:uid="{0114AEF0-38E5-46A5-9BA3-99ABB3046F8D}"/>
    <cellStyle name="Input 4 4 3 2" xfId="26784" xr:uid="{AE33B234-AF67-4F3F-8352-4C9BCC6577D0}"/>
    <cellStyle name="Input 4 4 3 3" xfId="31484" xr:uid="{CE961843-1D8F-4C13-AA2E-6730BA44FDDA}"/>
    <cellStyle name="Input 4 4 3 4" xfId="35995" xr:uid="{A5284B68-296F-45F6-B037-6A12DC9F27F6}"/>
    <cellStyle name="Input 4 4 3 5" xfId="40620" xr:uid="{A0A742AA-CA53-443C-AE17-600F9F8C6903}"/>
    <cellStyle name="Input 4 4 4" xfId="2962" xr:uid="{1187F235-8D83-46EC-A7C9-DD443E329BB5}"/>
    <cellStyle name="Input 4 4 4 2" xfId="26183" xr:uid="{B69791FA-26B6-4995-A599-B9C21D41D829}"/>
    <cellStyle name="Input 4 4 4 3" xfId="30904" xr:uid="{420EFA15-C509-47CC-9ABD-D09E342378E5}"/>
    <cellStyle name="Input 4 4 4 4" xfId="35407" xr:uid="{3E8D9E36-698F-411C-B39A-18E177747B58}"/>
    <cellStyle name="Input 4 4 4 5" xfId="40032" xr:uid="{3A62A046-6C30-4B82-A683-E8F11FF1F923}"/>
    <cellStyle name="Input 4 4 5" xfId="5736" xr:uid="{4201B0B2-8004-4EFD-BAC5-7CF51233BCFD}"/>
    <cellStyle name="Input 4 4 5 2" xfId="26549" xr:uid="{65437463-0002-4858-A48D-FCD474F248D3}"/>
    <cellStyle name="Input 4 4 5 3" xfId="31249" xr:uid="{5653A8F8-D900-41B0-B402-11CB942B37B7}"/>
    <cellStyle name="Input 4 4 5 4" xfId="35760" xr:uid="{E70FC2AF-04B9-4BF6-85BE-75244E8CFA61}"/>
    <cellStyle name="Input 4 4 5 5" xfId="40385" xr:uid="{57FCFAB5-A0D9-4815-967A-0281C1529F20}"/>
    <cellStyle name="Input 4 4 6" xfId="23464" xr:uid="{99206BC1-997D-412E-A4E9-4F3BD06ABBB0}"/>
    <cellStyle name="Input 4 4 7" xfId="24029" xr:uid="{41DA0171-8CFB-40C7-9762-6559E48DDF31}"/>
    <cellStyle name="Input 4 4 8" xfId="25008" xr:uid="{23C7B9D2-0468-4A0F-A128-75A163F51D7E}"/>
    <cellStyle name="Input 4 4 9" xfId="24082" xr:uid="{6C6E1823-72B6-4084-930B-FE63E65C2F04}"/>
    <cellStyle name="Input 4 5" xfId="1617" xr:uid="{A5FC0F68-47AC-4C06-964F-33D5CB2B255D}"/>
    <cellStyle name="Input 4 5 2" xfId="2554" xr:uid="{B080AFF6-AE4E-4764-B2F6-2456C1CA230A}"/>
    <cellStyle name="Input 4 5 2 2" xfId="4358" xr:uid="{E6338DA0-DDA9-4041-B9B4-F6BE367E03C3}"/>
    <cellStyle name="Input 4 5 2 2 2" xfId="27488" xr:uid="{1F0243AA-A5CB-4052-AA01-3624F76978A4}"/>
    <cellStyle name="Input 4 5 2 2 3" xfId="32175" xr:uid="{B9E41A84-66C2-4AED-BAB2-E30E71830080}"/>
    <cellStyle name="Input 4 5 2 2 4" xfId="36699" xr:uid="{405B68AF-77B3-4784-814C-936695ED8F27}"/>
    <cellStyle name="Input 4 5 2 2 5" xfId="41324" xr:uid="{CDAFB22F-A597-411B-81BC-3F48CC1F8616}"/>
    <cellStyle name="Input 4 5 2 3" xfId="5382" xr:uid="{71F118E5-8DBF-40C1-BA9F-DD1F504456FA}"/>
    <cellStyle name="Input 4 5 2 3 2" xfId="28459" xr:uid="{F12F5F2C-6257-4CDB-8FBC-52BBF18B4701}"/>
    <cellStyle name="Input 4 5 2 3 3" xfId="33133" xr:uid="{F620A3F5-94E1-42D5-9775-7EC63BB1A389}"/>
    <cellStyle name="Input 4 5 2 3 4" xfId="37668" xr:uid="{AE7A9B3E-22DB-4F8F-9B82-A2CD07BDF607}"/>
    <cellStyle name="Input 4 5 2 3 5" xfId="42293" xr:uid="{932D9F28-8F58-489A-86A2-5933A898C5CD}"/>
    <cellStyle name="Input 4 5 2 4" xfId="6415" xr:uid="{B934F748-EF8A-465B-AB02-6411ED0D662E}"/>
    <cellStyle name="Input 4 5 2 4 2" xfId="29438" xr:uid="{F88B8BBF-053D-4F93-9BA3-D7EEFC1334AC}"/>
    <cellStyle name="Input 4 5 2 4 3" xfId="34095" xr:uid="{4DFC7DEA-CFDD-4BC5-A5A8-6A1B4C47FEAD}"/>
    <cellStyle name="Input 4 5 2 4 4" xfId="38642" xr:uid="{ECA4F70D-A76D-47E1-B331-74B7D6BE29EC}"/>
    <cellStyle name="Input 4 5 2 4 5" xfId="43267" xr:uid="{B2A2F863-A8D9-4DB1-8E99-F9D2CC8C98E1}"/>
    <cellStyle name="Input 4 5 2 5" xfId="25741" xr:uid="{B91F42B1-35A3-425C-AF1F-C0DF637CA97B}"/>
    <cellStyle name="Input 4 5 2 6" xfId="30467" xr:uid="{B2E3BA8B-FF7B-4D11-ADAA-0D2846563C04}"/>
    <cellStyle name="Input 4 5 2 7" xfId="34971" xr:uid="{44F1A247-5519-4F68-B701-B894F5F5687E}"/>
    <cellStyle name="Input 4 5 2 8" xfId="39596" xr:uid="{93BE5A94-62EB-4BDF-A57D-596E3243B799}"/>
    <cellStyle name="Input 4 5 3" xfId="3565" xr:uid="{57B20B3E-6D76-4BE8-9141-5075B1AA4063}"/>
    <cellStyle name="Input 4 5 3 2" xfId="26749" xr:uid="{B9AFE522-9824-4B78-A5A3-5D3F24959E31}"/>
    <cellStyle name="Input 4 5 3 3" xfId="31449" xr:uid="{56A32F50-D9B2-4BDF-90A8-F6CB21F408DD}"/>
    <cellStyle name="Input 4 5 3 4" xfId="35960" xr:uid="{DC2C66D2-92C6-464F-9C3E-2A5D1CA63A53}"/>
    <cellStyle name="Input 4 5 3 5" xfId="40585" xr:uid="{B28AEFF9-A7ED-4F6C-A38D-32E3CA969C39}"/>
    <cellStyle name="Input 4 5 4" xfId="3015" xr:uid="{DA5F4B6C-40B5-41B1-97D4-BA385B13E625}"/>
    <cellStyle name="Input 4 5 4 2" xfId="26218" xr:uid="{F53579B5-213F-4D4D-830F-3B5A75B9A450}"/>
    <cellStyle name="Input 4 5 4 3" xfId="30939" xr:uid="{40EFEF5A-D1FC-4D3D-9D00-9E9980F5BB12}"/>
    <cellStyle name="Input 4 5 4 4" xfId="35442" xr:uid="{111D4239-1495-4BB0-B0AA-D4CA65580B4E}"/>
    <cellStyle name="Input 4 5 4 5" xfId="40067" xr:uid="{CE415AE1-4CC8-4142-8049-26499F20D270}"/>
    <cellStyle name="Input 4 5 5" xfId="3386" xr:uid="{8E623FCD-1529-4D79-B872-075F9155AED2}"/>
    <cellStyle name="Input 4 5 5 2" xfId="26514" xr:uid="{19AD98AA-A4AD-4A95-89F9-C5CAB9F051D9}"/>
    <cellStyle name="Input 4 5 5 3" xfId="31214" xr:uid="{2139AB04-26B5-4411-8A0B-DA7F784D0DAC}"/>
    <cellStyle name="Input 4 5 5 4" xfId="35725" xr:uid="{DC78C720-FCF1-45EE-A504-345217E02178}"/>
    <cellStyle name="Input 4 5 5 5" xfId="40350" xr:uid="{DA3786BA-A46A-438F-AEAE-4C1E7DE62520}"/>
    <cellStyle name="Input 4 5 6" xfId="24972" xr:uid="{4058DBD9-17C1-4854-8D20-8389F463ADEF}"/>
    <cellStyle name="Input 4 5 7" xfId="24117" xr:uid="{27867453-1823-4430-B6B0-F9447FFC5E55}"/>
    <cellStyle name="Input 4 5 8" xfId="24617" xr:uid="{1F2FEBE7-7BF9-4440-B219-49C376825BEF}"/>
    <cellStyle name="Input 4 5 9" xfId="24370" xr:uid="{0F48F4ED-9863-4703-AA0A-A15CC852288E}"/>
    <cellStyle name="Input 4 6" xfId="2165" xr:uid="{3B9E3B60-E5C3-4107-BEFC-524FD20D3E1F}"/>
    <cellStyle name="Input 4 6 2" xfId="4053" xr:uid="{EC1A14A6-60FB-4186-95BC-1DF2F185E25D}"/>
    <cellStyle name="Input 4 6 2 2" xfId="27205" xr:uid="{59D07B10-97D9-4CDE-A9EE-755066700E46}"/>
    <cellStyle name="Input 4 6 2 3" xfId="31898" xr:uid="{D00951AE-E01F-46E1-BF71-049A11D67B66}"/>
    <cellStyle name="Input 4 6 2 4" xfId="36416" xr:uid="{2E5C0335-1EEA-440A-90DA-CA0D00AF53FE}"/>
    <cellStyle name="Input 4 6 2 5" xfId="41041" xr:uid="{F3114310-5694-4361-9478-AE2F3FF6FF1B}"/>
    <cellStyle name="Input 4 6 3" xfId="5109" xr:uid="{1F270431-69A4-4457-8763-07B5EA3B6CFC}"/>
    <cellStyle name="Input 4 6 3 2" xfId="28177" xr:uid="{1136B289-C871-4061-B774-94C97CE39B49}"/>
    <cellStyle name="Input 4 6 3 3" xfId="32858" xr:uid="{83F442F1-C9E2-4A85-82D1-C1857A20ED07}"/>
    <cellStyle name="Input 4 6 3 4" xfId="37388" xr:uid="{25C67968-628E-478C-86B8-5731B80F8C3A}"/>
    <cellStyle name="Input 4 6 3 5" xfId="42013" xr:uid="{65ABD4A3-0115-43C5-BF0B-8C129C47A7C1}"/>
    <cellStyle name="Input 4 6 4" xfId="6145" xr:uid="{88A825F2-10E6-4DE3-A57F-ADDFC1081863}"/>
    <cellStyle name="Input 4 6 4 2" xfId="29158" xr:uid="{AEAEAE89-D44E-41A2-9E19-023029A94657}"/>
    <cellStyle name="Input 4 6 4 3" xfId="33823" xr:uid="{4334A94F-7A2B-4AFE-A95C-30EF5B94CDC5}"/>
    <cellStyle name="Input 4 6 4 4" xfId="38364" xr:uid="{C5F6F41C-DA1B-4577-8853-2D7116B37DC7}"/>
    <cellStyle name="Input 4 6 4 5" xfId="42989" xr:uid="{C59E2E01-9972-44F3-A231-D9319EB5F52C}"/>
    <cellStyle name="Input 4 6 5" xfId="25452" xr:uid="{BDE5D3D1-EBD8-48C7-8DEF-ED19F054E78A}"/>
    <cellStyle name="Input 4 6 6" xfId="30186" xr:uid="{F7A57DF9-D166-487E-8023-6894040BD023}"/>
    <cellStyle name="Input 4 6 7" xfId="34688" xr:uid="{9E2A63CE-1191-4D57-9989-1D4B2A28F9D2}"/>
    <cellStyle name="Input 4 6 8" xfId="39316" xr:uid="{221E993C-ECE2-4E56-890D-E423031EE53D}"/>
    <cellStyle name="Input 4 7" xfId="2254" xr:uid="{1466AC6A-8D13-4B0D-B3CC-4C2C12540F33}"/>
    <cellStyle name="Input 4 7 2" xfId="4134" xr:uid="{2FFF53B7-03DB-45D3-97CE-4491E5FC1EE7}"/>
    <cellStyle name="Input 4 7 2 2" xfId="27284" xr:uid="{04CB160F-CAF5-4970-872A-C2050A295EAA}"/>
    <cellStyle name="Input 4 7 2 3" xfId="31975" xr:uid="{9FF96325-8714-4ABD-965B-1202AE089970}"/>
    <cellStyle name="Input 4 7 2 4" xfId="36495" xr:uid="{9A7460B9-A4A4-481E-8F94-573431D6DA63}"/>
    <cellStyle name="Input 4 7 2 5" xfId="41120" xr:uid="{658905BC-9F89-4CBF-9774-0703BF936BEA}"/>
    <cellStyle name="Input 4 7 3" xfId="5183" xr:uid="{11D749B1-775E-402B-A529-588616696A68}"/>
    <cellStyle name="Input 4 7 3 2" xfId="28255" xr:uid="{23BF484E-80D3-401F-8441-8FC4B7893899}"/>
    <cellStyle name="Input 4 7 3 3" xfId="32934" xr:uid="{AC3218E9-155E-4802-80D2-058904766E5B}"/>
    <cellStyle name="Input 4 7 3 4" xfId="37466" xr:uid="{D84F7C37-66A7-497B-B2AD-76BA3DD13380}"/>
    <cellStyle name="Input 4 7 3 5" xfId="42091" xr:uid="{94B4050B-E908-4447-AF7D-743F1672B9B5}"/>
    <cellStyle name="Input 4 7 4" xfId="6220" xr:uid="{C292759D-3BE5-4DE9-A16F-943E792A8D50}"/>
    <cellStyle name="Input 4 7 4 2" xfId="29235" xr:uid="{81ACF9FD-54AC-4C44-BB0C-9C7C3B5EDB11}"/>
    <cellStyle name="Input 4 7 4 3" xfId="33898" xr:uid="{17F25ECD-8BF9-438B-B38D-30EB7A94D9A2}"/>
    <cellStyle name="Input 4 7 4 4" xfId="38441" xr:uid="{818A9429-FC72-4927-BD76-9102380964A5}"/>
    <cellStyle name="Input 4 7 4 5" xfId="43066" xr:uid="{A1DF5FAF-5256-4762-AB2A-4ED053FAB0F1}"/>
    <cellStyle name="Input 4 7 5" xfId="25533" xr:uid="{79AF6ED3-0346-442E-80FA-04B8F8CE2C32}"/>
    <cellStyle name="Input 4 7 6" xfId="30265" xr:uid="{0CF65832-5074-4CAB-A6A6-03978AF2E2A9}"/>
    <cellStyle name="Input 4 7 7" xfId="34766" xr:uid="{ACD11F82-30FF-4795-BDF5-E8B3FA897179}"/>
    <cellStyle name="Input 4 7 8" xfId="39393" xr:uid="{998F42EC-BFBD-42B9-B006-58CFF5AF0EDE}"/>
    <cellStyle name="Input 4 8" xfId="2186" xr:uid="{26CCF5D3-6505-459B-A2EE-3E83FFDE7591}"/>
    <cellStyle name="Input 4 8 2" xfId="4071" xr:uid="{2D69FB07-99AA-4D8A-A16B-371FE4D531B9}"/>
    <cellStyle name="Input 4 8 2 2" xfId="27221" xr:uid="{B67275F4-2C00-4994-9FA6-9A20680186B7}"/>
    <cellStyle name="Input 4 8 2 3" xfId="31914" xr:uid="{CF592317-DAF8-4993-8E60-C422F450DACD}"/>
    <cellStyle name="Input 4 8 2 4" xfId="36432" xr:uid="{0C79B63B-83A4-408B-88F5-35F16982B363}"/>
    <cellStyle name="Input 4 8 2 5" xfId="41057" xr:uid="{C1021B59-E02D-4589-A286-77C48ECDD503}"/>
    <cellStyle name="Input 4 8 3" xfId="5123" xr:uid="{7596EB09-CA55-421F-A01D-C38CD38D95CD}"/>
    <cellStyle name="Input 4 8 3 2" xfId="28192" xr:uid="{1D1C8B1D-A39D-4E5F-A11C-DDB2C713C929}"/>
    <cellStyle name="Input 4 8 3 3" xfId="32873" xr:uid="{BAC35634-EC50-400B-90EB-1300261CA678}"/>
    <cellStyle name="Input 4 8 3 4" xfId="37403" xr:uid="{168A161C-B0ED-4EBB-B800-6E1B79FB83DB}"/>
    <cellStyle name="Input 4 8 3 5" xfId="42028" xr:uid="{28B36325-3C2E-445E-B1CE-9D5EEE70FB55}"/>
    <cellStyle name="Input 4 8 4" xfId="6159" xr:uid="{075C0FA7-D06B-436A-8518-4BAC39330A48}"/>
    <cellStyle name="Input 4 8 4 2" xfId="29172" xr:uid="{5322C028-3642-4B32-BF60-70448D79E429}"/>
    <cellStyle name="Input 4 8 4 3" xfId="33837" xr:uid="{FFDBD1B6-2B20-4540-AFC4-69EDF8D935FB}"/>
    <cellStyle name="Input 4 8 4 4" xfId="38378" xr:uid="{6D0C1FF9-E8A9-4B6C-8008-8AAAE0211C01}"/>
    <cellStyle name="Input 4 8 4 5" xfId="43003" xr:uid="{0CC2C807-5579-4D27-BB6C-F1662BC1D76F}"/>
    <cellStyle name="Input 4 8 5" xfId="25468" xr:uid="{B63228FD-38B8-486D-87F2-FE6046AECF47}"/>
    <cellStyle name="Input 4 8 6" xfId="30204" xr:uid="{43DD3546-DBA8-4313-B7D2-C3102FB204D8}"/>
    <cellStyle name="Input 4 8 7" xfId="34704" xr:uid="{8BEABB51-31CC-4572-8FDA-3999095F184C}"/>
    <cellStyle name="Input 4 8 8" xfId="39330" xr:uid="{D6B9C42D-6489-44A1-AAFE-8AC47C6E8A7B}"/>
    <cellStyle name="Input 4 9" xfId="3217" xr:uid="{52204313-F33B-475A-94C6-0868C8A72CAD}"/>
    <cellStyle name="Input 5" xfId="8245" xr:uid="{5D2CF103-F889-4108-B450-EF30A114102D}"/>
    <cellStyle name="Input 5 2" xfId="18686" xr:uid="{ED0EE72D-7C3C-47CB-9ADD-13734FC73BB2}"/>
    <cellStyle name="Input 5 2 2" xfId="20416" xr:uid="{FDB9A4BA-8D24-4561-BC56-E5EEA5EC24AF}"/>
    <cellStyle name="Input 5 2 2 2" xfId="23809" xr:uid="{2116BB94-5301-43AD-BD1D-45207A035BD6}"/>
    <cellStyle name="Input 5 2 3" xfId="23673" xr:uid="{38AB4AE2-2F46-4862-BFCC-C80E0601D2ED}"/>
    <cellStyle name="Input 5 3" xfId="18685" xr:uid="{0AACCB85-2033-47DC-A130-72B69F325299}"/>
    <cellStyle name="Input 5 4" xfId="20769" xr:uid="{73EEB49A-E0C4-4605-A827-9B0D95EB7547}"/>
    <cellStyle name="Input 5 4 2" xfId="23949" xr:uid="{06BA9E11-0C45-4BE8-9EAD-30DA1911BB2E}"/>
    <cellStyle name="Input 6" xfId="8246" xr:uid="{4067DF4A-3425-4E28-B2AC-2FA19C481700}"/>
    <cellStyle name="Input 6 2" xfId="18688" xr:uid="{90382991-54B4-45B1-9748-E7B328ED5F1E}"/>
    <cellStyle name="Input 6 2 2" xfId="20417" xr:uid="{1E19684C-DEB8-4B2A-9D12-7334AF5BCF92}"/>
    <cellStyle name="Input 6 2 2 2" xfId="23810" xr:uid="{78272BF1-6AF6-4391-8A43-9F0D93AA1204}"/>
    <cellStyle name="Input 6 2 3" xfId="23674" xr:uid="{168DCA85-D617-4B48-A59F-57832BF6FEB4}"/>
    <cellStyle name="Input 6 3" xfId="18687" xr:uid="{97E01806-7A02-4EC3-9D00-0F88C1A70323}"/>
    <cellStyle name="Input 6 4" xfId="20689" xr:uid="{B542C722-0261-46F6-9BB7-ABD6F2875228}"/>
    <cellStyle name="Input 6 4 2" xfId="23887" xr:uid="{1C8DDED6-0030-424A-B375-17BCA6DC6352}"/>
    <cellStyle name="Input 7" xfId="8247" xr:uid="{0581DEC2-25EB-46C7-BDF5-47E140CA815C}"/>
    <cellStyle name="Input 7 2" xfId="18689" xr:uid="{F5B9D782-61DE-4D8B-B22D-6DCA18B8F1B5}"/>
    <cellStyle name="Input 7 3" xfId="20688" xr:uid="{F4291873-AF95-451D-8CA2-6A74B8C643B5}"/>
    <cellStyle name="Input 7 3 2" xfId="23886" xr:uid="{AC9497E6-3C7A-4437-A45E-50ECB6039A3F}"/>
    <cellStyle name="Input 8" xfId="8248" xr:uid="{C48A3304-0CD9-4544-98C7-2D34B9801B98}"/>
    <cellStyle name="Input 8 2" xfId="18690" xr:uid="{6CB54F12-152E-4698-88EC-9D158FC460B2}"/>
    <cellStyle name="Input 8 3" xfId="20768" xr:uid="{5F72BD77-3554-43D6-BC72-1F90A5C45B20}"/>
    <cellStyle name="Input 8 3 2" xfId="23948" xr:uid="{22D70537-A589-4077-9551-0B038FAC0F81}"/>
    <cellStyle name="Input 9" xfId="8249" xr:uid="{D2561557-2BD6-4D2F-954A-6A764108FB82}"/>
    <cellStyle name="Input 9 2" xfId="18691" xr:uid="{10322E1E-7358-4A52-B910-0366B08C79BA}"/>
    <cellStyle name="Input 9 3" xfId="20767" xr:uid="{4C32D345-F1C8-4FBF-A37A-758B819F6C1D}"/>
    <cellStyle name="Input 9 3 2" xfId="23947" xr:uid="{8CD8D608-0950-4669-BC45-3407FCF153B9}"/>
    <cellStyle name="Input-%" xfId="927" xr:uid="{2139BFB1-8BF3-498D-A80B-D8CA2B90AEDB}"/>
    <cellStyle name="InputBlueFont" xfId="19979" xr:uid="{3DEF288B-A526-4B50-8499-21B3A0592261}"/>
    <cellStyle name="InputCurrency" xfId="928" xr:uid="{294B1724-4180-493A-A593-253F1A07CF0C}"/>
    <cellStyle name="InputCurrency 2" xfId="8250" xr:uid="{CFFC443A-03CC-4C15-B827-AD46A80E36ED}"/>
    <cellStyle name="InputCurrency 2 2" xfId="19980" xr:uid="{B4D58372-37F4-4C93-B974-0278216C0524}"/>
    <cellStyle name="InputCurrency 3" xfId="8251" xr:uid="{0C206695-3B34-437E-ACC2-90F0A0B3F3BC}"/>
    <cellStyle name="InputCurrency 4" xfId="8252" xr:uid="{B4996DBF-A4CC-4A5F-AB43-C16CC90B06EC}"/>
    <cellStyle name="InputCurrency 5" xfId="8253" xr:uid="{9A1B830B-A6F2-4050-97FC-CBC2EE30337D}"/>
    <cellStyle name="InputCurrency 6" xfId="8254" xr:uid="{62841306-2333-4878-AE5A-9A2A357B0AC2}"/>
    <cellStyle name="InputPercent1" xfId="929" xr:uid="{2F85C723-2B4C-4B79-9E81-CDBBD00EE9A5}"/>
    <cellStyle name="InputPercent1 2" xfId="8255" xr:uid="{A69F9E0C-2942-422A-85C5-DFE73943D4E4}"/>
    <cellStyle name="InputPercent1 2 2" xfId="19981" xr:uid="{3D75BC4F-2FE9-4A0E-B377-1065378F4553}"/>
    <cellStyle name="InputPercent1 3" xfId="8256" xr:uid="{178B5311-60FD-475A-9758-496443CE68B5}"/>
    <cellStyle name="InputPercent1 3 2" xfId="19982" xr:uid="{920EAA9C-C6F4-4425-A069-979B475569A7}"/>
    <cellStyle name="InputPercent1 4" xfId="8257" xr:uid="{56146432-554E-4A68-911D-D81A172072C0}"/>
    <cellStyle name="InputPercent1 4 2" xfId="19983" xr:uid="{3C77A63D-4678-47D4-AF12-830F03EAC0DF}"/>
    <cellStyle name="InputPercent1 5" xfId="8258" xr:uid="{DBC641C9-1B0A-4BC8-9F1F-F9FD5F79646F}"/>
    <cellStyle name="InputPercent1 6" xfId="8259" xr:uid="{27CB3943-E866-46D0-A07A-718217E03114}"/>
    <cellStyle name="InputPercent1 7" xfId="18692" xr:uid="{5EF1C174-223C-45D8-AC6F-15DA59900490}"/>
    <cellStyle name="Integer" xfId="930" xr:uid="{B70D69CA-A1DA-479E-B6F4-39D99DE45D19}"/>
    <cellStyle name="Integer 2" xfId="8260" xr:uid="{D9AEDD14-3471-4FEE-927A-9332FF410F57}"/>
    <cellStyle name="Integer 3" xfId="8261" xr:uid="{B3F99527-A803-4C73-881B-E225F6879432}"/>
    <cellStyle name="Integer 4" xfId="8262" xr:uid="{3F53CED2-75CC-42FA-91E6-22E04C93427E}"/>
    <cellStyle name="Integer 5" xfId="8263" xr:uid="{F4DF9869-097C-43C7-8C3E-4E680F6E0BE0}"/>
    <cellStyle name="Integer 6" xfId="8264" xr:uid="{E261940D-EB60-4634-B601-53E3D8D1F8A5}"/>
    <cellStyle name="Invoer" xfId="18693" xr:uid="{B6878CBC-FB6B-457B-BEC1-10B8A52BA7E0}"/>
    <cellStyle name="Invoer 2" xfId="20418" xr:uid="{D5D67A89-9216-4308-9E76-148EE6733489}"/>
    <cellStyle name="Invoer 2 2" xfId="23811" xr:uid="{E3760901-A84B-46B4-93FC-416FDC917A87}"/>
    <cellStyle name="Invoer 3" xfId="23675" xr:uid="{72C74FA3-E5DE-464E-8467-AC394A2A733B}"/>
    <cellStyle name="Jahreszahl_BizPlan_e" xfId="931" xr:uid="{E8263B35-0D1C-4EC2-BB5E-8B1ECE6B26BC}"/>
    <cellStyle name="Kop 1" xfId="18694" xr:uid="{C27FA729-E2A6-456F-9E26-EC697BE04AB5}"/>
    <cellStyle name="Kop 2" xfId="18695" xr:uid="{90D4BCB7-95FC-4DF4-8C99-649E383B3BA3}"/>
    <cellStyle name="Kop 3" xfId="18696" xr:uid="{40D5F0E2-ADAB-4720-8803-E8C9642D008A}"/>
    <cellStyle name="Kop 4" xfId="18697" xr:uid="{8109B414-AA5C-4F19-B45D-3E61D5921C93}"/>
    <cellStyle name="KPMG Heading 1" xfId="58" xr:uid="{00000000-0005-0000-0000-00003F000000}"/>
    <cellStyle name="KPMG Heading 2" xfId="59" xr:uid="{00000000-0005-0000-0000-000040000000}"/>
    <cellStyle name="KPMG Heading 3" xfId="60" xr:uid="{00000000-0005-0000-0000-000041000000}"/>
    <cellStyle name="KPMG Heading 4" xfId="61" xr:uid="{00000000-0005-0000-0000-000042000000}"/>
    <cellStyle name="KPMG Normal" xfId="62" xr:uid="{00000000-0005-0000-0000-000043000000}"/>
    <cellStyle name="KPMG Normal 2" xfId="18698" xr:uid="{4A533CD4-DF8F-434C-9B5A-5C6607058370}"/>
    <cellStyle name="KPMG Normal 3" xfId="18699" xr:uid="{3CB24CCF-4664-4C96-A455-0FBB48C239A3}"/>
    <cellStyle name="KPMG Normal Text" xfId="63" xr:uid="{00000000-0005-0000-0000-000044000000}"/>
    <cellStyle name="KPMG Normal Text 2" xfId="18700" xr:uid="{DDCD418E-B26C-4F0A-9AD3-9CE82EABCC43}"/>
    <cellStyle name="KPMG Normal Text 3" xfId="18701" xr:uid="{2F955C7C-6EEF-4A3C-8A12-11253DEC015D}"/>
    <cellStyle name="KPMG Normal_10" xfId="932" xr:uid="{C03BEE29-4761-469F-A1C6-57D233C2F434}"/>
    <cellStyle name="KWE標準" xfId="8265" xr:uid="{E2F11B11-84F7-4B53-9696-1913A29B35FC}"/>
    <cellStyle name="Labels - Style3" xfId="18702" xr:uid="{5A867667-C29B-4160-A60A-54F87601D088}"/>
    <cellStyle name="Labels - Style3 2" xfId="19984" xr:uid="{A6351C39-447B-4A71-A6B1-10DE28C7070A}"/>
    <cellStyle name="Labels - Style3 3" xfId="19985" xr:uid="{15BA0DA4-A3DA-4CA9-B090-C3B9A8AE1D19}"/>
    <cellStyle name="laroux_1" xfId="8266" xr:uid="{BDD7D7D6-A71B-4699-846A-27EC3E862ECA}"/>
    <cellStyle name="Leadsheet" xfId="19986" xr:uid="{D209BC00-7A95-49FF-BBD8-DBB61AA40BEA}"/>
    <cellStyle name="left" xfId="64" xr:uid="{00000000-0005-0000-0000-000045000000}"/>
    <cellStyle name="Level 2 Total" xfId="933" xr:uid="{C2AD0D86-E8EA-43EC-99E9-1046F35CE375}"/>
    <cellStyle name="Level 2 Total 2" xfId="1629" xr:uid="{A902B23F-11B3-4423-9D94-8E80C924488C}"/>
    <cellStyle name="Level 2 Total 2 2" xfId="2566" xr:uid="{17495725-E689-4AB6-ADAD-1E3E7AD32446}"/>
    <cellStyle name="Level 2 Total 2 2 2" xfId="4370" xr:uid="{7ADD8453-3BAE-43B5-A117-1134BDEB8D17}"/>
    <cellStyle name="Level 2 Total 2 2 2 2" xfId="27500" xr:uid="{68EE97C1-EA62-4BCC-8C54-C7C4F889944B}"/>
    <cellStyle name="Level 2 Total 2 2 2 3" xfId="32187" xr:uid="{C0A2F1E4-14EC-4623-8027-C2C5332E33AA}"/>
    <cellStyle name="Level 2 Total 2 2 2 4" xfId="36711" xr:uid="{5BEF5EEC-4B85-4502-B35B-3EA37678B9F6}"/>
    <cellStyle name="Level 2 Total 2 2 2 5" xfId="41336" xr:uid="{2D851D5A-723B-4E11-8398-7D7B5C1ED797}"/>
    <cellStyle name="Level 2 Total 2 2 3" xfId="5394" xr:uid="{4E41F80C-8C1C-4731-93E8-16A2A7D5FB4D}"/>
    <cellStyle name="Level 2 Total 2 2 3 2" xfId="28471" xr:uid="{7BAACE31-55C6-4605-8C83-A524BD0BC265}"/>
    <cellStyle name="Level 2 Total 2 2 3 3" xfId="33145" xr:uid="{DD4FB9D4-C805-4AC1-8B7B-524FCA094FBD}"/>
    <cellStyle name="Level 2 Total 2 2 3 4" xfId="37680" xr:uid="{A87CA625-3B46-449B-9989-7FE92EE31899}"/>
    <cellStyle name="Level 2 Total 2 2 3 5" xfId="42305" xr:uid="{5854A542-75CD-424D-B2CD-690734D27FF2}"/>
    <cellStyle name="Level 2 Total 2 2 4" xfId="6427" xr:uid="{12237321-F5C4-4439-8AFA-913EEEE8BE99}"/>
    <cellStyle name="Level 2 Total 2 2 4 2" xfId="29450" xr:uid="{B59E804D-4C46-4ED2-B085-F005FC625856}"/>
    <cellStyle name="Level 2 Total 2 2 4 3" xfId="34107" xr:uid="{43AFDAD5-4548-472E-ADFD-56B507DA6CB9}"/>
    <cellStyle name="Level 2 Total 2 2 4 4" xfId="38654" xr:uid="{B55F3A28-DE53-4B5C-B9E3-4453F5662E79}"/>
    <cellStyle name="Level 2 Total 2 2 4 5" xfId="43279" xr:uid="{9CFCEF13-5F22-43F1-B9E4-C116BDF69A0E}"/>
    <cellStyle name="Level 2 Total 2 2 5" xfId="25753" xr:uid="{580B58F2-4232-4DCB-B16E-1FDE307FCB81}"/>
    <cellStyle name="Level 2 Total 2 2 6" xfId="30479" xr:uid="{284F296C-AC64-4ED3-8ACC-1302DCD561BB}"/>
    <cellStyle name="Level 2 Total 2 2 7" xfId="34983" xr:uid="{BA05E8DC-9709-4FBA-851B-94DA6D81AF8E}"/>
    <cellStyle name="Level 2 Total 2 2 8" xfId="39608" xr:uid="{C6A65EAE-4A82-4940-B5FB-244D99C7E567}"/>
    <cellStyle name="Level 2 Total 2 3" xfId="3577" xr:uid="{97508592-A064-4399-ACB0-15108FE071C9}"/>
    <cellStyle name="Level 2 Total 2 3 2" xfId="26761" xr:uid="{79094DE4-02B0-4D1E-8496-1CFA7C62EA80}"/>
    <cellStyle name="Level 2 Total 2 3 3" xfId="31461" xr:uid="{A1427124-6F44-4AFF-978A-60FB4973C427}"/>
    <cellStyle name="Level 2 Total 2 3 4" xfId="35972" xr:uid="{345D01F4-BBC0-4D8C-AF0A-46D95F46091E}"/>
    <cellStyle name="Level 2 Total 2 3 5" xfId="40597" xr:uid="{2F339798-B3CC-4119-946B-2CAFF7AB2AEC}"/>
    <cellStyle name="Level 2 Total 2 4" xfId="3003" xr:uid="{E5848256-028A-4792-896A-F655F7529409}"/>
    <cellStyle name="Level 2 Total 2 4 2" xfId="26206" xr:uid="{18B9030F-032D-4114-985B-99192E9F36D6}"/>
    <cellStyle name="Level 2 Total 2 4 3" xfId="30927" xr:uid="{19BCECAF-6468-46ED-ABDB-8A08160E93BA}"/>
    <cellStyle name="Level 2 Total 2 4 4" xfId="35430" xr:uid="{C9DD40B5-F65E-4523-A006-AFC8320DF8A4}"/>
    <cellStyle name="Level 2 Total 2 4 5" xfId="40055" xr:uid="{C3D4CB39-4477-421D-9CD6-2865E889BC29}"/>
    <cellStyle name="Level 2 Total 2 5" xfId="3398" xr:uid="{E9A70B3A-032C-41FB-950C-082D65DB454C}"/>
    <cellStyle name="Level 2 Total 2 5 2" xfId="26526" xr:uid="{16AD3BF1-71F8-4BAC-B2E3-18FDA418A170}"/>
    <cellStyle name="Level 2 Total 2 5 3" xfId="31226" xr:uid="{9DD7FC04-B31B-4D07-A236-49D93C6AEB99}"/>
    <cellStyle name="Level 2 Total 2 5 4" xfId="35737" xr:uid="{42990F13-7A79-4C10-9C65-63C261D4002F}"/>
    <cellStyle name="Level 2 Total 2 5 5" xfId="40362" xr:uid="{939C30AE-48DF-4A5E-9DBB-9D97AEF53BD6}"/>
    <cellStyle name="Level 2 Total 2 6" xfId="24984" xr:uid="{E7519E9D-B409-4B19-9972-2E2AABDE27A1}"/>
    <cellStyle name="Level 2 Total 2 7" xfId="24105" xr:uid="{55BF4B07-E941-44DD-94E0-CB89C47429C1}"/>
    <cellStyle name="Level 2 Total 2 8" xfId="24629" xr:uid="{C986EB74-0265-499D-B10C-4A2892DABF36}"/>
    <cellStyle name="Level 2 Total 2 9" xfId="33909" xr:uid="{AC312DC7-C555-4544-9BAC-0B2F2933D61F}"/>
    <cellStyle name="Level 2 Total 3" xfId="23736" xr:uid="{9F5AB215-84A9-437F-8984-C6F1DDCAB717}"/>
    <cellStyle name="Level 2 Total 3 2" xfId="27842" xr:uid="{EA9C77F0-97A7-4B23-B257-33FD8427A04B}"/>
    <cellStyle name="Level 2 Total 3 3" xfId="32529" xr:uid="{4B810C79-8D7E-4385-840E-29CE36267359}"/>
    <cellStyle name="Level 2 Total 3 4" xfId="37053" xr:uid="{0D84733F-338B-4E35-887A-B4A693880156}"/>
    <cellStyle name="Level 2 Total 3 5" xfId="41678" xr:uid="{4231DBFC-CDF3-485E-82FD-D4E9ED9BB4FD}"/>
    <cellStyle name="Level 2 Total 4" xfId="28116" xr:uid="{ADD912F2-DA62-467C-B569-4C7A55C89D50}"/>
    <cellStyle name="Level 2 Total 4 2" xfId="32799" xr:uid="{C257F20F-1024-49BC-9796-BC4F00A0A1A1}"/>
    <cellStyle name="Level 2 Total 4 3" xfId="37327" xr:uid="{1D7E1AFB-8728-49A0-B7D1-816FDA30793D}"/>
    <cellStyle name="Level 2 Total 4 4" xfId="41952" xr:uid="{C41B115E-1619-4A79-AFDB-C25597E0EAD3}"/>
    <cellStyle name="Level 2 Total 5" xfId="32957" xr:uid="{ACA72F39-0DDF-4522-BD3A-208A2148A07C}"/>
    <cellStyle name="Link Currency (0)" xfId="65" xr:uid="{00000000-0005-0000-0000-000046000000}"/>
    <cellStyle name="Link Currency (0) 2" xfId="935" xr:uid="{F189DAED-741A-406A-8A45-61C7BFE3674C}"/>
    <cellStyle name="Link Currency (0) 3" xfId="936" xr:uid="{BC46D2EE-5D47-48AA-8701-CBFD62E20ED5}"/>
    <cellStyle name="Link Currency (0) 3 2" xfId="19987" xr:uid="{D6BC4AFF-71F3-4D82-BB70-80DABEC5109F}"/>
    <cellStyle name="Link Currency (0) 4" xfId="937" xr:uid="{36E804FD-B98D-4190-A33A-C1EB3C6438CC}"/>
    <cellStyle name="Link Currency (0) 5" xfId="934" xr:uid="{1D9353A7-779B-4D52-BBB4-637F2F027A1E}"/>
    <cellStyle name="Link Currency (0)_Aging AR" xfId="938" xr:uid="{0489E46F-1546-4AC0-93B8-936A050378AD}"/>
    <cellStyle name="Link Currency (2)" xfId="66" xr:uid="{00000000-0005-0000-0000-000047000000}"/>
    <cellStyle name="Link Currency (2) 2" xfId="940" xr:uid="{37A05491-0A46-456E-A2C1-E1DE9303FA2A}"/>
    <cellStyle name="Link Currency (2) 3" xfId="941" xr:uid="{C699BE2A-F05C-4C2A-AA07-0DD0020B3C2B}"/>
    <cellStyle name="Link Currency (2) 3 2" xfId="19988" xr:uid="{11C5E11F-C265-428A-970E-34D3CBF245E8}"/>
    <cellStyle name="Link Currency (2) 4" xfId="942" xr:uid="{30C7CA55-4075-4C75-852C-68FF1C488DF0}"/>
    <cellStyle name="Link Currency (2) 5" xfId="939" xr:uid="{BD1C24F5-E441-43A1-B37A-657CA35F494D}"/>
    <cellStyle name="Link Units (0)" xfId="67" xr:uid="{00000000-0005-0000-0000-000048000000}"/>
    <cellStyle name="Link Units (0) 2" xfId="944" xr:uid="{818ABC49-E276-4681-96E8-8DC50CBE0CA9}"/>
    <cellStyle name="Link Units (0) 3" xfId="945" xr:uid="{D74E110E-9EE3-4A34-9434-9FA9725D6E1B}"/>
    <cellStyle name="Link Units (0) 3 2" xfId="19989" xr:uid="{CBB00A9E-253A-466F-93B2-249A3B6704E1}"/>
    <cellStyle name="Link Units (0) 4" xfId="946" xr:uid="{F97A18C0-23AD-4F8E-9D4D-0122425571AF}"/>
    <cellStyle name="Link Units (0) 5" xfId="943" xr:uid="{42ABA6DD-550C-478C-AA19-17199A0D5C81}"/>
    <cellStyle name="Link Units (0)_Aging AR" xfId="947" xr:uid="{9C8BBC86-7693-45BA-91CB-24A23D17062B}"/>
    <cellStyle name="Link Units (1)" xfId="68" xr:uid="{00000000-0005-0000-0000-000049000000}"/>
    <cellStyle name="Link Units (1) 2" xfId="949" xr:uid="{5BEE1017-FBBD-4220-8FD7-D41063FBCF82}"/>
    <cellStyle name="Link Units (1) 3" xfId="950" xr:uid="{F9C2162E-C329-426A-8BEB-7D2C32F09529}"/>
    <cellStyle name="Link Units (1) 3 2" xfId="19990" xr:uid="{1BB49833-3B92-4507-A735-5115C871B26B}"/>
    <cellStyle name="Link Units (1) 4" xfId="951" xr:uid="{F8ECA695-BE54-424E-A642-0BA3C1DCC09A}"/>
    <cellStyle name="Link Units (1) 5" xfId="948" xr:uid="{9B5A9F07-22BD-41FB-90FB-C15A8BAFD898}"/>
    <cellStyle name="Link Units (1)_Aging AR" xfId="952" xr:uid="{69C5AD0B-F8AE-453B-A281-911E027C3E50}"/>
    <cellStyle name="Link Units (2)" xfId="69" xr:uid="{00000000-0005-0000-0000-00004A000000}"/>
    <cellStyle name="Link Units (2) 2" xfId="954" xr:uid="{55BCB9A4-101F-4678-8777-0802AFE5CB41}"/>
    <cellStyle name="Link Units (2) 3" xfId="955" xr:uid="{AD4F80A0-CA8F-4578-8EC2-2C9B33B7275D}"/>
    <cellStyle name="Link Units (2) 3 2" xfId="19991" xr:uid="{2339E4BE-FFED-493B-86C4-DCBC4E32AD51}"/>
    <cellStyle name="Link Units (2) 4" xfId="956" xr:uid="{687D611E-B343-4B24-9595-B77A47C6A3AC}"/>
    <cellStyle name="Link Units (2) 5" xfId="953" xr:uid="{C96A390A-AD35-4284-8CA7-E3356D0ECB54}"/>
    <cellStyle name="Linked Cell" xfId="131" builtinId="24" customBuiltin="1"/>
    <cellStyle name="Linked Cell 1" xfId="18703" xr:uid="{251B16E1-32C4-4FB3-A823-F78B85478B8D}"/>
    <cellStyle name="Linked Cell 1 2" xfId="19194" xr:uid="{825AD31F-8DCE-4FF8-89CA-9E87ACCB738A}"/>
    <cellStyle name="Linked Cell 1 2 2" xfId="23711" xr:uid="{27FC4E2D-EA93-468C-9C54-7D1093A2FD70}"/>
    <cellStyle name="Linked Cell 10" xfId="8267" xr:uid="{4B9D43C2-05F1-42BF-8FC5-BB2902C68645}"/>
    <cellStyle name="Linked Cell 10 2" xfId="15725" xr:uid="{D902B067-EE92-4EEF-B170-F83AEEEFCD23}"/>
    <cellStyle name="Linked Cell 10 3" xfId="15714" xr:uid="{9F27E9C7-601F-4C7F-AC0D-0CC61C0127C8}"/>
    <cellStyle name="Linked Cell 10 3 2" xfId="23629" xr:uid="{9EF952C5-B6CE-4498-9ADB-B9AE771B6873}"/>
    <cellStyle name="Linked Cell 10 4" xfId="13208" xr:uid="{0446C6FD-9CCE-4087-AA39-BACFD823883B}"/>
    <cellStyle name="Linked Cell 10 4 2" xfId="23589" xr:uid="{BAF2ACA7-70DA-4417-A32F-F77D46E360D5}"/>
    <cellStyle name="Linked Cell 11" xfId="19195" xr:uid="{07D1DEFE-1F6B-44AD-9898-AB10C5518D4D}"/>
    <cellStyle name="Linked Cell 11 2" xfId="23712" xr:uid="{E7B79F03-AE5D-4CA6-AD1F-983F2835E797}"/>
    <cellStyle name="Linked Cell 2" xfId="957" xr:uid="{13AB4821-8A1D-492B-8156-A009D2CDA8C3}"/>
    <cellStyle name="Linked Cell 2 10" xfId="31081" xr:uid="{ACD81696-49B5-41DE-A6E9-66676A03993F}"/>
    <cellStyle name="Linked Cell 2 2" xfId="2023" xr:uid="{C33B3912-54FF-4682-9D9C-8080C7B6BA07}"/>
    <cellStyle name="Linked Cell 2 2 2" xfId="3937" xr:uid="{ADC9DD4C-C8D8-4D16-8C99-EA12E4171158}"/>
    <cellStyle name="Linked Cell 2 2 2 2" xfId="20621" xr:uid="{753CA470-5CA7-4DDF-A576-907A55249501}"/>
    <cellStyle name="Linked Cell 2 2 2 3" xfId="23850" xr:uid="{264A8EAA-FFD8-4995-856F-6BF416B25A95}"/>
    <cellStyle name="Linked Cell 2 2 2 4" xfId="27113" xr:uid="{BB72A68E-109D-4DE0-A52C-2FFFF8DE7DB2}"/>
    <cellStyle name="Linked Cell 2 2 2 5" xfId="36324" xr:uid="{EBE847B7-B5ED-40E5-B55A-E3293F531E14}"/>
    <cellStyle name="Linked Cell 2 2 2 6" xfId="40949" xr:uid="{B8DBCC4F-8CF6-496B-9697-4067B3AB5CD2}"/>
    <cellStyle name="Linked Cell 2 2 3" xfId="18704" xr:uid="{52640202-782C-4AFA-A3B2-30CEAE3EB18E}"/>
    <cellStyle name="Linked Cell 2 2 3 2" xfId="28088" xr:uid="{8C272DC9-4373-44C0-A2E4-38738B0ED240}"/>
    <cellStyle name="Linked Cell 2 2 3 3" xfId="37299" xr:uid="{5DB96E38-164A-48ED-AE3A-24799BFDED1A}"/>
    <cellStyle name="Linked Cell 2 2 3 4" xfId="41924" xr:uid="{BD162335-49CA-474D-88F9-DF2F696F132F}"/>
    <cellStyle name="Linked Cell 2 2 4" xfId="29070" xr:uid="{22689E43-A0AB-4AF5-AB31-3DD656094D96}"/>
    <cellStyle name="Linked Cell 2 2 4 2" xfId="38277" xr:uid="{8C9C6372-97B5-48EA-ACCA-223AC883E569}"/>
    <cellStyle name="Linked Cell 2 2 4 3" xfId="42902" xr:uid="{9A94D912-8E12-44DE-9841-FC9B5608A4B2}"/>
    <cellStyle name="Linked Cell 2 2 5" xfId="25341" xr:uid="{2D527D9E-16BD-4B66-B882-E253B8323DA1}"/>
    <cellStyle name="Linked Cell 2 2 6" xfId="34597" xr:uid="{92014BD8-109D-4B81-812E-D62C967DF2D1}"/>
    <cellStyle name="Linked Cell 2 2 7" xfId="39224" xr:uid="{9DBB5F72-CEA4-4782-848B-482D54ACE39D}"/>
    <cellStyle name="Linked Cell 2 3" xfId="2363" xr:uid="{DE69A671-FC97-45B3-B6A7-6930707A282B}"/>
    <cellStyle name="Linked Cell 2 3 2" xfId="4176" xr:uid="{D6523103-B7C6-4FC6-8471-74464639E3F4}"/>
    <cellStyle name="Linked Cell 2 3 2 2" xfId="27311" xr:uid="{BCED7BAD-3D99-4C05-80B5-A2A9E2990A1A}"/>
    <cellStyle name="Linked Cell 2 3 2 3" xfId="36522" xr:uid="{155AD5E6-E7B8-4D89-B019-12B9D1CBF955}"/>
    <cellStyle name="Linked Cell 2 3 2 4" xfId="41147" xr:uid="{9BDB35D6-6593-445F-9156-BC990824DDC3}"/>
    <cellStyle name="Linked Cell 2 3 3" xfId="19193" xr:uid="{FD90A371-4DCE-4630-BA2C-98B7BF3A320B}"/>
    <cellStyle name="Linked Cell 2 3 3 2" xfId="28282" xr:uid="{EBE9344F-7ED4-4296-97C5-6B8A7AD1EAE6}"/>
    <cellStyle name="Linked Cell 2 3 3 3" xfId="37491" xr:uid="{1B47EC86-74BB-4127-B64C-03DC5210B7C2}"/>
    <cellStyle name="Linked Cell 2 3 3 4" xfId="42116" xr:uid="{10610F70-A7E9-4550-8014-97846492EECA}"/>
    <cellStyle name="Linked Cell 2 3 4" xfId="23710" xr:uid="{FDE2CE84-104C-4AA0-B3B9-91A14CFF0B24}"/>
    <cellStyle name="Linked Cell 2 3 4 2" xfId="29259" xr:uid="{CF640201-439F-42FC-9451-09EEA13DC2CD}"/>
    <cellStyle name="Linked Cell 2 3 4 3" xfId="38465" xr:uid="{073BEFE9-72B8-4007-88D9-155A3D50C689}"/>
    <cellStyle name="Linked Cell 2 3 4 4" xfId="43090" xr:uid="{FE920235-4F7B-401E-AED3-54F82D454E80}"/>
    <cellStyle name="Linked Cell 2 3 5" xfId="25563" xr:uid="{7956852F-3892-46C0-9AC1-DEBEF711A2F6}"/>
    <cellStyle name="Linked Cell 2 3 6" xfId="34794" xr:uid="{98AFA9C7-8971-4502-8356-265EB2DCB747}"/>
    <cellStyle name="Linked Cell 2 3 7" xfId="39419" xr:uid="{9222C5F9-39A7-4350-83C2-6B0693FF0E29}"/>
    <cellStyle name="Linked Cell 2 4" xfId="2151" xr:uid="{69BB22B2-975D-4FFE-A3C6-7CA31F035140}"/>
    <cellStyle name="Linked Cell 2 4 2" xfId="27197" xr:uid="{8C6FC59A-13DD-454B-AEFB-DD5C5F5BED70}"/>
    <cellStyle name="Linked Cell 2 4 2 2" xfId="36408" xr:uid="{CB3ED071-37B9-46C8-9DA2-845BF0995535}"/>
    <cellStyle name="Linked Cell 2 4 2 3" xfId="41033" xr:uid="{A91ADCD2-B813-40AF-A8F9-EC2D4EEE747E}"/>
    <cellStyle name="Linked Cell 2 4 3" xfId="28169" xr:uid="{69077A83-3549-4E2A-B33A-F008FAEA0A78}"/>
    <cellStyle name="Linked Cell 2 4 3 2" xfId="37380" xr:uid="{9BF9C76D-7FA0-4907-9519-CC4E9E383698}"/>
    <cellStyle name="Linked Cell 2 4 3 3" xfId="42005" xr:uid="{96EEE832-201A-4110-BC69-209B613057A1}"/>
    <cellStyle name="Linked Cell 2 4 4" xfId="29150" xr:uid="{FF76A981-BA40-4601-A470-759F5B44978A}"/>
    <cellStyle name="Linked Cell 2 4 4 2" xfId="38356" xr:uid="{24A20480-4931-4821-BB52-8F548FB0483F}"/>
    <cellStyle name="Linked Cell 2 4 4 3" xfId="42981" xr:uid="{71F437BA-3172-4C93-B115-E9913A46991F}"/>
    <cellStyle name="Linked Cell 2 4 5" xfId="25443" xr:uid="{65FAF3EB-7671-4B1B-957A-27CC8FDCA2EF}"/>
    <cellStyle name="Linked Cell 2 4 6" xfId="34679" xr:uid="{F8E16BDA-852B-490E-BCC9-572480CA97E4}"/>
    <cellStyle name="Linked Cell 2 4 7" xfId="39308" xr:uid="{E5AF3FFC-83EF-4EA8-9BB3-F59F35AEE124}"/>
    <cellStyle name="Linked Cell 2 5" xfId="18054" xr:uid="{D5238FC0-321C-4217-8EB6-0CF45CE3B4C5}"/>
    <cellStyle name="Linked Cell 2 5 2" xfId="23655" xr:uid="{0AD1A176-0039-44E0-A13B-B9877C0F26B4}"/>
    <cellStyle name="Linked Cell 2 5 3" xfId="26365" xr:uid="{22902B94-11AD-4F16-BCD1-22428104419B}"/>
    <cellStyle name="Linked Cell 2 5 4" xfId="35589" xr:uid="{6DF0DD42-126C-4F25-B4A2-5D3D56D49C21}"/>
    <cellStyle name="Linked Cell 2 5 5" xfId="40214" xr:uid="{DBE0CF7B-32DD-4E09-9F35-835E5BC87F69}"/>
    <cellStyle name="Linked Cell 2 6" xfId="13179" xr:uid="{6B6BCE3F-E062-4047-BC55-5DE042CAFCE5}"/>
    <cellStyle name="Linked Cell 2 6 2" xfId="23579" xr:uid="{27FBC9EC-B223-47B9-AD12-74ED21913C46}"/>
    <cellStyle name="Linked Cell 2 6 3" xfId="26364" xr:uid="{AA656F31-7E23-4A0D-A825-BC38179C5A82}"/>
    <cellStyle name="Linked Cell 2 6 4" xfId="35588" xr:uid="{2A86EBB0-3D3A-42B5-9A8F-04D89A4664CA}"/>
    <cellStyle name="Linked Cell 2 6 5" xfId="40213" xr:uid="{ACAE3960-EBE4-4013-B934-4ACB67976151}"/>
    <cellStyle name="Linked Cell 2 7" xfId="27162" xr:uid="{ECFB70D0-23CB-4BB4-9654-6058733542B3}"/>
    <cellStyle name="Linked Cell 2 7 2" xfId="36373" xr:uid="{4EEC6F7D-4F49-4BDE-BCBB-4D3430203BE0}"/>
    <cellStyle name="Linked Cell 2 7 3" xfId="40998" xr:uid="{D1D78ED3-9709-418A-9EE0-CA1D2D3194EF}"/>
    <cellStyle name="Linked Cell 2 8" xfId="24495" xr:uid="{AD5C265E-87F5-4835-B57D-9AA9260E127F}"/>
    <cellStyle name="Linked Cell 2 9" xfId="24494" xr:uid="{23EC9888-1955-4860-962A-D9E86B60A206}"/>
    <cellStyle name="Linked Cell 3" xfId="958" xr:uid="{AE9C79BC-6651-4921-8684-32467BDE59D9}"/>
    <cellStyle name="Linked Cell 3 10" xfId="31857" xr:uid="{3CEAEA82-75C2-4B92-BB85-5685774846D9}"/>
    <cellStyle name="Linked Cell 3 2" xfId="2355" xr:uid="{E1405F25-C04C-4D5C-9DE2-CE4EF2846422}"/>
    <cellStyle name="Linked Cell 3 2 2" xfId="4171" xr:uid="{020ACA89-548F-4311-A230-0EBD25475EFB}"/>
    <cellStyle name="Linked Cell 3 2 2 2" xfId="20622" xr:uid="{C765BD90-F405-484A-A5AA-EEDCA8374B73}"/>
    <cellStyle name="Linked Cell 3 2 2 3" xfId="23851" xr:uid="{B849AC72-7399-40C0-A750-D5F785108CFF}"/>
    <cellStyle name="Linked Cell 3 2 2 4" xfId="27307" xr:uid="{375A48D0-CFD8-431E-83D7-1526FB2F30CB}"/>
    <cellStyle name="Linked Cell 3 2 2 5" xfId="36518" xr:uid="{7BF81E73-B898-47BA-9EE8-830181CCA6E5}"/>
    <cellStyle name="Linked Cell 3 2 2 6" xfId="41143" xr:uid="{4438A5C9-BBF6-4A4D-A063-7E598DD9770F}"/>
    <cellStyle name="Linked Cell 3 2 3" xfId="18705" xr:uid="{2E717406-6181-4EE0-999B-8FB93C2A2998}"/>
    <cellStyle name="Linked Cell 3 2 3 2" xfId="28279" xr:uid="{92959A5C-D484-42A3-B1E0-07D0F5D2B8CE}"/>
    <cellStyle name="Linked Cell 3 2 3 3" xfId="37488" xr:uid="{E4A38BDF-DC06-4FEE-81ED-46554F04FDCF}"/>
    <cellStyle name="Linked Cell 3 2 3 4" xfId="42113" xr:uid="{D7BBFFED-01D6-4C5B-87E1-FEDB41D8649A}"/>
    <cellStyle name="Linked Cell 3 2 4" xfId="29256" xr:uid="{435032CD-9097-4BD3-9A7C-AEA20AE9D6B3}"/>
    <cellStyle name="Linked Cell 3 2 4 2" xfId="38462" xr:uid="{6741C858-79C4-47EE-B9CE-BB9A2E327CE2}"/>
    <cellStyle name="Linked Cell 3 2 4 3" xfId="43087" xr:uid="{0009E31D-107A-46D9-B065-78E5673150FD}"/>
    <cellStyle name="Linked Cell 3 2 5" xfId="25559" xr:uid="{DD62B16E-BBB4-4789-87AD-2B8C5ED5F0B4}"/>
    <cellStyle name="Linked Cell 3 2 6" xfId="34790" xr:uid="{57B5671B-2AFC-4349-9F49-3998E416E220}"/>
    <cellStyle name="Linked Cell 3 2 7" xfId="39415" xr:uid="{632E791E-C858-48A2-B1C2-CD0563094684}"/>
    <cellStyle name="Linked Cell 3 3" xfId="2156" xr:uid="{9869473D-B7CA-4542-90B1-3CE9C3304745}"/>
    <cellStyle name="Linked Cell 3 3 2" xfId="4045" xr:uid="{CA90EBEE-3630-4809-A1DA-8D1D9C6C3B97}"/>
    <cellStyle name="Linked Cell 3 3 2 2" xfId="27199" xr:uid="{B48E2C9A-3CC6-4DB4-BE00-84538C11376C}"/>
    <cellStyle name="Linked Cell 3 3 2 3" xfId="36410" xr:uid="{4CABCB39-D9A8-44AE-BDF6-ABE9D3DCA8FC}"/>
    <cellStyle name="Linked Cell 3 3 2 4" xfId="41035" xr:uid="{BF12E3FD-4B53-49EC-AAC4-52CEE2ED9A67}"/>
    <cellStyle name="Linked Cell 3 3 3" xfId="18167" xr:uid="{37D2E117-DB0F-490B-9879-134CCE7654AD}"/>
    <cellStyle name="Linked Cell 3 3 3 2" xfId="28171" xr:uid="{537B66D2-99BA-4194-8037-15325A55F749}"/>
    <cellStyle name="Linked Cell 3 3 3 3" xfId="37382" xr:uid="{D20DF194-1B42-4A95-971A-FBA07E97F8A3}"/>
    <cellStyle name="Linked Cell 3 3 3 4" xfId="42007" xr:uid="{9EBFE273-5AB4-4059-81A6-4D7873F005FA}"/>
    <cellStyle name="Linked Cell 3 3 4" xfId="23656" xr:uid="{941078E7-6461-4F31-8714-22E77D115672}"/>
    <cellStyle name="Linked Cell 3 3 4 2" xfId="29152" xr:uid="{70E6D5C3-B15A-43D5-9C87-A8DDCCBF6484}"/>
    <cellStyle name="Linked Cell 3 3 4 3" xfId="38358" xr:uid="{0E02FA62-127F-4F7F-980D-D1F4D26BC38B}"/>
    <cellStyle name="Linked Cell 3 3 4 4" xfId="42983" xr:uid="{C9F1C64A-E192-4B85-8086-A1850F582EBA}"/>
    <cellStyle name="Linked Cell 3 3 5" xfId="25446" xr:uid="{E7FB561F-8524-4D4E-A6EE-61B3508B8B93}"/>
    <cellStyle name="Linked Cell 3 3 6" xfId="34681" xr:uid="{5916F24A-981D-4501-8329-FF6DE0C24404}"/>
    <cellStyle name="Linked Cell 3 3 7" xfId="39310" xr:uid="{419380BD-0C30-452A-8C3E-D4BA041F1613}"/>
    <cellStyle name="Linked Cell 3 4" xfId="2043" xr:uid="{851312F1-ED5A-4C63-A341-DAFD6FC87902}"/>
    <cellStyle name="Linked Cell 3 4 2" xfId="27129" xr:uid="{5B624D7E-112F-40EC-AE20-6A95727FE48B}"/>
    <cellStyle name="Linked Cell 3 4 2 2" xfId="36340" xr:uid="{E31FD544-562D-4420-A7B8-2B1BB4588122}"/>
    <cellStyle name="Linked Cell 3 4 2 3" xfId="40965" xr:uid="{56A2C792-866E-476C-9278-45F0877A2F5E}"/>
    <cellStyle name="Linked Cell 3 4 3" xfId="28103" xr:uid="{E39EBF57-CC87-482E-897F-9F070F347385}"/>
    <cellStyle name="Linked Cell 3 4 3 2" xfId="37314" xr:uid="{D822DE08-BBC0-459E-B3A2-9CA92D08BA3D}"/>
    <cellStyle name="Linked Cell 3 4 3 3" xfId="41939" xr:uid="{A75AFC67-6E70-48BC-AC1D-BA4C9E2BF411}"/>
    <cellStyle name="Linked Cell 3 4 4" xfId="29085" xr:uid="{B0A21FB2-A63A-45BD-84F7-DB65D5530630}"/>
    <cellStyle name="Linked Cell 3 4 4 2" xfId="38292" xr:uid="{56882714-9B82-4509-AF31-AB421C532346}"/>
    <cellStyle name="Linked Cell 3 4 4 3" xfId="42917" xr:uid="{12139097-95A3-4AA7-898B-11BD9EFB7E55}"/>
    <cellStyle name="Linked Cell 3 4 5" xfId="25356" xr:uid="{DF01DCEB-3A05-4241-B8A0-A5FC8E817991}"/>
    <cellStyle name="Linked Cell 3 4 6" xfId="34612" xr:uid="{E5C6EE6B-DBBE-42B7-8156-9A12E58EBF8A}"/>
    <cellStyle name="Linked Cell 3 4 7" xfId="39239" xr:uid="{5976E700-90D0-43E1-ADEE-18B114E247EF}"/>
    <cellStyle name="Linked Cell 3 5" xfId="16886" xr:uid="{2764F402-0387-4E7C-B0A5-957C97D63A5A}"/>
    <cellStyle name="Linked Cell 3 5 2" xfId="23654" xr:uid="{CAFCD302-3B0A-429D-8191-44C87A72B680}"/>
    <cellStyle name="Linked Cell 3 5 3" xfId="26366" xr:uid="{9BEF3583-240D-48B1-8F79-6A8D8C264543}"/>
    <cellStyle name="Linked Cell 3 5 4" xfId="35590" xr:uid="{4635069D-1293-4C8F-999B-0A1A0106FE1C}"/>
    <cellStyle name="Linked Cell 3 5 5" xfId="40215" xr:uid="{A77F4CE7-36E8-4429-AA0E-0F3FC61D586F}"/>
    <cellStyle name="Linked Cell 3 6" xfId="13180" xr:uid="{20AFB5B8-07DF-4A2A-9DBD-CCA12F8ABA45}"/>
    <cellStyle name="Linked Cell 3 6 2" xfId="23580" xr:uid="{456F6701-ECEB-4ED1-A55A-4CF094FE6D1A}"/>
    <cellStyle name="Linked Cell 3 6 3" xfId="26363" xr:uid="{956F4C75-4DD6-4F1C-A85B-49709EDBC785}"/>
    <cellStyle name="Linked Cell 3 6 4" xfId="35587" xr:uid="{A8165BDC-635E-4F33-8E41-6387480A4D86}"/>
    <cellStyle name="Linked Cell 3 6 5" xfId="40212" xr:uid="{D5CF81E6-39F9-43D6-8A62-E6FCAD4F2680}"/>
    <cellStyle name="Linked Cell 3 7" xfId="27114" xr:uid="{4E674F5F-FF07-4797-AF5A-BF07A878194B}"/>
    <cellStyle name="Linked Cell 3 7 2" xfId="36325" xr:uid="{CEE1AFB5-A712-4767-8785-915F0937F277}"/>
    <cellStyle name="Linked Cell 3 7 3" xfId="40950" xr:uid="{67663751-DC1E-4920-AB3E-8A957A96F919}"/>
    <cellStyle name="Linked Cell 3 8" xfId="24496" xr:uid="{71F155CA-4BA6-456A-941E-798C3DE4DDD6}"/>
    <cellStyle name="Linked Cell 3 9" xfId="30098" xr:uid="{B06931F1-88E4-4F08-92F0-E0E44D27FEA8}"/>
    <cellStyle name="Linked Cell 4" xfId="959" xr:uid="{DDC2B93F-1335-45B5-A77F-F4FE47DDF114}"/>
    <cellStyle name="Linked Cell 4 10" xfId="24492" xr:uid="{38CCD800-6AE6-402E-966E-722016B6C737}"/>
    <cellStyle name="Linked Cell 4 2" xfId="2188" xr:uid="{8F60B961-40D5-4FFD-B0CF-F0B370B84D87}"/>
    <cellStyle name="Linked Cell 4 2 2" xfId="4073" xr:uid="{DAF04F07-DA4D-42C5-A62E-9CAD25DA1910}"/>
    <cellStyle name="Linked Cell 4 2 2 2" xfId="20623" xr:uid="{CED7AA53-7290-4B54-A3E2-75B507575C23}"/>
    <cellStyle name="Linked Cell 4 2 2 3" xfId="23852" xr:uid="{132FA85B-6D1D-4BCE-8AF6-D7E3B154AC0A}"/>
    <cellStyle name="Linked Cell 4 2 2 4" xfId="27222" xr:uid="{CFA6690C-8C58-48EF-9CAE-76397B930086}"/>
    <cellStyle name="Linked Cell 4 2 2 5" xfId="36433" xr:uid="{73CF1684-D1CB-4C57-8B61-BC261EDC4581}"/>
    <cellStyle name="Linked Cell 4 2 2 6" xfId="41058" xr:uid="{ADDB1D4A-DD8F-4EAF-931B-97A801AFBF7B}"/>
    <cellStyle name="Linked Cell 4 2 3" xfId="18706" xr:uid="{68892A61-5E1D-4D1C-A790-E304DFC93867}"/>
    <cellStyle name="Linked Cell 4 2 3 2" xfId="28193" xr:uid="{9F8D4A53-594D-4494-BC59-21322A79123C}"/>
    <cellStyle name="Linked Cell 4 2 3 3" xfId="37404" xr:uid="{779D6B5C-8754-4291-B609-B9666B101E38}"/>
    <cellStyle name="Linked Cell 4 2 3 4" xfId="42029" xr:uid="{F3B03DCC-0FBC-445B-A6E6-07C91E2387FA}"/>
    <cellStyle name="Linked Cell 4 2 4" xfId="29173" xr:uid="{AC0AA508-A58D-4D95-8E27-C1FB18DAC85E}"/>
    <cellStyle name="Linked Cell 4 2 4 2" xfId="38379" xr:uid="{668B8E31-C278-4C14-8E95-3245E1F5194C}"/>
    <cellStyle name="Linked Cell 4 2 4 3" xfId="43004" xr:uid="{9EBC367A-77D2-4204-9DA5-4E3B5958020D}"/>
    <cellStyle name="Linked Cell 4 2 5" xfId="25469" xr:uid="{B9701700-FE8B-440C-9A8E-49B18FDD5823}"/>
    <cellStyle name="Linked Cell 4 2 6" xfId="34705" xr:uid="{93D493B1-9FA0-42A5-BF62-482F71E4D501}"/>
    <cellStyle name="Linked Cell 4 2 7" xfId="39331" xr:uid="{5FDC0143-408C-421B-8EED-667E490A4A0E}"/>
    <cellStyle name="Linked Cell 4 3" xfId="2066" xr:uid="{34995402-9EB7-45C5-9380-7140500C84C6}"/>
    <cellStyle name="Linked Cell 4 3 2" xfId="3970" xr:uid="{260C38BC-F68D-43E7-9E9E-3A70A4185AC1}"/>
    <cellStyle name="Linked Cell 4 3 2 2" xfId="27135" xr:uid="{86295F50-22D1-492C-B349-8DEDB87AAAE4}"/>
    <cellStyle name="Linked Cell 4 3 2 3" xfId="36346" xr:uid="{CCBC0859-BBA7-41D1-8F30-B29A20E059FB}"/>
    <cellStyle name="Linked Cell 4 3 2 4" xfId="40971" xr:uid="{48403A9C-EAAA-44D6-A42C-0D129C358614}"/>
    <cellStyle name="Linked Cell 4 3 3" xfId="19191" xr:uid="{83BD2C92-7FAB-4B1C-8889-7B845C17FC01}"/>
    <cellStyle name="Linked Cell 4 3 3 2" xfId="28108" xr:uid="{7589F7B3-EF96-4DC5-9D96-4511BB54B167}"/>
    <cellStyle name="Linked Cell 4 3 3 3" xfId="37319" xr:uid="{0700AF49-261A-41E6-AEEC-351E940BDD1B}"/>
    <cellStyle name="Linked Cell 4 3 3 4" xfId="41944" xr:uid="{FA6A251D-73D5-4C8C-98B1-22B71A51C522}"/>
    <cellStyle name="Linked Cell 4 3 4" xfId="23709" xr:uid="{48F52B97-68D1-4AC9-9830-C48F952FA183}"/>
    <cellStyle name="Linked Cell 4 3 4 2" xfId="29091" xr:uid="{A6FBBAED-3467-4442-9FAF-251B76386EF1}"/>
    <cellStyle name="Linked Cell 4 3 4 3" xfId="38297" xr:uid="{9C7373DC-7E3A-4320-A1D5-59F0FA9257A1}"/>
    <cellStyle name="Linked Cell 4 3 4 4" xfId="42922" xr:uid="{6A1ECA46-65CD-41BC-9B14-F372FFE9B245}"/>
    <cellStyle name="Linked Cell 4 3 5" xfId="25371" xr:uid="{88CD1753-F6EA-4FCB-830F-4741A59DD13B}"/>
    <cellStyle name="Linked Cell 4 3 6" xfId="34619" xr:uid="{17DA56BC-F08F-4871-84A3-B3107249480F}"/>
    <cellStyle name="Linked Cell 4 3 7" xfId="39246" xr:uid="{BFD78FA3-9A28-4323-B112-8EAC6057B0FA}"/>
    <cellStyle name="Linked Cell 4 4" xfId="2071" xr:uid="{740C2A55-173F-4046-AEE4-4601554DCEF1}"/>
    <cellStyle name="Linked Cell 4 4 2" xfId="27139" xr:uid="{89B9B471-E7E1-45D9-8A59-989765360379}"/>
    <cellStyle name="Linked Cell 4 4 2 2" xfId="36350" xr:uid="{5590ABB1-CECB-4E07-9D21-BE0512397DBD}"/>
    <cellStyle name="Linked Cell 4 4 2 3" xfId="40975" xr:uid="{D296E951-C7C2-4CD7-B2EE-CC64C0591A19}"/>
    <cellStyle name="Linked Cell 4 4 3" xfId="28112" xr:uid="{BC513821-5FB9-4494-87C4-7734D70EFA36}"/>
    <cellStyle name="Linked Cell 4 4 3 2" xfId="37323" xr:uid="{416462DA-BAE5-462D-940D-7255E876FFE1}"/>
    <cellStyle name="Linked Cell 4 4 3 3" xfId="41948" xr:uid="{1E365CC8-E47D-4D88-94B8-23D2F2ACB6CA}"/>
    <cellStyle name="Linked Cell 4 4 4" xfId="29095" xr:uid="{C96710B8-29C3-4BE6-A0C7-9DE3D614D9F9}"/>
    <cellStyle name="Linked Cell 4 4 4 2" xfId="38301" xr:uid="{8E088D47-4D7D-4C6F-A52A-934D6AE91DEE}"/>
    <cellStyle name="Linked Cell 4 4 4 3" xfId="42926" xr:uid="{6DB77E54-0F4E-4764-8908-0E80E0309630}"/>
    <cellStyle name="Linked Cell 4 4 5" xfId="25376" xr:uid="{EDE830E4-48B4-4336-B2D1-0C1BC06BE8BE}"/>
    <cellStyle name="Linked Cell 4 4 6" xfId="34623" xr:uid="{8C3E72BD-F756-418A-8193-43145124581E}"/>
    <cellStyle name="Linked Cell 4 4 7" xfId="39250" xr:uid="{BF1E5D03-C125-47B0-B4BC-3A767D6EC055}"/>
    <cellStyle name="Linked Cell 4 5" xfId="16885" xr:uid="{F13A496A-A582-443C-8BB5-E242BBBE3770}"/>
    <cellStyle name="Linked Cell 4 5 2" xfId="23653" xr:uid="{9696438B-3CD7-47E3-B366-03FAB3E22267}"/>
    <cellStyle name="Linked Cell 4 5 3" xfId="26367" xr:uid="{F932DD12-F997-4E97-BCCE-04765FA6A4DF}"/>
    <cellStyle name="Linked Cell 4 5 4" xfId="35591" xr:uid="{9E189BD4-D599-42F4-92A8-F4AC608BF008}"/>
    <cellStyle name="Linked Cell 4 5 5" xfId="40216" xr:uid="{D613C47A-2F30-4654-AB9F-AC5D4CC82F9F}"/>
    <cellStyle name="Linked Cell 4 6" xfId="13181" xr:uid="{C001330D-F3B7-4BAC-92FC-95E4CB1AE32C}"/>
    <cellStyle name="Linked Cell 4 6 2" xfId="23581" xr:uid="{205B97DA-5202-4E59-9BF6-A36DF80B053F}"/>
    <cellStyle name="Linked Cell 4 6 3" xfId="26362" xr:uid="{6EF2F077-E4DB-49DF-A791-6AAB948E479F}"/>
    <cellStyle name="Linked Cell 4 6 4" xfId="35586" xr:uid="{1C6A7FAD-5EE6-4265-BA79-F707CF46B4E9}"/>
    <cellStyle name="Linked Cell 4 6 5" xfId="40211" xr:uid="{63CB92C6-4768-4EB4-96D2-D68F0B499FB6}"/>
    <cellStyle name="Linked Cell 4 7" xfId="27310" xr:uid="{0138F4E5-D5BE-44D2-ACA0-2A8699D05093}"/>
    <cellStyle name="Linked Cell 4 7 2" xfId="36521" xr:uid="{57D9E983-4036-4CB5-B694-688923836BE4}"/>
    <cellStyle name="Linked Cell 4 7 3" xfId="41146" xr:uid="{1150122A-B7AE-4DFF-89FF-911296F0D7E4}"/>
    <cellStyle name="Linked Cell 4 8" xfId="24497" xr:uid="{5AEEFE27-B081-4F40-AA94-4EE3B64B9245}"/>
    <cellStyle name="Linked Cell 4 9" xfId="30193" xr:uid="{D7E17F44-9058-4AB4-9D7A-D78251EEEE3A}"/>
    <cellStyle name="Linked Cell 5" xfId="8268" xr:uid="{F5F48677-F150-4455-9015-F31709249323}"/>
    <cellStyle name="Linked Cell 5 2" xfId="18708" xr:uid="{65E0C414-7CF1-496A-A20E-7E44425EC0FF}"/>
    <cellStyle name="Linked Cell 5 2 2" xfId="19188" xr:uid="{30C59406-FC44-4745-9E4F-2F84245C1A32}"/>
    <cellStyle name="Linked Cell 5 2 2 2" xfId="23708" xr:uid="{A8495EEA-135D-4B9B-BFF9-5AA4A91EDFF7}"/>
    <cellStyle name="Linked Cell 5 3" xfId="18707" xr:uid="{5138187D-F956-4AD8-8269-DF1371D76FCE}"/>
    <cellStyle name="Linked Cell 5 4" xfId="15726" xr:uid="{7B007044-A745-4616-B886-39A864A9C9C9}"/>
    <cellStyle name="Linked Cell 5 5" xfId="13209" xr:uid="{517CC05E-9C03-45D4-B163-93184314F3B0}"/>
    <cellStyle name="Linked Cell 5 5 2" xfId="23590" xr:uid="{5AFB517B-DBC8-4C4F-BEBA-824B221D53EB}"/>
    <cellStyle name="Linked Cell 6" xfId="8269" xr:uid="{122854A0-01FD-4C59-AA94-4B6779C6E57B}"/>
    <cellStyle name="Linked Cell 6 2" xfId="15727" xr:uid="{18F6BFD5-2A15-483F-8F14-CE460AA04B45}"/>
    <cellStyle name="Linked Cell 6 3" xfId="15689" xr:uid="{F4BA4655-A0A9-4028-A78B-EB06D6DA9406}"/>
    <cellStyle name="Linked Cell 6 3 2" xfId="23616" xr:uid="{4ECED7A9-71DB-40C1-9090-14D70666FDDF}"/>
    <cellStyle name="Linked Cell 6 4" xfId="13210" xr:uid="{2A987513-0CF0-4862-9FC1-39CFFFE4BC86}"/>
    <cellStyle name="Linked Cell 6 4 2" xfId="23591" xr:uid="{E188D624-5914-4455-912B-D70B645B7A9D}"/>
    <cellStyle name="Linked Cell 7" xfId="8270" xr:uid="{45C4DBB7-9B43-4C27-9BCB-422A8E56A6B9}"/>
    <cellStyle name="Linked Cell 7 2" xfId="15728" xr:uid="{CE7FEA2C-C496-4917-AB58-49833D506365}"/>
    <cellStyle name="Linked Cell 7 3" xfId="15713" xr:uid="{B44C1F75-04D1-4FE1-962F-9F7624C30F22}"/>
    <cellStyle name="Linked Cell 7 3 2" xfId="23628" xr:uid="{0540C668-BFED-4CC2-86D8-43BED441C895}"/>
    <cellStyle name="Linked Cell 7 4" xfId="13211" xr:uid="{12BDD800-A5FF-46B7-9637-49B3ECF54591}"/>
    <cellStyle name="Linked Cell 7 4 2" xfId="23592" xr:uid="{7CFC2851-94E3-4363-8BBA-865307AF6EF3}"/>
    <cellStyle name="Linked Cell 8" xfId="8271" xr:uid="{8262E6FD-D7A0-4A2D-9C67-62227F252E86}"/>
    <cellStyle name="Linked Cell 8 2" xfId="15729" xr:uid="{FE3B6722-01A3-4E16-BFED-B06A07553BFE}"/>
    <cellStyle name="Linked Cell 8 3" xfId="15712" xr:uid="{AC15DED2-CE0E-4335-A9A8-6BE8DA733C71}"/>
    <cellStyle name="Linked Cell 8 3 2" xfId="23627" xr:uid="{2777DEE9-32E6-468C-BD4B-573A9E1FD88E}"/>
    <cellStyle name="Linked Cell 8 4" xfId="13212" xr:uid="{954DB7C9-6E57-4D2B-82F4-546C49AD93B6}"/>
    <cellStyle name="Linked Cell 8 4 2" xfId="23593" xr:uid="{B5B51150-6D70-4677-B316-FC7A0BFD03E5}"/>
    <cellStyle name="Linked Cell 9" xfId="8272" xr:uid="{F13F5CF6-65AA-4C05-9B87-C4B25AFC2483}"/>
    <cellStyle name="Linked Cell 9 2" xfId="15730" xr:uid="{9AC6C7B2-BF56-451A-A5C8-8F8C8D157FC7}"/>
    <cellStyle name="Linked Cell 9 3" xfId="15711" xr:uid="{61A0FABA-401A-4630-8863-AAC461E93B85}"/>
    <cellStyle name="Linked Cell 9 3 2" xfId="23626" xr:uid="{1F1451DA-6F1A-4BB5-B5BA-F34A325C831A}"/>
    <cellStyle name="Linked Cell 9 4" xfId="13213" xr:uid="{64C2CD50-2EA2-48B9-8383-111A5C5C3C0C}"/>
    <cellStyle name="Linked Cell 9 4 2" xfId="23594" xr:uid="{42FADB56-3EBA-4BCD-86E9-E4E8CDD68701}"/>
    <cellStyle name="M" xfId="960" xr:uid="{2E2C7E45-DF67-4D86-BC59-F863992EB94B}"/>
    <cellStyle name="M 2" xfId="1527" xr:uid="{B9C5C3BE-96B1-4875-8EC0-42FB2927650C}"/>
    <cellStyle name="M 2 10" xfId="24884" xr:uid="{0B44D5FB-CCE4-4599-A3F7-2B34F54BBD6A}"/>
    <cellStyle name="M 2 11" xfId="24204" xr:uid="{76CA9E6F-FD73-405E-A3B6-B16AFCFD6B32}"/>
    <cellStyle name="M 2 12" xfId="24539" xr:uid="{CBE35AFC-D83A-4360-8975-D4661814D790}"/>
    <cellStyle name="M 2 13" xfId="24433" xr:uid="{9AE97D3A-7457-423C-A068-9DA423E815F7}"/>
    <cellStyle name="M 2 2" xfId="1872" xr:uid="{F89B1384-D6D1-4D2F-945D-B7CEDC927A31}"/>
    <cellStyle name="M 2 2 2" xfId="2796" xr:uid="{C5641823-7C26-443C-B629-38A58936D7BA}"/>
    <cellStyle name="M 2 2 2 2" xfId="4600" xr:uid="{CDDF6CB4-17EC-42FF-9C3E-1B832603A0CC}"/>
    <cellStyle name="M 2 2 2 2 2" xfId="27730" xr:uid="{AED352D5-3D4C-4012-9050-4C7B8B8A3ED6}"/>
    <cellStyle name="M 2 2 2 2 3" xfId="32417" xr:uid="{73306023-1377-4622-BCC3-E41F7C9FD51F}"/>
    <cellStyle name="M 2 2 2 2 4" xfId="36941" xr:uid="{F15D51FC-B5A2-49D1-A649-7A6FCDCEAF01}"/>
    <cellStyle name="M 2 2 2 2 5" xfId="41566" xr:uid="{5306BCE2-20E1-4231-9052-06E43B4D5979}"/>
    <cellStyle name="M 2 2 2 3" xfId="5624" xr:uid="{0BADFFA5-8A34-41BC-9999-420CC05DE51B}"/>
    <cellStyle name="M 2 2 2 3 2" xfId="28701" xr:uid="{EF3D8AF6-0BFF-41D8-9397-DC070C155DFF}"/>
    <cellStyle name="M 2 2 2 3 3" xfId="33375" xr:uid="{1D9F27A1-57E2-45FD-A109-8A02335298CC}"/>
    <cellStyle name="M 2 2 2 3 4" xfId="37910" xr:uid="{1BB91116-D4B2-43E7-8C7C-41292B02A525}"/>
    <cellStyle name="M 2 2 2 3 5" xfId="42535" xr:uid="{7EACAE04-1586-4BD6-9798-75B0C8DCE8C3}"/>
    <cellStyle name="M 2 2 2 4" xfId="6657" xr:uid="{599A7E6D-06AB-4F80-971F-885054CFFA90}"/>
    <cellStyle name="M 2 2 2 4 2" xfId="29680" xr:uid="{FE7436D1-93FB-41E2-AE0B-4238869420CB}"/>
    <cellStyle name="M 2 2 2 4 3" xfId="34337" xr:uid="{F56205A3-52B8-4512-9EA3-924439502960}"/>
    <cellStyle name="M 2 2 2 4 4" xfId="38884" xr:uid="{3A61DEA8-35E5-4A12-B566-312C6D7FDE8C}"/>
    <cellStyle name="M 2 2 2 4 5" xfId="43509" xr:uid="{19EB8129-86BD-4C74-B866-9B8E9AF854AE}"/>
    <cellStyle name="M 2 2 2 5" xfId="25983" xr:uid="{C9F4C948-0395-4642-9378-4FD82B392188}"/>
    <cellStyle name="M 2 2 2 6" xfId="30709" xr:uid="{16FA64CA-DCF7-4627-B60C-E7D3E2F196CF}"/>
    <cellStyle name="M 2 2 2 7" xfId="35213" xr:uid="{C860817E-8667-425F-A8A7-C2578B94B968}"/>
    <cellStyle name="M 2 2 2 8" xfId="39838" xr:uid="{83F03B69-49FB-4C0F-BE6C-C0611DE17547}"/>
    <cellStyle name="M 2 2 3" xfId="3806" xr:uid="{67C0A669-B84A-41B0-B7AA-972DCC695408}"/>
    <cellStyle name="M 2 2 3 2" xfId="26990" xr:uid="{51917787-6363-42A2-89D7-65E158A6BBCB}"/>
    <cellStyle name="M 2 2 3 3" xfId="31690" xr:uid="{20143AB7-ADDB-4375-8211-9C203EC135CD}"/>
    <cellStyle name="M 2 2 3 4" xfId="36201" xr:uid="{4CC47FEF-5CF7-44AF-8324-85C0DBF50E0E}"/>
    <cellStyle name="M 2 2 3 5" xfId="40826" xr:uid="{6CA18B6F-94BC-436F-A981-19E0685921C3}"/>
    <cellStyle name="M 2 2 4" xfId="4907" xr:uid="{2260B846-FA8B-43E6-8C03-28206B557F45}"/>
    <cellStyle name="M 2 2 4 2" xfId="27966" xr:uid="{97292248-FAA1-45FF-8FCC-47A4CDC50ADC}"/>
    <cellStyle name="M 2 2 4 3" xfId="32653" xr:uid="{720ECEB0-C2C9-4847-8361-5F001ABB4E53}"/>
    <cellStyle name="M 2 2 4 4" xfId="37177" xr:uid="{2FC5147A-38A9-4195-B360-D81923F221DD}"/>
    <cellStyle name="M 2 2 4 5" xfId="41802" xr:uid="{8E4C2D08-5325-48BE-9BBC-213E66AA1287}"/>
    <cellStyle name="M 2 2 5" xfId="5942" xr:uid="{8C9C3EE4-12B8-46DE-B2B3-4ECF435574F0}"/>
    <cellStyle name="M 2 2 5 2" xfId="28946" xr:uid="{147D3674-15D7-4FC5-9A6C-529166C812E6}"/>
    <cellStyle name="M 2 2 5 3" xfId="33620" xr:uid="{F9E7B068-5A78-49BF-872C-4675BBDFD5EC}"/>
    <cellStyle name="M 2 2 5 4" xfId="38155" xr:uid="{12EF3CEF-412B-4614-AA68-0E67C45634EA}"/>
    <cellStyle name="M 2 2 5 5" xfId="42780" xr:uid="{4F6E462D-2DE3-49FB-8451-2429A7743359}"/>
    <cellStyle name="M 2 2 6" xfId="25214" xr:uid="{E806BAE5-D1D1-4795-9DEF-2769CDDCC2AA}"/>
    <cellStyle name="M 2 2 7" xfId="29969" xr:uid="{97E7F1A6-C8DB-4301-B9BB-1900CA55AEDC}"/>
    <cellStyle name="M 2 2 8" xfId="34474" xr:uid="{3FB5B863-852E-4B79-9177-282868851B8C}"/>
    <cellStyle name="M 2 2 9" xfId="39101" xr:uid="{81AF7F32-2B16-4C97-A368-C57716699D1F}"/>
    <cellStyle name="M 2 3" xfId="1966" xr:uid="{15A53840-1A8E-445F-ADE9-1361AC51C4E5}"/>
    <cellStyle name="M 2 3 2" xfId="2882" xr:uid="{62B09728-B234-4DC5-AB1A-431105BF039D}"/>
    <cellStyle name="M 2 3 2 2" xfId="4686" xr:uid="{1518DC84-C858-4C0F-BD20-8BA1E651D4FE}"/>
    <cellStyle name="M 2 3 2 2 2" xfId="27816" xr:uid="{CF0DFF94-83DE-41FF-8970-FAB3DC073A40}"/>
    <cellStyle name="M 2 3 2 2 3" xfId="32503" xr:uid="{96DB6F64-0350-475B-8B0F-361B29244632}"/>
    <cellStyle name="M 2 3 2 2 4" xfId="37027" xr:uid="{7A766CCE-F8B6-4A21-B160-467D25996B2B}"/>
    <cellStyle name="M 2 3 2 2 5" xfId="41652" xr:uid="{885D13FE-676E-4297-B876-7E389CF8B773}"/>
    <cellStyle name="M 2 3 2 3" xfId="5710" xr:uid="{122BF470-27E5-460F-BB20-244FBAC37FF7}"/>
    <cellStyle name="M 2 3 2 3 2" xfId="28787" xr:uid="{0472315F-3FD5-4531-A0CE-45A19C34295F}"/>
    <cellStyle name="M 2 3 2 3 3" xfId="33461" xr:uid="{9A1ED220-E086-4F84-924F-6A09C4222528}"/>
    <cellStyle name="M 2 3 2 3 4" xfId="37996" xr:uid="{3EF9F63A-90DF-4DAC-AAA5-7948B7897CA3}"/>
    <cellStyle name="M 2 3 2 3 5" xfId="42621" xr:uid="{9F4AF02D-12A0-48BD-A666-A47C033984A2}"/>
    <cellStyle name="M 2 3 2 4" xfId="6743" xr:uid="{473311F5-5A25-4DC4-AC67-A6D5BF879822}"/>
    <cellStyle name="M 2 3 2 4 2" xfId="29766" xr:uid="{F87B109D-0776-41D0-A5EF-6100020A368C}"/>
    <cellStyle name="M 2 3 2 4 3" xfId="34423" xr:uid="{2645E43F-8BAD-4CEF-B360-58AEDA492EE6}"/>
    <cellStyle name="M 2 3 2 4 4" xfId="38970" xr:uid="{3F9C8CD6-4591-418B-A575-DC6B8883D45D}"/>
    <cellStyle name="M 2 3 2 4 5" xfId="43595" xr:uid="{118CF3EC-C205-4F83-8EFA-4B06D1C95768}"/>
    <cellStyle name="M 2 3 2 5" xfId="26069" xr:uid="{DD27E52C-95B2-4DFD-9253-5A89B380AF02}"/>
    <cellStyle name="M 2 3 2 6" xfId="30795" xr:uid="{18173204-C4BD-4990-A90D-A8C4A5D2EDCD}"/>
    <cellStyle name="M 2 3 2 7" xfId="35299" xr:uid="{579B1184-DBC6-4F9F-BD66-D7F8756B71A2}"/>
    <cellStyle name="M 2 3 2 8" xfId="39924" xr:uid="{FF5BCDB2-DE4F-4FA7-B013-71CD6CB44864}"/>
    <cellStyle name="M 2 3 3" xfId="3892" xr:uid="{A259FDAC-3255-43D4-888B-89BF5CCB53A1}"/>
    <cellStyle name="M 2 3 3 2" xfId="27076" xr:uid="{A1501F8B-4776-4D47-80F3-9A567575B4B0}"/>
    <cellStyle name="M 2 3 3 3" xfId="31776" xr:uid="{619ED67A-A800-4010-A35C-736CDCF610F8}"/>
    <cellStyle name="M 2 3 3 4" xfId="36287" xr:uid="{7DED2F09-6F03-4216-A223-29535069E6B9}"/>
    <cellStyle name="M 2 3 3 5" xfId="40912" xr:uid="{29CEA87D-5205-4A6D-B55B-4EF28F42B687}"/>
    <cellStyle name="M 2 3 4" xfId="4993" xr:uid="{5869E1DF-7564-4CCA-8053-EBFFB0CB0A1D}"/>
    <cellStyle name="M 2 3 4 2" xfId="28052" xr:uid="{5816C906-AEF5-437D-B76C-FAA1D409BD3E}"/>
    <cellStyle name="M 2 3 4 3" xfId="32739" xr:uid="{2786D6B6-258E-4096-A567-542CC8138DCD}"/>
    <cellStyle name="M 2 3 4 4" xfId="37263" xr:uid="{D971DB0E-1874-4886-9F7C-F6A0EFAC5780}"/>
    <cellStyle name="M 2 3 4 5" xfId="41888" xr:uid="{321C6623-E23B-45C9-8AB3-0B1FF48914C5}"/>
    <cellStyle name="M 2 3 5" xfId="6028" xr:uid="{11BC8BDD-15D1-4FE2-B4D4-5312D4704346}"/>
    <cellStyle name="M 2 3 5 2" xfId="29032" xr:uid="{D5F90E09-BCDC-43D4-B3AE-28EE1E11640A}"/>
    <cellStyle name="M 2 3 5 3" xfId="33706" xr:uid="{4911E984-4E3A-4657-A1FB-FD095E29679B}"/>
    <cellStyle name="M 2 3 5 4" xfId="38241" xr:uid="{6EBECAE6-DE0F-4C10-90CE-0AF5D27DCA74}"/>
    <cellStyle name="M 2 3 5 5" xfId="42866" xr:uid="{BF2C5017-35D4-4ABD-98C5-4E299B959EF6}"/>
    <cellStyle name="M 2 3 6" xfId="25303" xr:uid="{22145D1D-CA60-4E34-B556-CCD23AA593A3}"/>
    <cellStyle name="M 2 3 7" xfId="30055" xr:uid="{51CE885F-F4ED-40DE-84AA-72ED553BB4D5}"/>
    <cellStyle name="M 2 3 8" xfId="34560" xr:uid="{0F26EF6A-9D34-4ECE-BF39-B3616FE73F74}"/>
    <cellStyle name="M 2 3 9" xfId="39187" xr:uid="{8402F150-A562-4598-AB58-D157A7A446F9}"/>
    <cellStyle name="M 2 4" xfId="2467" xr:uid="{68709DB0-6FD3-40C6-B89B-86AFC723B44A}"/>
    <cellStyle name="M 2 4 2" xfId="4271" xr:uid="{76BC2F8F-A1E3-49C8-A885-62E5FAC75170}"/>
    <cellStyle name="M 2 4 2 2" xfId="27401" xr:uid="{C8C766AB-355E-4AC5-A262-82B97B04F256}"/>
    <cellStyle name="M 2 4 2 3" xfId="32088" xr:uid="{9743D76C-3EAF-4C63-A173-CC3A5A573153}"/>
    <cellStyle name="M 2 4 2 4" xfId="36612" xr:uid="{10447D36-EBB4-4C37-9411-AA74BBE56331}"/>
    <cellStyle name="M 2 4 2 5" xfId="41237" xr:uid="{AA249FCE-C231-439E-BB7D-06B9A0A8BD8B}"/>
    <cellStyle name="M 2 4 3" xfId="5295" xr:uid="{8DBCF641-AE30-4E17-A25A-4117E0AB2630}"/>
    <cellStyle name="M 2 4 3 2" xfId="28372" xr:uid="{3E4678F3-C1A6-44FB-A864-9AC3AB0E1153}"/>
    <cellStyle name="M 2 4 3 3" xfId="33046" xr:uid="{0CDD1F5A-C5D0-4BE1-A539-4D3171A4FF61}"/>
    <cellStyle name="M 2 4 3 4" xfId="37581" xr:uid="{A1A89085-CA45-45E5-A39D-D0753C888EAB}"/>
    <cellStyle name="M 2 4 3 5" xfId="42206" xr:uid="{9FA5F935-945A-4B15-A27E-FBFC3DF1A4D4}"/>
    <cellStyle name="M 2 4 4" xfId="6328" xr:uid="{F8C521FC-2166-4FE8-BB00-E2245BF80E48}"/>
    <cellStyle name="M 2 4 4 2" xfId="29351" xr:uid="{B62BBD85-7BF5-4D29-98FD-78BC9AD82865}"/>
    <cellStyle name="M 2 4 4 3" xfId="34008" xr:uid="{16111928-148F-4B2E-8507-A50E16D8E7DE}"/>
    <cellStyle name="M 2 4 4 4" xfId="38555" xr:uid="{E5457845-57A0-484F-92C7-B4AD94E64399}"/>
    <cellStyle name="M 2 4 4 5" xfId="43180" xr:uid="{A689A742-432F-4BB0-9A60-5F41F5E47582}"/>
    <cellStyle name="M 2 4 5" xfId="25654" xr:uid="{D5852C0A-5263-4EAD-BE4A-38CA2D44438F}"/>
    <cellStyle name="M 2 4 6" xfId="30380" xr:uid="{DF38C476-3C0E-41B1-A04C-D14F145BD641}"/>
    <cellStyle name="M 2 4 7" xfId="34884" xr:uid="{36D1230E-F01E-4F9B-A77B-4C36CEB3A9E9}"/>
    <cellStyle name="M 2 4 8" xfId="39509" xr:uid="{B599119A-A9FE-4E45-A0AB-037A838B1EFC}"/>
    <cellStyle name="M 2 5" xfId="3478" xr:uid="{B8F8433D-6CBF-482E-876F-32BB1904C9F5}"/>
    <cellStyle name="M 2 5 2" xfId="26301" xr:uid="{2627015E-6206-4BB9-9FFD-8E83BC219365}"/>
    <cellStyle name="M 2 5 3" xfId="31022" xr:uid="{F72886CE-E6A1-49F4-9625-5870640C13E9}"/>
    <cellStyle name="M 2 5 4" xfId="35525" xr:uid="{AF4DA46C-7D1D-453E-91F4-A47FAA277B4C}"/>
    <cellStyle name="M 2 5 5" xfId="40150" xr:uid="{A7556BF9-1447-4556-884E-EE98A9FDCEC5}"/>
    <cellStyle name="M 2 6" xfId="3102" xr:uid="{BDEB9EE4-3201-47F0-91A8-C0B7DECF2B38}"/>
    <cellStyle name="M 2 7" xfId="4147" xr:uid="{1177D471-CC42-4DA3-B098-129A96826BCF}"/>
    <cellStyle name="M 2 8" xfId="18709" xr:uid="{4ABB44CB-13ED-4044-BD7B-0D31358831DA}"/>
    <cellStyle name="M 2 9" xfId="23676" xr:uid="{907EF7FB-043F-4BD6-80F1-06EFDE8AC931}"/>
    <cellStyle name="M 3" xfId="1676" xr:uid="{3877D4F5-2BA0-489D-8E2D-4DB3A4FD043C}"/>
    <cellStyle name="M 3 10" xfId="24667" xr:uid="{07715773-8965-4B30-A25C-B62C57BA0467}"/>
    <cellStyle name="M 3 11" xfId="24329" xr:uid="{3FB7AFF8-A430-4B15-B2A9-CE36F9115C1C}"/>
    <cellStyle name="M 3 2" xfId="2610" xr:uid="{BA388E40-5778-4806-812E-9A27AE11686F}"/>
    <cellStyle name="M 3 2 2" xfId="4414" xr:uid="{6170EED6-F681-43A2-977F-F1281EBBB61E}"/>
    <cellStyle name="M 3 2 2 2" xfId="27544" xr:uid="{7B38680F-9077-4C22-92D5-E699283F4D8B}"/>
    <cellStyle name="M 3 2 2 3" xfId="32231" xr:uid="{DAB33A60-F84C-40CA-B989-619E8B175C1C}"/>
    <cellStyle name="M 3 2 2 4" xfId="36755" xr:uid="{D23F76ED-E1D0-437B-8780-DA7AF4097D53}"/>
    <cellStyle name="M 3 2 2 5" xfId="41380" xr:uid="{592AD372-DD51-47F2-84F6-4A5600ADD74C}"/>
    <cellStyle name="M 3 2 3" xfId="5438" xr:uid="{6ABA9044-C812-4D44-B8E6-D6C928C153E2}"/>
    <cellStyle name="M 3 2 3 2" xfId="28515" xr:uid="{67330AD5-D1A3-477F-B5CB-105258037EBC}"/>
    <cellStyle name="M 3 2 3 3" xfId="33189" xr:uid="{FC6D2189-DC67-4857-B243-8650A67B2D4C}"/>
    <cellStyle name="M 3 2 3 4" xfId="37724" xr:uid="{2B6A9F02-6E19-4738-8F36-E31EA32D0D75}"/>
    <cellStyle name="M 3 2 3 5" xfId="42349" xr:uid="{79DF7939-1DB7-4604-927F-1A93F6FE3576}"/>
    <cellStyle name="M 3 2 4" xfId="6471" xr:uid="{FBA266F6-7A35-4771-9A4F-65C3DCBE2CE3}"/>
    <cellStyle name="M 3 2 4 2" xfId="29494" xr:uid="{31B605DC-77BC-4C9B-90D3-842C4A906C08}"/>
    <cellStyle name="M 3 2 4 3" xfId="34151" xr:uid="{788C40CA-589B-433F-93DE-0347B98CAFAC}"/>
    <cellStyle name="M 3 2 4 4" xfId="38698" xr:uid="{AB72E8CA-C929-40A9-9358-47AA75716F97}"/>
    <cellStyle name="M 3 2 4 5" xfId="43323" xr:uid="{1AEF73A0-B251-4276-8FFA-276669317BE5}"/>
    <cellStyle name="M 3 2 5" xfId="25797" xr:uid="{8378D32C-083B-4993-A6C1-43891EE62935}"/>
    <cellStyle name="M 3 2 6" xfId="30523" xr:uid="{A133DB88-AEE5-4DE7-8E71-5AE03C654210}"/>
    <cellStyle name="M 3 2 7" xfId="35027" xr:uid="{1C321433-00E3-4978-A622-3889A59EDF4A}"/>
    <cellStyle name="M 3 2 8" xfId="39652" xr:uid="{0E255CE6-83B6-4710-951C-F1E7F38C5264}"/>
    <cellStyle name="M 3 3" xfId="3621" xr:uid="{6382D1E1-D294-48DF-9927-752C6D93E8FB}"/>
    <cellStyle name="M 3 3 2" xfId="26805" xr:uid="{DF700E92-A82A-4837-9DA0-12B423552F0E}"/>
    <cellStyle name="M 3 3 3" xfId="31505" xr:uid="{9EF6C954-93DF-443E-AE90-E8508CA7774C}"/>
    <cellStyle name="M 3 3 4" xfId="36016" xr:uid="{178277A2-9CB7-4E2B-9C75-14D6E47DAF08}"/>
    <cellStyle name="M 3 3 5" xfId="40641" xr:uid="{A11345BD-AFC0-4751-A409-F4C15EF54A8F}"/>
    <cellStyle name="M 3 4" xfId="4722" xr:uid="{1ABD8718-0B3C-4279-98E6-434677192136}"/>
    <cellStyle name="M 3 4 2" xfId="26162" xr:uid="{60FB9B78-F624-483E-8FEA-DC8E6DC51ECA}"/>
    <cellStyle name="M 3 4 3" xfId="30883" xr:uid="{0168038A-DC15-4744-975D-F2290EEFC71F}"/>
    <cellStyle name="M 3 4 4" xfId="35386" xr:uid="{BC7D4233-2B26-4AF6-9F64-F0D29EA56B49}"/>
    <cellStyle name="M 3 4 5" xfId="40011" xr:uid="{CCFE5106-ACBF-4471-B8F0-8E36882EAB90}"/>
    <cellStyle name="M 3 5" xfId="5757" xr:uid="{2EB80919-EAE4-48BC-9A68-F620B8FC09A8}"/>
    <cellStyle name="M 3 5 2" xfId="26566" xr:uid="{1DAB46D0-2E8E-40E4-8440-D2E9EF389DCB}"/>
    <cellStyle name="M 3 5 3" xfId="31266" xr:uid="{F9EC28F9-4B80-4871-AF49-65FA3E138787}"/>
    <cellStyle name="M 3 5 4" xfId="35777" xr:uid="{D23AE7DD-BC9E-4A53-8EB3-286960EBF5BE}"/>
    <cellStyle name="M 3 5 5" xfId="40402" xr:uid="{4F99719B-FC73-4623-A157-19D98F373F1C}"/>
    <cellStyle name="M 3 6" xfId="15693" xr:uid="{CF051B35-8477-4A4E-A31E-024DB78D81EC}"/>
    <cellStyle name="M 3 7" xfId="23617" xr:uid="{DBA436B8-748E-4CA5-940B-B0BDEA60DF1C}"/>
    <cellStyle name="M 3 8" xfId="25029" xr:uid="{835EA285-AAFE-4C71-92C1-4B330860737F}"/>
    <cellStyle name="M 3 9" xfId="24062" xr:uid="{34F4696C-F609-417D-B654-96DD2906FCA2}"/>
    <cellStyle name="M 4" xfId="1664" xr:uid="{72D1CECF-589D-4C81-AD93-E3795FBB26D4}"/>
    <cellStyle name="M 4 10" xfId="24656" xr:uid="{88EFAC0F-9F9E-4724-98F0-402B2B0C9B33}"/>
    <cellStyle name="M 4 11" xfId="24341" xr:uid="{4342C6B5-CC0D-4415-A7B8-977A142A544B}"/>
    <cellStyle name="M 4 2" xfId="2598" xr:uid="{6407CB67-FC4A-4981-8081-54EBEE63137A}"/>
    <cellStyle name="M 4 2 2" xfId="4402" xr:uid="{B1406BE0-6F7F-4CF6-BC41-E9A8B7C823DD}"/>
    <cellStyle name="M 4 2 2 2" xfId="27532" xr:uid="{E165E8BE-CFB7-46BE-A65C-FC2E8A0FC2E5}"/>
    <cellStyle name="M 4 2 2 3" xfId="32219" xr:uid="{55215EBE-258D-429A-A7BC-5E25EF822F7F}"/>
    <cellStyle name="M 4 2 2 4" xfId="36743" xr:uid="{55B9E5CB-4C7E-47A6-9CA8-2B18C99D5C0D}"/>
    <cellStyle name="M 4 2 2 5" xfId="41368" xr:uid="{65FE5792-35C9-4CA3-B9B8-3CA89BE3B20F}"/>
    <cellStyle name="M 4 2 3" xfId="5426" xr:uid="{75CBE140-4B53-4A44-83D9-D5FCA881741A}"/>
    <cellStyle name="M 4 2 3 2" xfId="28503" xr:uid="{2ACD7536-0142-4161-9485-FC12ACCD3FAE}"/>
    <cellStyle name="M 4 2 3 3" xfId="33177" xr:uid="{AAA9D56F-B3DA-443C-8615-07A855E9DC3F}"/>
    <cellStyle name="M 4 2 3 4" xfId="37712" xr:uid="{3D485F18-5490-48DD-92C1-51C83D7D9535}"/>
    <cellStyle name="M 4 2 3 5" xfId="42337" xr:uid="{A570FC2D-F9C9-44F7-B98F-67BF574656C7}"/>
    <cellStyle name="M 4 2 4" xfId="6459" xr:uid="{36018D11-97D7-485E-87D3-A9256594307A}"/>
    <cellStyle name="M 4 2 4 2" xfId="29482" xr:uid="{3A40BC01-2468-4470-A881-4371CC74B7AD}"/>
    <cellStyle name="M 4 2 4 3" xfId="34139" xr:uid="{859ACA2F-59A2-4AEA-9CA3-3B9AA8A9F4A2}"/>
    <cellStyle name="M 4 2 4 4" xfId="38686" xr:uid="{2B701BB5-0512-4448-AC4E-A751F831443A}"/>
    <cellStyle name="M 4 2 4 5" xfId="43311" xr:uid="{126F5DBD-F8D8-4049-A6E7-1C32B6BA9D77}"/>
    <cellStyle name="M 4 2 5" xfId="25785" xr:uid="{76932B11-FB88-49D9-9087-1CED0FAB9095}"/>
    <cellStyle name="M 4 2 6" xfId="30511" xr:uid="{D79F2FFE-6FAC-4BFC-9A4C-73E466BC25E0}"/>
    <cellStyle name="M 4 2 7" xfId="35015" xr:uid="{1C891351-AD4F-442A-8306-43DEBAF21CB2}"/>
    <cellStyle name="M 4 2 8" xfId="39640" xr:uid="{90469144-76C2-4C59-B8AD-98DCD672E45D}"/>
    <cellStyle name="M 4 3" xfId="3609" xr:uid="{4E836CD7-9485-4227-ADE0-12222C8BD7A6}"/>
    <cellStyle name="M 4 3 2" xfId="26793" xr:uid="{572C23FE-58E0-4165-A854-A958127FC4F6}"/>
    <cellStyle name="M 4 3 3" xfId="31493" xr:uid="{4F4DB7ED-D8A0-4849-9A3F-4F2C028BC53D}"/>
    <cellStyle name="M 4 3 4" xfId="36004" xr:uid="{67140CFC-B9E8-4ADC-A8DE-383A15C39941}"/>
    <cellStyle name="M 4 3 5" xfId="40629" xr:uid="{4BD927E1-CC12-4736-96D7-8486AB2DBC95}"/>
    <cellStyle name="M 4 4" xfId="2972" xr:uid="{532CF909-CA10-49F5-8539-638B06EAC212}"/>
    <cellStyle name="M 4 4 2" xfId="26174" xr:uid="{15E6AB03-A477-4CB1-8EF4-F1F8C521F7D0}"/>
    <cellStyle name="M 4 4 3" xfId="30895" xr:uid="{2575905D-425C-4C56-8ED2-6784E280F51E}"/>
    <cellStyle name="M 4 4 4" xfId="35398" xr:uid="{1B9EE34A-14B3-49CE-B142-68A51A3A47D9}"/>
    <cellStyle name="M 4 4 5" xfId="40023" xr:uid="{D990D98E-4595-4A71-822F-07D1C7DC1EC8}"/>
    <cellStyle name="M 4 5" xfId="5745" xr:uid="{14967AB5-E542-4B19-BF51-4D86C48C217E}"/>
    <cellStyle name="M 4 5 2" xfId="26558" xr:uid="{A05046F8-B84C-4981-8988-E50DB76E8B62}"/>
    <cellStyle name="M 4 5 3" xfId="31258" xr:uid="{04649CBD-2A4E-4332-A2EC-6D5D4902C83D}"/>
    <cellStyle name="M 4 5 4" xfId="35769" xr:uid="{5EAA6D45-DB5A-4485-936C-1C6287D48D1E}"/>
    <cellStyle name="M 4 5 5" xfId="40394" xr:uid="{B8AF435D-AD59-4B8D-9E5F-0865B7413C1D}"/>
    <cellStyle name="M 4 6" xfId="13182" xr:uid="{9533610A-5C37-4123-A58F-01D76BF60CEE}"/>
    <cellStyle name="M 4 7" xfId="23582" xr:uid="{1EFEC1E8-3C12-469F-86A3-976F6C1403FA}"/>
    <cellStyle name="M 4 8" xfId="25017" xr:uid="{1F9644E8-14C0-4C9C-B90A-3135A03D3088}"/>
    <cellStyle name="M 4 9" xfId="24073" xr:uid="{5A62E4A9-5127-4793-8915-D4EC68624FAC}"/>
    <cellStyle name="M 5" xfId="1815" xr:uid="{990C94E4-B718-431F-A65E-1E7C73EBC7C2}"/>
    <cellStyle name="M 5 10" xfId="39044" xr:uid="{0EE6581B-8667-4026-8D03-9030D2845F20}"/>
    <cellStyle name="M 5 2" xfId="2739" xr:uid="{B1E7EA6A-F57E-44F3-B902-6F7375655619}"/>
    <cellStyle name="M 5 2 2" xfId="4543" xr:uid="{D5D9EB23-B238-4DB0-A667-CD065A291880}"/>
    <cellStyle name="M 5 2 2 2" xfId="27673" xr:uid="{05028024-CEB0-46E7-87CA-9DCB1043AD25}"/>
    <cellStyle name="M 5 2 2 3" xfId="32360" xr:uid="{88BC9A96-1654-453F-8B84-A1758277D2EC}"/>
    <cellStyle name="M 5 2 2 4" xfId="36884" xr:uid="{AD0EC27E-E831-4A52-904E-D64143E0E067}"/>
    <cellStyle name="M 5 2 2 5" xfId="41509" xr:uid="{6FC8D1EF-E9BF-4FDE-99A6-DDA1C7B5A782}"/>
    <cellStyle name="M 5 2 3" xfId="5567" xr:uid="{91FA20CA-5744-4FB4-AC8A-6281E816E99F}"/>
    <cellStyle name="M 5 2 3 2" xfId="28644" xr:uid="{F065915E-FF87-4098-B86A-D841EC912EEE}"/>
    <cellStyle name="M 5 2 3 3" xfId="33318" xr:uid="{50928E38-EA5B-4F5F-BBEA-7BDDF708175E}"/>
    <cellStyle name="M 5 2 3 4" xfId="37853" xr:uid="{AF26C891-BFA9-4F30-B9A7-4DC6B01565C6}"/>
    <cellStyle name="M 5 2 3 5" xfId="42478" xr:uid="{01B1505B-4CC4-46D5-8649-39662CE195E7}"/>
    <cellStyle name="M 5 2 4" xfId="6600" xr:uid="{AB551AD1-68D1-42E4-9DFB-28335642CF31}"/>
    <cellStyle name="M 5 2 4 2" xfId="29623" xr:uid="{3A7B4BAF-E8A0-4E56-981D-9A8D95358D1C}"/>
    <cellStyle name="M 5 2 4 3" xfId="34280" xr:uid="{D3B877CD-47A1-4EC6-8DC4-70E0D44190DA}"/>
    <cellStyle name="M 5 2 4 4" xfId="38827" xr:uid="{A34680D1-48E5-4559-AEDF-CADFA53D8B76}"/>
    <cellStyle name="M 5 2 4 5" xfId="43452" xr:uid="{06E758BB-D92E-46D3-A399-35D3B6842FF0}"/>
    <cellStyle name="M 5 2 5" xfId="25926" xr:uid="{3FBA6C71-979B-4410-806C-214866BC5C4F}"/>
    <cellStyle name="M 5 2 6" xfId="30652" xr:uid="{C57B1706-258E-4B45-86B4-4E7640823A00}"/>
    <cellStyle name="M 5 2 7" xfId="35156" xr:uid="{7BE3EC1F-55C8-439F-AAC6-7775BA039FC3}"/>
    <cellStyle name="M 5 2 8" xfId="39781" xr:uid="{5F3E4BD4-E335-4BBF-B5A6-E330F0B2E84B}"/>
    <cellStyle name="M 5 3" xfId="3749" xr:uid="{B437D03F-4D8F-4C4A-8F8D-0E13AF32D6BF}"/>
    <cellStyle name="M 5 3 2" xfId="26933" xr:uid="{68B120FE-959C-488D-A7A4-9DA5AD1846F6}"/>
    <cellStyle name="M 5 3 3" xfId="31633" xr:uid="{0135C889-A183-47A3-8DF4-5D94DF068215}"/>
    <cellStyle name="M 5 3 4" xfId="36144" xr:uid="{FEF19D87-24BB-40BA-A23B-7EAAD94984E9}"/>
    <cellStyle name="M 5 3 5" xfId="40769" xr:uid="{92A367B1-6D6D-436F-8342-B235818D345E}"/>
    <cellStyle name="M 5 4" xfId="4850" xr:uid="{65723382-F246-46AE-921E-C7ACC5BD5941}"/>
    <cellStyle name="M 5 4 2" xfId="27909" xr:uid="{48D4CE48-2F7E-4E1E-B644-90C61FE35006}"/>
    <cellStyle name="M 5 4 3" xfId="32596" xr:uid="{1A89CC13-98E6-4B1E-8EE6-3A7016711D22}"/>
    <cellStyle name="M 5 4 4" xfId="37120" xr:uid="{D405E5B2-B093-42F5-BF49-8CC63F62FE94}"/>
    <cellStyle name="M 5 4 5" xfId="41745" xr:uid="{36A5FBFF-B677-4967-82B7-90CF4A2C2CF2}"/>
    <cellStyle name="M 5 5" xfId="5885" xr:uid="{D1047613-C339-473F-B641-D8CA15B3FFDA}"/>
    <cellStyle name="M 5 5 2" xfId="28889" xr:uid="{33C9801F-5D46-43BE-8165-CC4C1A0F9E1A}"/>
    <cellStyle name="M 5 5 3" xfId="33563" xr:uid="{5C846DD2-7375-4F80-87D1-A785FC574E73}"/>
    <cellStyle name="M 5 5 4" xfId="38098" xr:uid="{6FAB7BFF-2E29-48BF-B8CC-CE590E8B215E}"/>
    <cellStyle name="M 5 5 5" xfId="42723" xr:uid="{81AB5E81-D7AA-4DB4-96A0-B1965A93C064}"/>
    <cellStyle name="M 5 6" xfId="23463" xr:uid="{77AE6F36-8266-44F9-BF8C-9AB9B41C2F60}"/>
    <cellStyle name="M 5 7" xfId="25157" xr:uid="{4B7C37BB-5B53-4DC1-93DF-32070C737AFD}"/>
    <cellStyle name="M 5 8" xfId="29912" xr:uid="{848B6368-B879-4131-9AD2-33D0412766AB}"/>
    <cellStyle name="M 5 9" xfId="24795" xr:uid="{BDD00046-D9E8-498C-B26B-D061BF58B9D8}"/>
    <cellStyle name="M 6" xfId="2356" xr:uid="{84192471-835D-4CA3-9E65-0588C5ACE968}"/>
    <cellStyle name="M 6 2" xfId="4172" xr:uid="{71C400B6-AC34-4ABD-8CDE-133F07D62875}"/>
    <cellStyle name="M 6 3" xfId="5205" xr:uid="{72B19477-7F71-4869-A181-68828AF756D4}"/>
    <cellStyle name="M 6 4" xfId="25560" xr:uid="{305F7E2D-94FF-4331-A756-6F7A6031883E}"/>
    <cellStyle name="M 6 5" xfId="30289" xr:uid="{E3718AD9-F271-491E-AEA9-33069CEEDB27}"/>
    <cellStyle name="M 6 6" xfId="34791" xr:uid="{E246EAE3-2F10-4ABC-BFD1-EB292307185F}"/>
    <cellStyle name="M 6 7" xfId="39416" xr:uid="{D0BE37FA-1DA7-431C-9833-B9860F88AF61}"/>
    <cellStyle name="M 7" xfId="3212" xr:uid="{2E9D5673-E0E3-4DAE-AF02-BEBA60DBB819}"/>
    <cellStyle name="M_DAT_31.12.09_L-AR&amp;Sale" xfId="19992" xr:uid="{006F65CB-E435-4479-9BA2-6100822A5F1F}"/>
    <cellStyle name="M_DAT_31.12.09_L-AR&amp;Sale 2" xfId="23737" xr:uid="{E8770DB4-6110-40C2-954B-7FE44D41C044}"/>
    <cellStyle name="Major Total" xfId="961" xr:uid="{21DF97B9-60C5-40B6-8D12-E2048E2AD97D}"/>
    <cellStyle name="Major Total 2" xfId="1546" xr:uid="{ED4D55A6-5D20-4B39-A97C-BCB976D93BF3}"/>
    <cellStyle name="Major Total 2 10" xfId="24552" xr:uid="{8F3D00CB-F54A-4F2B-AFEE-43C2ECEDC7BF}"/>
    <cellStyle name="Major Total 2 11" xfId="24418" xr:uid="{B77AF0FD-689F-4123-97C3-EA4449D03214}"/>
    <cellStyle name="Major Total 2 2" xfId="1890" xr:uid="{5D04B910-AB2A-4F78-9EC3-1B6978E2E101}"/>
    <cellStyle name="Major Total 2 2 2" xfId="2814" xr:uid="{CCBCBB0A-8F9B-4B94-AC25-A9CCB5337D42}"/>
    <cellStyle name="Major Total 2 2 2 2" xfId="4618" xr:uid="{7B4114EC-A5F5-4A82-912F-18AD01711436}"/>
    <cellStyle name="Major Total 2 2 2 2 2" xfId="27748" xr:uid="{A63EFDF1-DB6C-4DDF-9E48-3B4D89E1C05D}"/>
    <cellStyle name="Major Total 2 2 2 2 3" xfId="32435" xr:uid="{2A08AB10-F98C-47FC-A59C-B3E4CB3967E1}"/>
    <cellStyle name="Major Total 2 2 2 2 4" xfId="36959" xr:uid="{EA1A6A82-F4C9-4A6D-BB10-D0CBE3C08CD6}"/>
    <cellStyle name="Major Total 2 2 2 2 5" xfId="41584" xr:uid="{02FEFAE2-01D2-4169-A2B6-D186EDA438A2}"/>
    <cellStyle name="Major Total 2 2 2 3" xfId="5642" xr:uid="{2B0F0716-BAAF-47D5-B91F-885A9DF96938}"/>
    <cellStyle name="Major Total 2 2 2 3 2" xfId="28719" xr:uid="{AEBD0B15-05AD-4458-8180-F32AC731108E}"/>
    <cellStyle name="Major Total 2 2 2 3 3" xfId="33393" xr:uid="{650FCE5C-641D-479A-8E05-8BA19C76288F}"/>
    <cellStyle name="Major Total 2 2 2 3 4" xfId="37928" xr:uid="{703099B7-2BF6-4D03-BA40-A737B5ACA880}"/>
    <cellStyle name="Major Total 2 2 2 3 5" xfId="42553" xr:uid="{25E18A54-0AC3-4E21-8588-9E06B4DFC556}"/>
    <cellStyle name="Major Total 2 2 2 4" xfId="6675" xr:uid="{9764CF72-9194-4E13-92A1-8F7E572C75B8}"/>
    <cellStyle name="Major Total 2 2 2 4 2" xfId="29698" xr:uid="{A30E2C65-82BF-4EE0-9A84-9EC1E9B570AF}"/>
    <cellStyle name="Major Total 2 2 2 4 3" xfId="34355" xr:uid="{2DD1FAAB-0F4A-4A7E-80AE-69C31BBA3DA6}"/>
    <cellStyle name="Major Total 2 2 2 4 4" xfId="38902" xr:uid="{36CDBF2B-E8CD-485B-ADCB-38130A7686A1}"/>
    <cellStyle name="Major Total 2 2 2 4 5" xfId="43527" xr:uid="{EBAE73FF-EA38-46B4-B67A-848FD35851AB}"/>
    <cellStyle name="Major Total 2 2 2 5" xfId="26001" xr:uid="{7932B4E2-A0D7-4D18-99B5-D739CA0C9B25}"/>
    <cellStyle name="Major Total 2 2 2 6" xfId="30727" xr:uid="{6D853E43-A651-405F-BC46-406D3D3053DE}"/>
    <cellStyle name="Major Total 2 2 2 7" xfId="35231" xr:uid="{7F75013C-13AD-4754-907D-8145B5C16DEF}"/>
    <cellStyle name="Major Total 2 2 2 8" xfId="39856" xr:uid="{9C1EE206-B586-40C4-AD8A-28E75411696B}"/>
    <cellStyle name="Major Total 2 2 3" xfId="3824" xr:uid="{E6AD3AE6-E4CE-41EA-BAA7-08EFAE10D6B3}"/>
    <cellStyle name="Major Total 2 2 3 2" xfId="27008" xr:uid="{7431569B-2C74-4CC9-B5C7-B49629BBAEC5}"/>
    <cellStyle name="Major Total 2 2 3 3" xfId="31708" xr:uid="{26E20EF7-00E9-4F3A-B2E6-594A22FF7CDB}"/>
    <cellStyle name="Major Total 2 2 3 4" xfId="36219" xr:uid="{E8F754CB-2CF0-4FEB-AFEE-69C77607A621}"/>
    <cellStyle name="Major Total 2 2 3 5" xfId="40844" xr:uid="{D04C11C9-9A8E-44EB-8318-D022CEC55941}"/>
    <cellStyle name="Major Total 2 2 4" xfId="4925" xr:uid="{74B908BA-052E-496E-9390-925FBDF078C1}"/>
    <cellStyle name="Major Total 2 2 4 2" xfId="27984" xr:uid="{0A96FE3C-4058-44E3-8355-A635406A5943}"/>
    <cellStyle name="Major Total 2 2 4 3" xfId="32671" xr:uid="{96392925-2737-4038-8713-C5880CAF34D7}"/>
    <cellStyle name="Major Total 2 2 4 4" xfId="37195" xr:uid="{B65A9933-2832-406F-8B7C-7153C1A76FE1}"/>
    <cellStyle name="Major Total 2 2 4 5" xfId="41820" xr:uid="{EAAE6E59-99A7-49C0-9B8C-56B6BD7C8523}"/>
    <cellStyle name="Major Total 2 2 5" xfId="5960" xr:uid="{98A0F71C-A665-42A9-9CF0-414C38DE45CF}"/>
    <cellStyle name="Major Total 2 2 5 2" xfId="28964" xr:uid="{EE24CA09-C7F7-4C47-BD86-AEEEE3F8E3DC}"/>
    <cellStyle name="Major Total 2 2 5 3" xfId="33638" xr:uid="{B0AE6FBE-7BF4-41FC-813F-B139D8D8724E}"/>
    <cellStyle name="Major Total 2 2 5 4" xfId="38173" xr:uid="{E99FA711-496F-4D77-AC80-70D30BEF533A}"/>
    <cellStyle name="Major Total 2 2 5 5" xfId="42798" xr:uid="{60CC6C45-0A04-4119-B880-0B7524FCAE63}"/>
    <cellStyle name="Major Total 2 2 6" xfId="25232" xr:uid="{BBC1A929-EB2E-4D8D-A043-A84359CFD0BE}"/>
    <cellStyle name="Major Total 2 2 7" xfId="29987" xr:uid="{93039B96-04A4-45DF-9D67-2AD5D7D218C1}"/>
    <cellStyle name="Major Total 2 2 8" xfId="34492" xr:uid="{FAE23A99-F0B5-4C04-81A0-70009C5C6D57}"/>
    <cellStyle name="Major Total 2 2 9" xfId="39119" xr:uid="{6B312FF7-A5FF-459F-A898-0B9B058AFD59}"/>
    <cellStyle name="Major Total 2 3" xfId="1984" xr:uid="{CC87B8F8-AF34-44B2-92A7-E94F119C8ECA}"/>
    <cellStyle name="Major Total 2 3 2" xfId="2900" xr:uid="{01E216C6-F24D-44A1-A9C5-FA7C82423249}"/>
    <cellStyle name="Major Total 2 3 2 2" xfId="4704" xr:uid="{52DC06A7-D94C-4EEA-B363-00BA3561128A}"/>
    <cellStyle name="Major Total 2 3 2 2 2" xfId="27834" xr:uid="{AC733FBC-7C47-4296-B81D-A736EB64DDE2}"/>
    <cellStyle name="Major Total 2 3 2 2 3" xfId="32521" xr:uid="{91C06F03-6E4B-445B-8621-EB70EF365F5F}"/>
    <cellStyle name="Major Total 2 3 2 2 4" xfId="37045" xr:uid="{B2669AB7-47D8-4BFE-9B41-6B8A2A1656D3}"/>
    <cellStyle name="Major Total 2 3 2 2 5" xfId="41670" xr:uid="{DAD1FB56-9461-4CCC-A8E5-68B1F8D6A63F}"/>
    <cellStyle name="Major Total 2 3 2 3" xfId="5728" xr:uid="{0A4DB7D7-12DB-46CA-AB93-EF57E638AE7A}"/>
    <cellStyle name="Major Total 2 3 2 3 2" xfId="28805" xr:uid="{621F09EC-77C3-4929-B071-6DA40DD1CD35}"/>
    <cellStyle name="Major Total 2 3 2 3 3" xfId="33479" xr:uid="{585DFDF7-7D3A-44E2-A1B3-435AB33BE318}"/>
    <cellStyle name="Major Total 2 3 2 3 4" xfId="38014" xr:uid="{ED0AA21F-064E-445D-B2ED-CA919A57A86E}"/>
    <cellStyle name="Major Total 2 3 2 3 5" xfId="42639" xr:uid="{6B65913D-D98E-4091-8981-1119132CABF8}"/>
    <cellStyle name="Major Total 2 3 2 4" xfId="6761" xr:uid="{069B1219-5B62-4D06-8E6C-F5E15B3907AD}"/>
    <cellStyle name="Major Total 2 3 2 4 2" xfId="29784" xr:uid="{110052F9-ADD0-47C5-A48E-6E1906C4F8A3}"/>
    <cellStyle name="Major Total 2 3 2 4 3" xfId="34441" xr:uid="{0074C0E8-378C-412C-8270-AC601B49E15A}"/>
    <cellStyle name="Major Total 2 3 2 4 4" xfId="38988" xr:uid="{86042437-D08E-4CD2-9D09-79F0FB7EB38D}"/>
    <cellStyle name="Major Total 2 3 2 4 5" xfId="43613" xr:uid="{9B11DAFF-D3DB-4965-AEA5-16E9B646486D}"/>
    <cellStyle name="Major Total 2 3 2 5" xfId="26087" xr:uid="{B92573C2-3CF7-417C-82E1-ADB1DBEC69E3}"/>
    <cellStyle name="Major Total 2 3 2 6" xfId="30813" xr:uid="{CDB47ED2-A9B5-416B-B1BB-23CD1F713483}"/>
    <cellStyle name="Major Total 2 3 2 7" xfId="35317" xr:uid="{BE39A3EA-C317-4288-A592-080C8DE2CA16}"/>
    <cellStyle name="Major Total 2 3 2 8" xfId="39942" xr:uid="{76B2F1C3-37E2-4159-80F0-B055D5561CF7}"/>
    <cellStyle name="Major Total 2 3 3" xfId="3910" xr:uid="{5F78507E-EC1A-40EE-B9CE-8A6CDFF1589A}"/>
    <cellStyle name="Major Total 2 3 3 2" xfId="27094" xr:uid="{C22AD2A4-3C47-430F-9B11-406836059AC9}"/>
    <cellStyle name="Major Total 2 3 3 3" xfId="31794" xr:uid="{8CA3A294-F81F-4B52-965D-0B32DA9A0A91}"/>
    <cellStyle name="Major Total 2 3 3 4" xfId="36305" xr:uid="{1DE98EEC-DE25-4BF8-BE4F-3FE54B18EEF2}"/>
    <cellStyle name="Major Total 2 3 3 5" xfId="40930" xr:uid="{05AA72F9-81DC-4414-ADC1-FE5A49CF6A3D}"/>
    <cellStyle name="Major Total 2 3 4" xfId="5011" xr:uid="{4C7280FB-1868-4C72-8117-16B531AC3125}"/>
    <cellStyle name="Major Total 2 3 4 2" xfId="28070" xr:uid="{929E3D36-B1D5-49CA-A3C4-B0C81E8B251E}"/>
    <cellStyle name="Major Total 2 3 4 3" xfId="32757" xr:uid="{FA346DDC-82DC-464F-ACBE-E60EB669F113}"/>
    <cellStyle name="Major Total 2 3 4 4" xfId="37281" xr:uid="{CFF8CC97-E04E-4730-B86C-5FC16B7070D4}"/>
    <cellStyle name="Major Total 2 3 4 5" xfId="41906" xr:uid="{DE379407-390C-493F-8D56-AD99C7FF2940}"/>
    <cellStyle name="Major Total 2 3 5" xfId="6046" xr:uid="{D1CC0501-6F1B-4D26-AE24-BC36CE29C6CA}"/>
    <cellStyle name="Major Total 2 3 5 2" xfId="29050" xr:uid="{6E708282-FB26-4EF9-93F5-D7221CDA0907}"/>
    <cellStyle name="Major Total 2 3 5 3" xfId="33724" xr:uid="{4BD74D6F-E0B7-483B-945C-A2CD1A20FBAE}"/>
    <cellStyle name="Major Total 2 3 5 4" xfId="38259" xr:uid="{85A0FC29-E2F8-442B-8752-0F360BA38B0E}"/>
    <cellStyle name="Major Total 2 3 5 5" xfId="42884" xr:uid="{6A5E79F5-6917-451A-A8A9-3CDF14D73F2E}"/>
    <cellStyle name="Major Total 2 3 6" xfId="25321" xr:uid="{12AC9CBA-AE50-4C79-B448-A69B13EE76B7}"/>
    <cellStyle name="Major Total 2 3 7" xfId="30073" xr:uid="{96C2E59C-54C8-42CB-AFA2-009A3795A746}"/>
    <cellStyle name="Major Total 2 3 8" xfId="34578" xr:uid="{15F3EFF6-8BFB-4DE3-97F3-A506889651D2}"/>
    <cellStyle name="Major Total 2 3 9" xfId="39205" xr:uid="{9808A976-C848-4634-8624-C0155AF15953}"/>
    <cellStyle name="Major Total 2 4" xfId="2485" xr:uid="{5C6D25AE-E476-47DC-8A52-8C53BEEC803B}"/>
    <cellStyle name="Major Total 2 4 2" xfId="4289" xr:uid="{D4733023-DBA6-444D-870D-6408C3075CEE}"/>
    <cellStyle name="Major Total 2 4 2 2" xfId="27419" xr:uid="{E507B988-9A84-43D2-A865-F1AD6D015551}"/>
    <cellStyle name="Major Total 2 4 2 3" xfId="32106" xr:uid="{5F4BAA63-B694-4CA8-8F67-69A6DCF82749}"/>
    <cellStyle name="Major Total 2 4 2 4" xfId="36630" xr:uid="{2B367A18-FF05-4ECB-A0B3-04012E96BB77}"/>
    <cellStyle name="Major Total 2 4 2 5" xfId="41255" xr:uid="{8BB0FC5F-F78C-4149-B3EF-64BC2401D189}"/>
    <cellStyle name="Major Total 2 4 3" xfId="5313" xr:uid="{49487891-7AAB-4DD6-A71F-4A7345A0EE21}"/>
    <cellStyle name="Major Total 2 4 3 2" xfId="28390" xr:uid="{FB374A52-B21A-4509-AF63-F27CD43B4C25}"/>
    <cellStyle name="Major Total 2 4 3 3" xfId="33064" xr:uid="{D128CF8B-6402-40CF-B1E2-086996D77CA0}"/>
    <cellStyle name="Major Total 2 4 3 4" xfId="37599" xr:uid="{0EE152E9-B6EE-48AD-B94B-C9AE793E09DA}"/>
    <cellStyle name="Major Total 2 4 3 5" xfId="42224" xr:uid="{AB371332-EF5B-4A11-958D-31FBDC8C558E}"/>
    <cellStyle name="Major Total 2 4 4" xfId="6346" xr:uid="{1ADB6309-103A-4425-A741-2616316B51AB}"/>
    <cellStyle name="Major Total 2 4 4 2" xfId="29369" xr:uid="{D70497A9-997C-4C5E-9674-CC5B2C38A435}"/>
    <cellStyle name="Major Total 2 4 4 3" xfId="34026" xr:uid="{A1AD66A9-4255-4024-85D3-06B601C7F9B7}"/>
    <cellStyle name="Major Total 2 4 4 4" xfId="38573" xr:uid="{2F893A44-9163-4F16-9713-E8EDA671D7DE}"/>
    <cellStyle name="Major Total 2 4 4 5" xfId="43198" xr:uid="{82BE2824-2940-47AC-813B-1994ACB03335}"/>
    <cellStyle name="Major Total 2 4 5" xfId="25672" xr:uid="{EA6137AA-49D8-4BE4-B605-893C2F89B052}"/>
    <cellStyle name="Major Total 2 4 6" xfId="30398" xr:uid="{00C66321-27A5-4A6C-AC99-E9216E878D8C}"/>
    <cellStyle name="Major Total 2 4 7" xfId="34902" xr:uid="{51135FF5-7447-4D18-ADCA-177266AA4412}"/>
    <cellStyle name="Major Total 2 4 8" xfId="39527" xr:uid="{482CDB1B-2746-458C-89E1-A8575D947239}"/>
    <cellStyle name="Major Total 2 5" xfId="3496" xr:uid="{68C47FA2-8A7A-46CD-A04A-A599A400DB79}"/>
    <cellStyle name="Major Total 2 5 2" xfId="26283" xr:uid="{50685873-E124-4FCF-80E1-8606E40086B5}"/>
    <cellStyle name="Major Total 2 5 3" xfId="31004" xr:uid="{A8E5C586-9405-4D06-B840-25BB24A18679}"/>
    <cellStyle name="Major Total 2 5 4" xfId="35507" xr:uid="{ACA690C8-BC56-479C-8E07-4FF7AE5DDFC8}"/>
    <cellStyle name="Major Total 2 5 5" xfId="40132" xr:uid="{743BED62-F51C-4627-B562-E2E981705AEF}"/>
    <cellStyle name="Major Total 2 6" xfId="3084" xr:uid="{BC74CC94-549E-458C-BBB3-0333CF5F70F2}"/>
    <cellStyle name="Major Total 2 7" xfId="3318" xr:uid="{69664464-A16D-434E-BBCB-0EFB5D795686}"/>
    <cellStyle name="Major Total 2 8" xfId="24902" xr:uid="{182396D0-BE60-448C-ADF1-1FA27C00E796}"/>
    <cellStyle name="Major Total 2 9" xfId="24186" xr:uid="{B6F7F039-5F0B-4FC8-8DCD-33822CC59963}"/>
    <cellStyle name="Major Total 3" xfId="1677" xr:uid="{BED51FF5-DA0F-4B4D-875E-611C52CD370D}"/>
    <cellStyle name="Major Total 3 2" xfId="2611" xr:uid="{AC492F96-2607-4D55-AFD2-C34FB3B82F56}"/>
    <cellStyle name="Major Total 3 2 2" xfId="4415" xr:uid="{C62EAFCE-DDB8-4794-97EE-03DE00FC6EEC}"/>
    <cellStyle name="Major Total 3 2 2 2" xfId="27545" xr:uid="{0BACE808-7E90-4944-82AA-FBAB4DD83332}"/>
    <cellStyle name="Major Total 3 2 2 3" xfId="32232" xr:uid="{94A8FE4A-88BF-4A0D-9626-3059D4085611}"/>
    <cellStyle name="Major Total 3 2 2 4" xfId="36756" xr:uid="{13C69B44-C626-4269-B27B-4806C658B14B}"/>
    <cellStyle name="Major Total 3 2 2 5" xfId="41381" xr:uid="{83199674-D2F6-45B5-8BC7-9B145357256B}"/>
    <cellStyle name="Major Total 3 2 3" xfId="5439" xr:uid="{FA8B27C1-5DC5-4366-B20D-D1FEEC0540DD}"/>
    <cellStyle name="Major Total 3 2 3 2" xfId="28516" xr:uid="{11C6676C-C6F2-46F0-A2A3-D9AA39545384}"/>
    <cellStyle name="Major Total 3 2 3 3" xfId="33190" xr:uid="{1C80CA1A-64B8-4A8E-A454-5B4FCBF513A9}"/>
    <cellStyle name="Major Total 3 2 3 4" xfId="37725" xr:uid="{EFC328A5-3999-4057-BED6-0741ABD8A6D7}"/>
    <cellStyle name="Major Total 3 2 3 5" xfId="42350" xr:uid="{A3514360-652A-4034-8E49-D721127C1E22}"/>
    <cellStyle name="Major Total 3 2 4" xfId="6472" xr:uid="{602D99C1-B9E4-450B-854E-6EA9D6422E90}"/>
    <cellStyle name="Major Total 3 2 4 2" xfId="29495" xr:uid="{209374D7-70DF-49EF-9CB3-B03B13D5D58D}"/>
    <cellStyle name="Major Total 3 2 4 3" xfId="34152" xr:uid="{B9E9B026-D957-4335-A51E-79B0AAE16B16}"/>
    <cellStyle name="Major Total 3 2 4 4" xfId="38699" xr:uid="{1C4E830A-3C82-4C94-BEAF-C846ECA01EE8}"/>
    <cellStyle name="Major Total 3 2 4 5" xfId="43324" xr:uid="{259F4F8A-3C19-48B1-BD68-0E2160124B15}"/>
    <cellStyle name="Major Total 3 2 5" xfId="25798" xr:uid="{583D27ED-EDA6-4F70-94AE-BA97F0D8C9B3}"/>
    <cellStyle name="Major Total 3 2 6" xfId="30524" xr:uid="{10A8E848-A35A-4966-87FE-21D1F3E8BE9D}"/>
    <cellStyle name="Major Total 3 2 7" xfId="35028" xr:uid="{FED5ECAA-8BAB-48EF-A337-6D376A0DAAD4}"/>
    <cellStyle name="Major Total 3 2 8" xfId="39653" xr:uid="{E63929A4-287D-4FD1-AA5B-DE93DBC113DD}"/>
    <cellStyle name="Major Total 3 3" xfId="3622" xr:uid="{4A1FEED4-1C21-419F-966D-51B70E1D06A2}"/>
    <cellStyle name="Major Total 3 3 2" xfId="26806" xr:uid="{DEA4E234-7DDC-4A72-90EF-69DC2354E5A2}"/>
    <cellStyle name="Major Total 3 3 3" xfId="31506" xr:uid="{E934157D-8BA4-41FD-851C-18CC443E89F7}"/>
    <cellStyle name="Major Total 3 3 4" xfId="36017" xr:uid="{DC48C8DE-3E4A-4DF2-87A7-F906BE3B5002}"/>
    <cellStyle name="Major Total 3 3 5" xfId="40642" xr:uid="{D1B58553-F06B-4C0F-AF1C-A20422E80E42}"/>
    <cellStyle name="Major Total 3 4" xfId="4723" xr:uid="{64995C77-E4B6-4ED7-9924-1056C9465D9C}"/>
    <cellStyle name="Major Total 3 4 2" xfId="26161" xr:uid="{401ADED8-9F17-41E3-983D-690D43F853D4}"/>
    <cellStyle name="Major Total 3 4 3" xfId="30882" xr:uid="{25D321AD-ABA6-4E7A-BCBD-AAA486523EFF}"/>
    <cellStyle name="Major Total 3 4 4" xfId="35385" xr:uid="{E0D9AFCC-FDEA-42B8-A296-F9F5C39EF54C}"/>
    <cellStyle name="Major Total 3 4 5" xfId="40010" xr:uid="{23201BEA-2CAE-4CF2-90B2-83E8C85CB8F8}"/>
    <cellStyle name="Major Total 3 5" xfId="5758" xr:uid="{55010AC0-3808-4E1D-B233-B5EEC32CCBF6}"/>
    <cellStyle name="Major Total 3 5 2" xfId="26567" xr:uid="{65A60A91-FFCA-44E9-A679-40494EF86227}"/>
    <cellStyle name="Major Total 3 5 3" xfId="31267" xr:uid="{0F89DA27-CAE0-40B4-81AD-CC20DCB6A6CC}"/>
    <cellStyle name="Major Total 3 5 4" xfId="35778" xr:uid="{A4B291A6-A4CC-4512-B600-F20785D434FB}"/>
    <cellStyle name="Major Total 3 5 5" xfId="40403" xr:uid="{42A7B65B-0732-4DE9-9B58-D67093C04F46}"/>
    <cellStyle name="Major Total 3 6" xfId="25030" xr:uid="{FA6F74A6-B919-4AA0-840F-0D7124DBDA70}"/>
    <cellStyle name="Major Total 3 7" xfId="24061" xr:uid="{AE243283-D723-4083-AEB8-975567ABD006}"/>
    <cellStyle name="Major Total 3 8" xfId="24668" xr:uid="{8B362103-350A-446F-BB8F-0550E4B1FE24}"/>
    <cellStyle name="Major Total 3 9" xfId="24328" xr:uid="{EAFF8F2E-EEDF-45E4-836F-39F6D7A6FECF}"/>
    <cellStyle name="Major Total 4" xfId="1665" xr:uid="{D83D8E61-32BB-4E8C-93D8-3EEF4C2621EB}"/>
    <cellStyle name="Major Total 4 2" xfId="2599" xr:uid="{EAD408AC-73F6-4AEB-96BB-70296C9EDD72}"/>
    <cellStyle name="Major Total 4 2 2" xfId="4403" xr:uid="{61898BA5-4A66-446C-AA33-81C22CE841C9}"/>
    <cellStyle name="Major Total 4 2 2 2" xfId="27533" xr:uid="{F200E2C2-FAA1-4741-A59F-B44B8181CB9C}"/>
    <cellStyle name="Major Total 4 2 2 3" xfId="32220" xr:uid="{BC6C6F0F-66E8-43EA-BFBA-11B0F19E421B}"/>
    <cellStyle name="Major Total 4 2 2 4" xfId="36744" xr:uid="{83E2429A-2885-4DD6-AAC4-6311E960FCBD}"/>
    <cellStyle name="Major Total 4 2 2 5" xfId="41369" xr:uid="{5D71704A-26ED-4530-A834-91A2F06BD7A4}"/>
    <cellStyle name="Major Total 4 2 3" xfId="5427" xr:uid="{C4036C59-368E-4A51-BEC0-F5BDC2F3BC3E}"/>
    <cellStyle name="Major Total 4 2 3 2" xfId="28504" xr:uid="{C656DC3D-6C40-49C4-93A5-9196ABDA263A}"/>
    <cellStyle name="Major Total 4 2 3 3" xfId="33178" xr:uid="{2BEBE768-EB3D-4E51-B2FF-A6FE570CDE5C}"/>
    <cellStyle name="Major Total 4 2 3 4" xfId="37713" xr:uid="{01AC6C59-EF70-4D50-A0FB-53018DDF370F}"/>
    <cellStyle name="Major Total 4 2 3 5" xfId="42338" xr:uid="{F7767E7C-AE3C-44A6-9BC8-2C23DA571F9F}"/>
    <cellStyle name="Major Total 4 2 4" xfId="6460" xr:uid="{9344272C-1368-44C7-B0CA-E0EC9F5EEA1B}"/>
    <cellStyle name="Major Total 4 2 4 2" xfId="29483" xr:uid="{034DC54A-0488-4277-9441-F57C7A3B15E5}"/>
    <cellStyle name="Major Total 4 2 4 3" xfId="34140" xr:uid="{0D4C17CF-9685-4CD2-BB15-BFC669DDCADD}"/>
    <cellStyle name="Major Total 4 2 4 4" xfId="38687" xr:uid="{52BC73A1-EA99-44E8-823C-77D2C5DC7976}"/>
    <cellStyle name="Major Total 4 2 4 5" xfId="43312" xr:uid="{8DF213B2-E752-4E0D-AC82-A3BD4F0BF964}"/>
    <cellStyle name="Major Total 4 2 5" xfId="25786" xr:uid="{FC51BF0E-D379-425D-BE93-0C23A99587FD}"/>
    <cellStyle name="Major Total 4 2 6" xfId="30512" xr:uid="{688E78A3-21B1-4D5F-BAFF-020AC766AFD9}"/>
    <cellStyle name="Major Total 4 2 7" xfId="35016" xr:uid="{64773A30-CC7E-489C-8AF5-89E4F1083798}"/>
    <cellStyle name="Major Total 4 2 8" xfId="39641" xr:uid="{82D8E093-F55D-48FD-810B-DFF5C439A7D7}"/>
    <cellStyle name="Major Total 4 3" xfId="3610" xr:uid="{6C54898C-493D-44FD-9180-AB91D4625E7C}"/>
    <cellStyle name="Major Total 4 3 2" xfId="26794" xr:uid="{ECFC7CA0-E921-46E8-B474-13D40D7FC77D}"/>
    <cellStyle name="Major Total 4 3 3" xfId="31494" xr:uid="{99CD8194-CC40-4AD5-9C72-C04DA767846C}"/>
    <cellStyle name="Major Total 4 3 4" xfId="36005" xr:uid="{DCD6C4AF-FD59-4727-B7CD-C82E3A0070EB}"/>
    <cellStyle name="Major Total 4 3 5" xfId="40630" xr:uid="{D41180E8-C33E-47F0-AC03-462DD3BF4EB0}"/>
    <cellStyle name="Major Total 4 4" xfId="2971" xr:uid="{1B1119C2-BE6E-438D-AC33-104EA62EA9CB}"/>
    <cellStyle name="Major Total 4 4 2" xfId="26173" xr:uid="{BD0E806A-84AB-4DDA-AD20-D26862F67930}"/>
    <cellStyle name="Major Total 4 4 3" xfId="30894" xr:uid="{33B5CFF6-42CB-4F00-A74F-831A913D6C7C}"/>
    <cellStyle name="Major Total 4 4 4" xfId="35397" xr:uid="{5DF603BA-6659-40E4-BF6D-793B11DD8ED8}"/>
    <cellStyle name="Major Total 4 4 5" xfId="40022" xr:uid="{581ABE7C-62B9-498D-AAF3-A209F2DC1106}"/>
    <cellStyle name="Major Total 4 5" xfId="5746" xr:uid="{2F1370AD-A9C9-4600-93E8-8A0161142646}"/>
    <cellStyle name="Major Total 4 5 2" xfId="26559" xr:uid="{2C469BFA-874E-471F-8271-9EE816865FDB}"/>
    <cellStyle name="Major Total 4 5 3" xfId="31259" xr:uid="{6930EDC5-2293-4696-A259-282BB7060864}"/>
    <cellStyle name="Major Total 4 5 4" xfId="35770" xr:uid="{850483B2-1559-415F-A4AD-75EE0663DDA7}"/>
    <cellStyle name="Major Total 4 5 5" xfId="40395" xr:uid="{E05BC5EF-18E6-46AC-A2FD-F93AFF724D0A}"/>
    <cellStyle name="Major Total 4 6" xfId="25018" xr:uid="{A96D07D6-555F-4C0B-9873-4E89A4C9B081}"/>
    <cellStyle name="Major Total 4 7" xfId="24072" xr:uid="{3D567BC6-C8FA-4282-AA32-B8EB15B43BFD}"/>
    <cellStyle name="Major Total 4 8" xfId="30279" xr:uid="{C51FD8C3-D911-400E-89F4-60C9084A01D9}"/>
    <cellStyle name="Major Total 4 9" xfId="24340" xr:uid="{428D0DF7-8716-4AF3-B606-89640D57EA1F}"/>
    <cellStyle name="Major Total 5" xfId="1610" xr:uid="{6E4DBBBF-751C-4147-AD33-DD7122EBC516}"/>
    <cellStyle name="Major Total 5 2" xfId="2547" xr:uid="{729585B9-C804-4E71-9670-4F08E3B264EB}"/>
    <cellStyle name="Major Total 5 2 2" xfId="4351" xr:uid="{9EBDAABA-4BCC-4C41-870E-2A5743E23BD7}"/>
    <cellStyle name="Major Total 5 2 2 2" xfId="27481" xr:uid="{7CEC0237-C01C-468C-A9DE-18B58E1A05D8}"/>
    <cellStyle name="Major Total 5 2 2 3" xfId="32168" xr:uid="{A29C73BA-8D62-4F5A-A0B3-DB89BEB92A25}"/>
    <cellStyle name="Major Total 5 2 2 4" xfId="36692" xr:uid="{5DC37DBA-CE55-4F5B-A009-BB460121DC83}"/>
    <cellStyle name="Major Total 5 2 2 5" xfId="41317" xr:uid="{59112E9A-7673-4471-A54A-8A11C24EB330}"/>
    <cellStyle name="Major Total 5 2 3" xfId="5375" xr:uid="{CFE3B440-73AE-42F5-A3A2-167927EB22E1}"/>
    <cellStyle name="Major Total 5 2 3 2" xfId="28452" xr:uid="{3F360702-83CB-431D-8A0B-BF18DCD606E4}"/>
    <cellStyle name="Major Total 5 2 3 3" xfId="33126" xr:uid="{3CAD8745-5543-45E3-BF8D-50BA2D6016A7}"/>
    <cellStyle name="Major Total 5 2 3 4" xfId="37661" xr:uid="{2288A30E-595D-4DA6-AD9E-2264D2BE6C2C}"/>
    <cellStyle name="Major Total 5 2 3 5" xfId="42286" xr:uid="{A6620C50-994F-4D3C-ABC0-B42F5F87E206}"/>
    <cellStyle name="Major Total 5 2 4" xfId="6408" xr:uid="{63CFB4FE-C604-4811-8C42-961A4EC2F277}"/>
    <cellStyle name="Major Total 5 2 4 2" xfId="29431" xr:uid="{C05C9447-0A29-424F-A42C-6C3481F4C877}"/>
    <cellStyle name="Major Total 5 2 4 3" xfId="34088" xr:uid="{9DCB6CFD-C912-4AD9-A8A4-39DA3D47DADF}"/>
    <cellStyle name="Major Total 5 2 4 4" xfId="38635" xr:uid="{7C42D90F-4E78-476F-BC3E-0648043241CE}"/>
    <cellStyle name="Major Total 5 2 4 5" xfId="43260" xr:uid="{5042E9C9-B2B6-4C97-8904-C90F1F576B33}"/>
    <cellStyle name="Major Total 5 2 5" xfId="25734" xr:uid="{8DFB500B-2CB0-4786-A86F-886392627579}"/>
    <cellStyle name="Major Total 5 2 6" xfId="30460" xr:uid="{08B97EF5-EFE8-453D-A7BB-9DF5A61D2731}"/>
    <cellStyle name="Major Total 5 2 7" xfId="34964" xr:uid="{40ACA6FF-99FB-4783-B9F2-61B547FBC746}"/>
    <cellStyle name="Major Total 5 2 8" xfId="39589" xr:uid="{96CCF0EE-D05C-4147-9A75-A6A50683876E}"/>
    <cellStyle name="Major Total 5 3" xfId="3558" xr:uid="{CD51D927-468E-44AC-AE03-AA98D0CA9933}"/>
    <cellStyle name="Major Total 5 3 2" xfId="26742" xr:uid="{9CA5CF2A-1D12-44C5-A486-6305BFEA49C2}"/>
    <cellStyle name="Major Total 5 3 3" xfId="31442" xr:uid="{71FA6FC6-A5BF-4679-87A6-C820CE0FFAE4}"/>
    <cellStyle name="Major Total 5 3 4" xfId="35953" xr:uid="{A4A2F67C-BF7D-4CD8-8BC2-5D41996CAC27}"/>
    <cellStyle name="Major Total 5 3 5" xfId="40578" xr:uid="{8A304312-1158-4F27-B10C-4A12568AB223}"/>
    <cellStyle name="Major Total 5 4" xfId="3022" xr:uid="{6FC6E840-A695-4E02-9BA9-B51B8CE8562B}"/>
    <cellStyle name="Major Total 5 4 2" xfId="26225" xr:uid="{DADB5464-37B1-4BAB-A557-19B55B883C99}"/>
    <cellStyle name="Major Total 5 4 3" xfId="30946" xr:uid="{CB1A449D-8EAD-4C6B-BBD5-67839831688D}"/>
    <cellStyle name="Major Total 5 4 4" xfId="35449" xr:uid="{0F91BA6F-845F-4FFC-8DDC-F075AF96C3B3}"/>
    <cellStyle name="Major Total 5 4 5" xfId="40074" xr:uid="{1F93B773-24FF-48EE-A029-6FBBD65C660F}"/>
    <cellStyle name="Major Total 5 5" xfId="3379" xr:uid="{E2F0B798-592E-4A40-B0A4-5B3FAD1BE987}"/>
    <cellStyle name="Major Total 5 5 2" xfId="26507" xr:uid="{137F8B74-E080-4022-B167-50244D49DB82}"/>
    <cellStyle name="Major Total 5 5 3" xfId="31207" xr:uid="{0D7315C5-A8E8-4FC5-87D2-C4745C00B132}"/>
    <cellStyle name="Major Total 5 5 4" xfId="35718" xr:uid="{644FBF4D-81F6-412D-A538-21EBED6589EF}"/>
    <cellStyle name="Major Total 5 5 5" xfId="40343" xr:uid="{17C008D9-9FC2-4A63-8484-E22F7C10D298}"/>
    <cellStyle name="Major Total 5 6" xfId="24965" xr:uid="{D71C6C66-F053-4E9A-A3DB-88A70725A2F8}"/>
    <cellStyle name="Major Total 5 7" xfId="24124" xr:uid="{A75B8E77-E8C1-4D69-970F-7CF0ABD58869}"/>
    <cellStyle name="Major Total 5 8" xfId="24610" xr:uid="{A0284B16-BE14-4644-9D6C-E50134EF4247}"/>
    <cellStyle name="Major Total 5 9" xfId="24377" xr:uid="{8C278DEF-9561-4858-AF64-588A9F90AFD9}"/>
    <cellStyle name="Major Total 6" xfId="3211" xr:uid="{19755C1F-509F-4C38-A3CE-A8E3E29403B6}"/>
    <cellStyle name="Major Total 7" xfId="23738" xr:uid="{2F1AD992-B8C6-4191-A641-3C287B3551B4}"/>
    <cellStyle name="Martin1" xfId="18710" xr:uid="{54B58A1B-D1D4-41BA-9CEA-F038B81A6C57}"/>
    <cellStyle name="Martin2" xfId="18711" xr:uid="{9145B1EE-77B8-40CA-8866-08CF6B709B59}"/>
    <cellStyle name="Martin3" xfId="18712" xr:uid="{92D583A5-46C1-409D-96DB-20FFB9729021}"/>
    <cellStyle name="Martin3 2" xfId="20419" xr:uid="{72636D2B-AF8B-442B-B490-1401FAA83D8F}"/>
    <cellStyle name="Martin3 2 2" xfId="23812" xr:uid="{C881782C-6D16-44C0-A046-3F99BAD91A76}"/>
    <cellStyle name="Martin3 3" xfId="23677" xr:uid="{FB5BC202-6BC9-46F9-A68F-E87DC62B8F1F}"/>
    <cellStyle name="Miglia - Stile1" xfId="70" xr:uid="{00000000-0005-0000-0000-00004B000000}"/>
    <cellStyle name="Miglia - Stile2" xfId="71" xr:uid="{00000000-0005-0000-0000-00004C000000}"/>
    <cellStyle name="Miglia - Stile3" xfId="72" xr:uid="{00000000-0005-0000-0000-00004D000000}"/>
    <cellStyle name="Miglia - Stile4" xfId="73" xr:uid="{00000000-0005-0000-0000-00004E000000}"/>
    <cellStyle name="Miglia - Stile5" xfId="74" xr:uid="{00000000-0005-0000-0000-00004F000000}"/>
    <cellStyle name="Migliaia (0)" xfId="962" xr:uid="{1839734B-0C84-43A2-918F-F4EB95036836}"/>
    <cellStyle name="Migliaia (0) 2" xfId="8273" xr:uid="{DBDDF938-B12A-4C5D-BD14-8985DC3DC19F}"/>
    <cellStyle name="Migliaia (0) 3" xfId="18713" xr:uid="{5B6A5A68-A653-465D-9DB4-84DA4027E45E}"/>
    <cellStyle name="Migliaia_00 Magazzini (PdR)" xfId="19993" xr:uid="{FE8AB7A3-5434-48A5-B190-373F8FB94E07}"/>
    <cellStyle name="Millares [0]_~ME00005" xfId="19994" xr:uid="{54ACB566-E6BF-4B2D-980B-1EE7EDF547BC}"/>
    <cellStyle name="Millares_~ME00005" xfId="19995" xr:uid="{FA1A6B34-387D-435B-A658-9E2B5053474F}"/>
    <cellStyle name="Milliers [0]_!!!GO" xfId="963" xr:uid="{F9C63E1B-87A6-4271-A6B0-539A6AFF4F64}"/>
    <cellStyle name="Milliers_!!!GO" xfId="964" xr:uid="{52C7D6EB-3010-4CEE-BDA3-6AF992665457}"/>
    <cellStyle name="MLComma0" xfId="965" xr:uid="{2D9AE91F-8F99-4D00-87FB-ED97593DB88C}"/>
    <cellStyle name="Model" xfId="8274" xr:uid="{597F4388-AD16-4912-8F46-4218D5B8F99C}"/>
    <cellStyle name="Model 2" xfId="20493" xr:uid="{AE0F158A-4210-41F3-9E2F-C56769F7CEDA}"/>
    <cellStyle name="Model 3" xfId="13214" xr:uid="{38466CBA-FC42-4C0C-A35C-F686F2FE5820}"/>
    <cellStyle name="Moeda [0]_aola" xfId="966" xr:uid="{BC1D567E-D32B-49D4-95C6-45ECF7F66734}"/>
    <cellStyle name="Moeda_aola" xfId="967" xr:uid="{41B9A018-90EC-47C1-AF95-CAE8ECDBC66E}"/>
    <cellStyle name="Mon?aire [0]_AR1194" xfId="8275" xr:uid="{4EB0DDDC-1BCD-46F1-9B50-EBB16E94A0DF}"/>
    <cellStyle name="Mon?aire_AR1194" xfId="8276" xr:uid="{868A7829-64A2-4233-B87F-FEE119AA6470}"/>
    <cellStyle name="Mon?taire [0]_AR1194" xfId="968" xr:uid="{439553AE-01D2-45EF-8957-D0ABAE43BE6E}"/>
    <cellStyle name="Mon?taire_AR1194" xfId="969" xr:uid="{1A330005-6A82-4BB2-83D2-E395B9C8BFB4}"/>
    <cellStyle name="Moneda [0]_~ME00005" xfId="19996" xr:uid="{3E61151A-1640-4BFA-B37A-1DDD06FA3F8D}"/>
    <cellStyle name="Moneda_~ME00005" xfId="19997" xr:uid="{FFA6CCDE-0ACA-42E3-B99E-D09514D381D3}"/>
    <cellStyle name="Monétaire [0]_AR1194" xfId="970" xr:uid="{B9C1C237-0351-4CD0-B0F0-87DDB7307528}"/>
    <cellStyle name="Monétaire_AR1194" xfId="971" xr:uid="{E544BBEF-1CC6-47E3-87DE-44A694D9C563}"/>
    <cellStyle name="Monetario" xfId="8277" xr:uid="{0116C0C8-C4C5-4639-A173-10C6A85AFEA2}"/>
    <cellStyle name="Mon้taire [0]_!!!GO" xfId="972" xr:uid="{30C14018-3E7C-4934-B90A-825476D5436B}"/>
    <cellStyle name="Mon้taire_!!!GO" xfId="973" xr:uid="{C14A187F-9A9A-4594-94D9-D4AF03D6FD95}"/>
    <cellStyle name="Mon彋aire [0]_AR1194" xfId="11653" xr:uid="{C946C59B-4478-469B-AD9F-71F558848D01}"/>
    <cellStyle name="Mon彋aire_AR1194" xfId="11654" xr:uid="{70BD227B-5DBF-4C85-8A00-BCB76A7FF97C}"/>
    <cellStyle name="Mon騁aire [0]_AR1194" xfId="974" xr:uid="{7C40EA67-C9D1-4B2F-ACD3-3BBA290D6ADE}"/>
    <cellStyle name="Mon騁aire_AR1194" xfId="975" xr:uid="{8FD25F50-EAC9-4B58-BE9D-8C034B0729E7}"/>
    <cellStyle name="Multiple" xfId="8278" xr:uid="{E8B7F21F-3AD1-4961-B888-C383629692F2}"/>
    <cellStyle name="Multiple 2" xfId="8279" xr:uid="{C45C3C56-09EF-4817-A7ED-0C093A865624}"/>
    <cellStyle name="n" xfId="18714" xr:uid="{4D443DDD-25C4-43EA-B753-FA6361BB19C6}"/>
    <cellStyle name="n 2" xfId="18715" xr:uid="{E733B5BF-A958-4284-A624-86B5EB9767D3}"/>
    <cellStyle name="n 3" xfId="18716" xr:uid="{DE45FC4B-BFFD-4A71-B14D-69D324CF52E2}"/>
    <cellStyle name="NATTIDA" xfId="18717" xr:uid="{B2B814CF-F2AD-4368-B302-2A8BE74D2A1E}"/>
    <cellStyle name="NATTIDA 2" xfId="19999" xr:uid="{008597F3-1DD2-475C-99A3-7A185E7A3E8A}"/>
    <cellStyle name="NATTIDA 3" xfId="20000" xr:uid="{F04EE6EF-1F1C-4D58-A4C1-8592D48BC425}"/>
    <cellStyle name="NEE" xfId="976" xr:uid="{8B2CA02C-8557-4462-BADC-B879C3843733}"/>
    <cellStyle name="Neutraal" xfId="18718" xr:uid="{685D2886-03D7-469E-993F-27DCE9C7959F}"/>
    <cellStyle name="Neutral" xfId="127" builtinId="28" customBuiltin="1"/>
    <cellStyle name="Neutral 1" xfId="18720" xr:uid="{F7FC11DD-8B12-4DFB-9FD2-54F948DF31E9}"/>
    <cellStyle name="Neutral 10" xfId="8280" xr:uid="{7C6166CE-D58D-4DD1-B74D-49A150F12847}"/>
    <cellStyle name="Neutral 2" xfId="977" xr:uid="{7ED8AF07-1230-41BA-91A5-0A7814553992}"/>
    <cellStyle name="Neutral 2 2" xfId="20001" xr:uid="{75120D21-9543-454C-8DF5-565BAC697F76}"/>
    <cellStyle name="Neutral 2 3" xfId="20002" xr:uid="{6FD05FDD-FE07-4428-89E8-75B888BDFFB2}"/>
    <cellStyle name="Neutral 2 4" xfId="18721" xr:uid="{CF198658-F5FD-4F0B-8A71-E54B27FB9EEC}"/>
    <cellStyle name="Neutral 3" xfId="978" xr:uid="{2FC952F0-DC11-40E3-B6EA-06B3851FE088}"/>
    <cellStyle name="Neutral 3 2" xfId="18722" xr:uid="{CEE0FB5B-8A09-42A6-8B49-8293B76AB618}"/>
    <cellStyle name="Neutral 4" xfId="979" xr:uid="{71DE0E2E-839B-43A6-8A69-31A689894B12}"/>
    <cellStyle name="Neutral 4 2" xfId="18723" xr:uid="{296C1810-4222-4DB4-B4E2-F0D4E8D0CED4}"/>
    <cellStyle name="Neutral 5" xfId="8281" xr:uid="{D2D46F79-EC03-4471-8070-1F19AB6D0A20}"/>
    <cellStyle name="Neutral 5 2" xfId="18725" xr:uid="{CC8EB0A8-098F-4F48-B9B9-25D98B58AC50}"/>
    <cellStyle name="Neutral 5 3" xfId="18724" xr:uid="{B01BAC37-EBB8-4B70-8A19-452C1E974896}"/>
    <cellStyle name="Neutral 6" xfId="8282" xr:uid="{3CAE2ECB-CDB0-4761-AA8F-DB171722B522}"/>
    <cellStyle name="Neutral 7" xfId="8283" xr:uid="{74F23524-B21C-4B8F-83F0-C22809B79074}"/>
    <cellStyle name="Neutral 8" xfId="8284" xr:uid="{296A795C-3C7F-4F69-98EF-E66FE160AE3C}"/>
    <cellStyle name="Neutral 9" xfId="8285" xr:uid="{9502C2D4-BB28-4D02-B06A-B3C0CF7C1553}"/>
    <cellStyle name="Neutrale" xfId="18726" xr:uid="{DB5FB4CA-C85A-4DD2-A66C-F7B31BED2C37}"/>
    <cellStyle name="New Times Roman" xfId="980" xr:uid="{96ACAC09-DA15-473E-9549-F62F91776859}"/>
    <cellStyle name="ng1" xfId="8286" xr:uid="{042209F8-8199-473E-A761-386709C40D99}"/>
    <cellStyle name="ng1 2" xfId="8287" xr:uid="{F0475AD8-7A7F-4CCA-A998-229DF80AD66A}"/>
    <cellStyle name="ng1 3" xfId="8288" xr:uid="{A84A8726-06A3-44EF-917C-38542CE31032}"/>
    <cellStyle name="ng1 4" xfId="8289" xr:uid="{05A9A23A-2306-4B5A-B18C-C67927C43898}"/>
    <cellStyle name="ng1 5" xfId="8290" xr:uid="{B4E7681C-9509-43AA-AD37-75083FA171A8}"/>
    <cellStyle name="ng1 6" xfId="8291" xr:uid="{4293CA77-FFE7-448A-8BCD-02ED031ABAB2}"/>
    <cellStyle name="ng1 7" xfId="8292" xr:uid="{380E75B5-EC4B-4A8A-BDED-C415BA7F0B52}"/>
    <cellStyle name="ng2" xfId="8293" xr:uid="{D22BF4E2-7548-45D1-9292-5F0F9B32C40B}"/>
    <cellStyle name="ng2 2" xfId="8294" xr:uid="{A0A92056-E79D-475D-838B-D45ECB768159}"/>
    <cellStyle name="ng2 3" xfId="8295" xr:uid="{557877F3-67C9-4C6B-8399-446D6ADFF8BB}"/>
    <cellStyle name="ng2 4" xfId="8296" xr:uid="{45A258DA-F759-4A9C-93FA-738D9F977FC9}"/>
    <cellStyle name="ng2 5" xfId="8297" xr:uid="{7F05951B-B0C5-4C4F-8D25-4A2E43761333}"/>
    <cellStyle name="ng2 6" xfId="8298" xr:uid="{0F91A7BD-4935-4CF7-92D7-FBA677870E62}"/>
    <cellStyle name="ng2 7" xfId="8299" xr:uid="{2A8387E6-FAE5-4443-AE66-DE0950ED62BF}"/>
    <cellStyle name="no dec" xfId="75" xr:uid="{00000000-0005-0000-0000-000056000000}"/>
    <cellStyle name="no dec 2" xfId="11655" xr:uid="{55FF8F0E-C109-4EED-955E-2E03188CF778}"/>
    <cellStyle name="NonPrint_Heading" xfId="981" xr:uid="{8ABB6CD1-B3AB-48F6-A8B3-EEFB36FFBD8D}"/>
    <cellStyle name="NoPmal_Q1 FY96" xfId="8300" xr:uid="{B294C3A1-DA09-4464-A865-89E1FEFEB2FB}"/>
    <cellStyle name="Nor}al" xfId="11656" xr:uid="{4AED5D3B-066C-4251-95F6-7895A7B446ED}"/>
    <cellStyle name="Nor}al 2" xfId="11657" xr:uid="{77B9ABF6-24F1-41CE-835F-8935EFFEA9AE}"/>
    <cellStyle name="Norm੎੎" xfId="982" xr:uid="{BF9CB01E-D057-4D94-9699-82B77F0426C5}"/>
    <cellStyle name="Norm੎੎ 2" xfId="20003" xr:uid="{5ED764CC-D0F5-4C66-AB0F-3061377DFA61}"/>
    <cellStyle name="Norm੎੎ 3" xfId="20004" xr:uid="{A81C1ADC-8F74-4DF4-B4A1-4A5F2861832E}"/>
    <cellStyle name="Normal" xfId="0" builtinId="0"/>
    <cellStyle name="Normal - Stile6" xfId="76" xr:uid="{00000000-0005-0000-0000-000058000000}"/>
    <cellStyle name="Normal - Stile7" xfId="77" xr:uid="{00000000-0005-0000-0000-000059000000}"/>
    <cellStyle name="Normal - Stile8" xfId="78" xr:uid="{00000000-0005-0000-0000-00005A000000}"/>
    <cellStyle name="Normal - Style1" xfId="79" xr:uid="{00000000-0005-0000-0000-00005B000000}"/>
    <cellStyle name="Normal - Style1 1" xfId="18728" xr:uid="{C5873CA1-72EC-4332-B2B1-C5BDFFF46DE2}"/>
    <cellStyle name="Normal - Style1 10" xfId="8301" xr:uid="{B3653A7E-A31E-4505-BBCD-85359E83B90A}"/>
    <cellStyle name="Normal - Style1 11" xfId="8302" xr:uid="{A19E006C-2BF1-4358-B6FE-5F57970AB69D}"/>
    <cellStyle name="Normal - Style1 12" xfId="8303" xr:uid="{5EEDC43E-5C09-4F3A-8665-83026E7E54A7}"/>
    <cellStyle name="Normal - Style1 13" xfId="8304" xr:uid="{50D5A3CB-CAB9-419D-8822-DD619C8067DB}"/>
    <cellStyle name="Normal - Style1 14" xfId="18727" xr:uid="{9269D15E-3393-4109-8707-A8B74CFE3F6E}"/>
    <cellStyle name="Normal - Style1 15" xfId="983" xr:uid="{E8B1B88E-6B91-454E-93CF-517CBB28BFA4}"/>
    <cellStyle name="Normal - Style1 2" xfId="984" xr:uid="{8B5B61E3-7A18-447A-BDEB-C9E1E07C2728}"/>
    <cellStyle name="Normal - Style1 2 2" xfId="985" xr:uid="{0A5CCC8E-2054-488C-9147-487368E2D0D8}"/>
    <cellStyle name="Normal - Style1 2 2 2" xfId="8305" xr:uid="{732D46C6-9B75-44EA-A965-8909C5CE578B}"/>
    <cellStyle name="Normal - Style1 2 3" xfId="8306" xr:uid="{E2483992-F928-4C46-A0F8-9B5CAFFD2274}"/>
    <cellStyle name="Normal - Style1 2 4" xfId="8307" xr:uid="{3774BFC5-5707-4ACB-B33C-6DC74241BBDA}"/>
    <cellStyle name="Normal - Style1 2 5" xfId="8308" xr:uid="{7DDDE699-01C9-48A7-BE54-F549BE913351}"/>
    <cellStyle name="Normal - Style1 2 6" xfId="8309" xr:uid="{366BC680-767D-4D14-8566-0C5445A05D40}"/>
    <cellStyle name="Normal - Style1 2 7" xfId="20005" xr:uid="{1DDFEBEE-D832-41B3-ABB0-BE98DFC08BB7}"/>
    <cellStyle name="Normal - Style1 3" xfId="986" xr:uid="{4385D956-9646-4E15-A40E-1B4B6F099751}"/>
    <cellStyle name="Normal - Style1 3 2" xfId="20006" xr:uid="{E91F0341-4DA3-4F6A-9962-BA4B8A8B711F}"/>
    <cellStyle name="Normal - Style1 4" xfId="987" xr:uid="{921EFCAD-E370-4D60-8236-06A022939929}"/>
    <cellStyle name="Normal - Style1 4 2" xfId="20007" xr:uid="{54E3D590-1867-4424-9A71-3BF4BC6A94A0}"/>
    <cellStyle name="Normal - Style1 5" xfId="8310" xr:uid="{BB99227D-46C3-4617-A31B-7A585DD3AEBD}"/>
    <cellStyle name="Normal - Style1 6" xfId="8311" xr:uid="{8555F484-40D6-4D73-BFE3-134C861A0C5C}"/>
    <cellStyle name="Normal - Style1 7" xfId="8312" xr:uid="{CA643BB9-5646-4D3A-832E-05A9CE657E2A}"/>
    <cellStyle name="Normal - Style1 8" xfId="8313" xr:uid="{E3EDD567-F3F8-497A-BA68-D0EA690FA624}"/>
    <cellStyle name="Normal - Style1 9" xfId="8314" xr:uid="{BD346381-D91B-4970-85C6-C7BC2CE88037}"/>
    <cellStyle name="Normal - Style1_Aging AR" xfId="988" xr:uid="{DCB0F93F-5194-4B02-B0B0-85BC39835AE6}"/>
    <cellStyle name="Normal - Style2" xfId="989" xr:uid="{6189E219-59A6-4C67-AB2C-BD6B032F6A5B}"/>
    <cellStyle name="Normal - Style3" xfId="990" xr:uid="{30F89591-8D1C-458E-8089-24628E7C8E2E}"/>
    <cellStyle name="Normal - Style4" xfId="991" xr:uid="{45B6B1A1-8BCA-484D-A56F-941EAC650958}"/>
    <cellStyle name="Normal - Style5" xfId="992" xr:uid="{41C6E566-98DA-444C-A255-2EC5A7BCFFB6}"/>
    <cellStyle name="Normal - Style5 2" xfId="20008" xr:uid="{53923C41-6619-4BAD-B388-27C0E8A98044}"/>
    <cellStyle name="Normal - Style5 3" xfId="20009" xr:uid="{70CE660F-AB80-4657-99D7-00AC92696A0B}"/>
    <cellStyle name="Normal - Style5 4" xfId="18730" xr:uid="{E5BB8659-4848-4643-B5DB-C0CA83FBC232}"/>
    <cellStyle name="Normal - Style6" xfId="993" xr:uid="{6E71EE1D-12D7-4E80-981D-1BF46C584B7C}"/>
    <cellStyle name="Normal - Style7" xfId="994" xr:uid="{45BE48D5-52EB-434F-88CA-289D036F37B0}"/>
    <cellStyle name="Normal - Style8" xfId="995" xr:uid="{5A7CA871-C840-4914-82E5-0E2FEC826469}"/>
    <cellStyle name="Normal - ｵ鮖蘯ｺ1" xfId="996" xr:uid="{9FCBDE8B-8CA2-47D2-A4F8-562C413716A9}"/>
    <cellStyle name="Normal 10" xfId="997" xr:uid="{639F9176-31CE-439E-9C1D-46F865B75281}"/>
    <cellStyle name="Normal 10 2" xfId="998" xr:uid="{0F164C5B-E81F-4D13-BBF0-345E04F50D47}"/>
    <cellStyle name="Normal 10 2 2" xfId="20010" xr:uid="{057056BE-1BDD-465F-A7B3-E6FE0B2532D4}"/>
    <cellStyle name="Normal 10 2 2 2" xfId="23425" xr:uid="{6A9068EB-B826-4A3E-B4E7-9E3231702F04}"/>
    <cellStyle name="Normal 10 2 3" xfId="8315" xr:uid="{535D475C-A132-47B0-8427-F2C2FE38B648}"/>
    <cellStyle name="Normal 10 3" xfId="18731" xr:uid="{48718CF8-6916-43E4-8D92-420CE09E194E}"/>
    <cellStyle name="Normal 10 3 2" xfId="29794" xr:uid="{324C885E-AE75-4801-B381-36109EDF8B98}"/>
    <cellStyle name="Normal 10 3 2 2" xfId="20466" xr:uid="{1EA1EF91-97B9-4155-BE38-6FBE3B63722B}"/>
    <cellStyle name="Normal 10 4" xfId="20684" xr:uid="{4311B7D5-2228-48BB-B64E-8FE5A949A174}"/>
    <cellStyle name="Normal 10 5" xfId="2297" xr:uid="{6F423C38-F2E0-4C52-9BBD-3294589DCEF7}"/>
    <cellStyle name="Normal 11" xfId="165" xr:uid="{2847DD05-F691-4406-A852-1DB74955341A}"/>
    <cellStyle name="Normal 11 2" xfId="999" xr:uid="{6FE4839D-5D78-4BDA-9F32-0637A0D2DC83}"/>
    <cellStyle name="Normal 11 2 2" xfId="1803" xr:uid="{F83C7D40-E6C5-414D-AD2D-D4B7A33532DD}"/>
    <cellStyle name="Normal 11 2 3" xfId="20484" xr:uid="{AAFAAF06-D604-4A82-BF12-80D674702EA4}"/>
    <cellStyle name="Normal 11 2 3 2" xfId="23518" xr:uid="{0FD0CF06-B31D-4395-B56C-256E86C6EA9E}"/>
    <cellStyle name="Normal 11 2 4" xfId="20011" xr:uid="{9920DA34-CC30-4522-99DD-0F31288317D9}"/>
    <cellStyle name="Normal 11 2 4 2" xfId="23426" xr:uid="{944AC3DD-0952-46A5-976F-8A9944FD5773}"/>
    <cellStyle name="Normal 11 3" xfId="20012" xr:uid="{84AEE434-E7E0-4D2D-9B05-6623510F823A}"/>
    <cellStyle name="Normal 11 4" xfId="20013" xr:uid="{A9AF7EB4-7DF4-4981-9117-F13885A717D4}"/>
    <cellStyle name="Normal 11_BGN Q2'10 eye" xfId="20014" xr:uid="{107DCF52-F51C-44EB-93EF-6838BD798793}"/>
    <cellStyle name="Normal 12" xfId="1000" xr:uid="{32433F0A-A402-4278-AC90-6AA9E901B164}"/>
    <cellStyle name="Normal 12 2" xfId="1001" xr:uid="{55A4D775-BA35-4279-B1B7-BF759398F793}"/>
    <cellStyle name="Normal 12 2 2" xfId="18733" xr:uid="{7149191B-6154-4D18-AA27-81238E426EEE}"/>
    <cellStyle name="Normal 12 2 3" xfId="11382" xr:uid="{893F0712-A633-418A-9254-B05D295D60AC}"/>
    <cellStyle name="Normal 12 3" xfId="2949" xr:uid="{191096E1-72D5-4178-8F7D-5D551C67682A}"/>
    <cellStyle name="Normal 12 3 2" xfId="20015" xr:uid="{EC54C191-9713-458A-9AF7-44367B07572D}"/>
    <cellStyle name="Normal 12 4" xfId="2951" xr:uid="{F34AD23D-11A5-44CD-A32F-88CC7CAA90A8}"/>
    <cellStyle name="Normal 12 4 2" xfId="20016" xr:uid="{C06CDAFA-52BE-4EF3-BECC-33E157E109F4}"/>
    <cellStyle name="Normal 12 5" xfId="11271" xr:uid="{D5F43177-BBC6-4EFF-A57B-BD582EED3565}"/>
    <cellStyle name="Normal 12 6" xfId="20672" xr:uid="{08B26EA9-DFC6-4216-A6A8-8EC5D62A4E8B}"/>
    <cellStyle name="Normal 13" xfId="1002" xr:uid="{478FEE80-E6BE-4FC5-81CE-77E11198A70D}"/>
    <cellStyle name="Normal 13 2" xfId="1003" xr:uid="{769BFEFA-BCCC-4E47-90CE-B82BA7DC1CDB}"/>
    <cellStyle name="Normal 13 2 2" xfId="13004" xr:uid="{EE250D61-0BAB-47EB-9D1E-12AFFAC7B245}"/>
    <cellStyle name="Normal 13 2 2 2" xfId="18023" xr:uid="{71669215-4919-4BE6-AFA1-2CFADD7A1FF6}"/>
    <cellStyle name="Normal 13 2 2 3" xfId="15508" xr:uid="{FB83E1F6-B40B-4AF8-8C79-B0DACFDACAEF}"/>
    <cellStyle name="Normal 13 2 2 4" xfId="23165" xr:uid="{1F7092A5-A474-4101-ABFC-91CFDEE6C6F1}"/>
    <cellStyle name="Normal 13 2 3" xfId="18735" xr:uid="{6F446960-D198-4B6E-A76B-5A5EAE6197DA}"/>
    <cellStyle name="Normal 13 2 4" xfId="16838" xr:uid="{381BD389-EAF7-453B-9032-138A9197EBC5}"/>
    <cellStyle name="Normal 13 2 5" xfId="14316" xr:uid="{DBF0113A-B8A7-45A4-9232-34CE5AA3FADE}"/>
    <cellStyle name="Normal 13 2 6" xfId="21906" xr:uid="{0A77BC25-20D8-406D-8B18-8F17A60D4005}"/>
    <cellStyle name="Normal 13 2 7" xfId="11342" xr:uid="{8979F7A8-0C99-44BA-8BD3-E8E4895F05D4}"/>
    <cellStyle name="Normal 13 3" xfId="1004" xr:uid="{9995E733-BD22-4ED1-AA5A-EFE8BCD236E0}"/>
    <cellStyle name="Normal 13 3 2" xfId="20461" xr:uid="{0C3DB686-47D1-4470-812F-EFF0D89C79CC}"/>
    <cellStyle name="Normal 13 3 2 2" xfId="23509" xr:uid="{974CB4B9-CF0D-4AE7-88C6-9E777429A6D9}"/>
    <cellStyle name="Normal 13 3 3" xfId="20017" xr:uid="{98DEA899-6450-4B12-ACC8-ECC3B18F9366}"/>
    <cellStyle name="Normal 13 3 3 2" xfId="23427" xr:uid="{4E0EF50D-C3D6-4746-B550-E61EB5722759}"/>
    <cellStyle name="Normal 13 4" xfId="2016" xr:uid="{D567C1F6-4FE6-461E-A6BC-4BF766995A23}"/>
    <cellStyle name="Normal 13 4 2" xfId="18734" xr:uid="{CB9CB39B-EAE2-47AE-AD79-D24C84850705}"/>
    <cellStyle name="Normal 13 5" xfId="20673" xr:uid="{316D99F4-DAD1-41C1-B268-47955741F71A}"/>
    <cellStyle name="Normal 14" xfId="1005" xr:uid="{77BD4E67-C237-4369-9616-5DA763B70F80}"/>
    <cellStyle name="Normal 14 2" xfId="1006" xr:uid="{0908D33D-F75A-4D88-BEE1-DC0A0BE6D048}"/>
    <cellStyle name="Normal 14 2 2" xfId="20018" xr:uid="{3B770334-FA0A-4514-B260-33F7A1056D53}"/>
    <cellStyle name="Normal 14 2 3" xfId="8316" xr:uid="{E8BB0FEC-EEE4-4417-98A2-13AEE553A7CB}"/>
    <cellStyle name="Normal 14 3" xfId="8317" xr:uid="{10ACE117-402D-46A2-9657-C934DF8DFFCE}"/>
    <cellStyle name="Normal 14 3 2" xfId="20019" xr:uid="{82F58E5C-181C-454A-BE63-34D416873E9C}"/>
    <cellStyle name="Normal 14 3 2 2" xfId="23428" xr:uid="{5FFBF740-506C-4D1C-B5EF-82F1F66E0ABE}"/>
    <cellStyle name="Normal 14 4" xfId="8318" xr:uid="{25747CAA-6B6F-49B8-9E1D-64292EA93222}"/>
    <cellStyle name="Normal 14 5" xfId="8319" xr:uid="{3E6C8056-4A92-42E0-898D-24617BA66B75}"/>
    <cellStyle name="Normal 14 6" xfId="8320" xr:uid="{898F849E-EF0A-41C3-99AB-80BAAA3EE744}"/>
    <cellStyle name="Normal 14 7" xfId="18736" xr:uid="{BC02CE8A-1BC5-48CD-BC14-54C9ECEC4485}"/>
    <cellStyle name="Normal 14 8" xfId="20674" xr:uid="{40654AD9-9AFB-480A-AE6F-318FA3250C12}"/>
    <cellStyle name="Normal 15" xfId="1007" xr:uid="{B7AA47F9-EED4-4FDC-B079-503661E78495}"/>
    <cellStyle name="Normal 15 2" xfId="2317" xr:uid="{CAA2FD93-B7F7-4FB5-9F2B-C619E131824A}"/>
    <cellStyle name="Normal 15 2 2" xfId="18990" xr:uid="{81A7B5B0-D30A-40FF-AFAE-DE723710EB5C}"/>
    <cellStyle name="Normal 15 2 3" xfId="18737" xr:uid="{260C9B97-9ED7-4D56-AD58-DDCEEED23D7C}"/>
    <cellStyle name="Normal 15 2 4" xfId="11343" xr:uid="{3896C65D-E01B-4B4B-A2E3-53F6BC7B373D}"/>
    <cellStyle name="Normal 15 3" xfId="20020" xr:uid="{18080056-D807-4E01-A031-397FBC00E9AA}"/>
    <cellStyle name="Normal 15 4" xfId="20021" xr:uid="{CAED1EFE-764B-4C63-B36D-E143357FF8DC}"/>
    <cellStyle name="Normal 15 4 2" xfId="23429" xr:uid="{B8552E1E-3832-4E2A-A4A5-9E120DEFF70D}"/>
    <cellStyle name="Normal 15 5" xfId="18989" xr:uid="{CE757742-1904-4508-A1A5-EE6E405FE01A}"/>
    <cellStyle name="Normal 15 6" xfId="20675" xr:uid="{E6FC0260-2FF7-4F52-8B12-6FCDA33FD785}"/>
    <cellStyle name="Normal 16" xfId="1008" xr:uid="{10B3E34C-B282-4530-8017-26166E3EA7E4}"/>
    <cellStyle name="Normal 16 2" xfId="18738" xr:uid="{FA615BA4-CA65-4048-B22F-FAB3CD7D2205}"/>
    <cellStyle name="Normal 16 3" xfId="20022" xr:uid="{5260A918-004D-4E8D-B365-826673A375E0}"/>
    <cellStyle name="Normal 16 3 2" xfId="23430" xr:uid="{BF8F929D-4984-4074-8699-6217D9F36919}"/>
    <cellStyle name="Normal 16 4" xfId="20676" xr:uid="{9E00AFF4-529A-46FA-9A2B-567D544E8B21}"/>
    <cellStyle name="Normal 17" xfId="1009" xr:uid="{FE53923D-E497-45C1-BA6A-D5BF79AF2248}"/>
    <cellStyle name="Normal 17 2" xfId="2017" xr:uid="{158A7EC9-A814-451B-B536-33B00CEB7A1E}"/>
    <cellStyle name="Normal 17 2 2" xfId="18740" xr:uid="{797B21A6-12D7-4312-BE80-FE423548C9B5}"/>
    <cellStyle name="Normal 17 2 3" xfId="11344" xr:uid="{64CE10ED-99ED-4115-9F5D-3C19C2187689}"/>
    <cellStyle name="Normal 17 3" xfId="11835" xr:uid="{B3B6C990-585E-45DB-8C4B-BB4B74FAD0E3}"/>
    <cellStyle name="Normal 17 3 2" xfId="20365" xr:uid="{C7EDB4F9-622C-4065-A0FC-7FA26E6507FD}"/>
    <cellStyle name="Normal 17 3 2 2" xfId="23471" xr:uid="{3887E15E-6296-4686-BD02-97A0BA6BB5D6}"/>
    <cellStyle name="Normal 17 3 3" xfId="20023" xr:uid="{0240D5ED-5E24-479A-9D2F-499949CF764C}"/>
    <cellStyle name="Normal 17 4" xfId="19033" xr:uid="{FF1A6134-1127-41B0-AD2A-178121F2BA5D}"/>
    <cellStyle name="Normal 17 5" xfId="20422" xr:uid="{001FB320-0F7A-483D-AD43-6FD0C5C8F500}"/>
    <cellStyle name="Normal 17 5 2" xfId="23489" xr:uid="{6B78EDA6-B8B7-458F-AE0D-46BF17675D38}"/>
    <cellStyle name="Normal 17 6" xfId="18991" xr:uid="{401EE051-369A-4A1A-9052-3EF3594A2FAB}"/>
    <cellStyle name="Normal 17 6 2" xfId="23393" xr:uid="{6DE33BB6-6F44-489F-AADA-50F20F7EC8AE}"/>
    <cellStyle name="Normal 17 7" xfId="18739" xr:uid="{3AED3541-D6C5-4638-9DC3-6C6E8BF5C374}"/>
    <cellStyle name="Normal 17 7 2" xfId="23345" xr:uid="{76A67DDE-7673-4AFE-BD7B-6ED6F8EAA7E5}"/>
    <cellStyle name="Normal 17 8" xfId="20677" xr:uid="{7214B90F-733B-44FF-A229-8FFFA75BAB1D}"/>
    <cellStyle name="Normal 18" xfId="1010" xr:uid="{9F0DA4DC-124A-49FC-8DC9-1F0A64707A48}"/>
    <cellStyle name="Normal 18 2" xfId="2285" xr:uid="{8F9A2C11-8363-44F5-A30D-7439F9A76355}"/>
    <cellStyle name="Normal 18 2 2" xfId="1461" xr:uid="{D17B9FD5-C988-4F3B-9589-4C74B8C794C4}"/>
    <cellStyle name="Normal 18 2 3" xfId="23431" xr:uid="{332CF2E0-91F9-409B-8A64-BAC3B73C7750}"/>
    <cellStyle name="Normal 18 2 4" xfId="20024" xr:uid="{ED4EF244-EA39-4D9D-A5E5-9C3AB98DD2C7}"/>
    <cellStyle name="Normal 18 3" xfId="20423" xr:uid="{B041EA0E-726C-4978-ACAB-A96905CCCC9A}"/>
    <cellStyle name="Normal 18 3 2" xfId="23490" xr:uid="{4D49973C-35F1-4F22-A519-8B6783028269}"/>
    <cellStyle name="Normal 18 4" xfId="18992" xr:uid="{733686CE-22E8-4ABC-B5F3-6E8D8CEEF115}"/>
    <cellStyle name="Normal 18 4 2" xfId="23394" xr:uid="{2D8B3557-10AD-42A3-B234-DB93D5AFA58B}"/>
    <cellStyle name="Normal 18 5" xfId="18741" xr:uid="{3DBB6AFB-F6D5-4E63-81CF-7BBE367F203E}"/>
    <cellStyle name="Normal 18 5 2" xfId="23346" xr:uid="{88294411-9DBD-46F1-92C0-AE6BD2F2C792}"/>
    <cellStyle name="Normal 18 6" xfId="20678" xr:uid="{858AC039-193A-478A-9141-F3E17A9039E5}"/>
    <cellStyle name="Normal 19" xfId="1011" xr:uid="{D4C37E56-85F3-4B9B-A4D3-ED4F1A85B937}"/>
    <cellStyle name="Normal 19 10" xfId="15671" xr:uid="{F5F47E10-3B8B-4AF5-AE22-77FF00353626}"/>
    <cellStyle name="Normal 19 11" xfId="13164" xr:uid="{6B83D3B8-77E1-49DC-82EA-0BBDF6AFBBA2}"/>
    <cellStyle name="Normal 19 12" xfId="20679" xr:uid="{383317A5-59FE-4602-8149-A226C3FF06B9}"/>
    <cellStyle name="Normal 19 13" xfId="20687" xr:uid="{477E1D44-48A8-438B-8E9B-245002AA1056}"/>
    <cellStyle name="Normal 19 2" xfId="1012" xr:uid="{30E2444F-7BE5-4A98-9BA9-9E1F09920413}"/>
    <cellStyle name="Normal 19 2 2" xfId="20025" xr:uid="{9EE9B0F2-19F6-49BE-AA84-C9FAF0D91CEC}"/>
    <cellStyle name="Normal 19 2 2 2" xfId="26374" xr:uid="{FEB1C479-1539-4FDA-8D01-1E5F0DA3777E}"/>
    <cellStyle name="Normal 19 3" xfId="1013" xr:uid="{6AC9D62D-93C6-4B64-A52A-A7BDFFAF3F26}"/>
    <cellStyle name="Normal 19 3 2" xfId="20424" xr:uid="{93FEB117-EAFA-41CF-9F0F-D248FFADFF36}"/>
    <cellStyle name="Normal 19 3 2 2" xfId="23491" xr:uid="{6D6D791E-9233-40E9-A7E2-949B0C157352}"/>
    <cellStyle name="Normal 19 4" xfId="11383" xr:uid="{F2814078-BFB8-4038-97DA-6B9E87A1DDA1}"/>
    <cellStyle name="Normal 19 4 2" xfId="11832" xr:uid="{C2476C8C-F16A-440F-829A-92F499F070AF}"/>
    <cellStyle name="Normal 19 4 2 2" xfId="13107" xr:uid="{13C48A3B-4EC1-4557-B48E-62F353D3A07F}"/>
    <cellStyle name="Normal 19 4 2 2 2" xfId="18062" xr:uid="{56A7A45D-2A05-4449-B8C9-36D80FC2B69D}"/>
    <cellStyle name="Normal 19 4 2 2 3" xfId="15613" xr:uid="{87C845C8-F490-4763-83D6-D50F07359AF9}"/>
    <cellStyle name="Normal 19 4 2 2 4" xfId="23270" xr:uid="{1D99D406-C2BC-46B4-AE07-A27CEF25DDD8}"/>
    <cellStyle name="Normal 19 4 2 3" xfId="16895" xr:uid="{556CB22E-2360-4C6F-BF46-E4C1B315BA6C}"/>
    <cellStyle name="Normal 19 4 2 4" xfId="14371" xr:uid="{484FD883-7C22-4A00-95F1-427FBB7616C2}"/>
    <cellStyle name="Normal 19 4 2 5" xfId="22028" xr:uid="{F5ED1670-F485-4071-AE88-A51D49AFEE18}"/>
    <cellStyle name="Normal 19 4 3" xfId="13007" xr:uid="{4CFA58C2-3825-47F2-83DA-A70F583464DE}"/>
    <cellStyle name="Normal 19 4 3 2" xfId="18028" xr:uid="{D20D19AE-8090-4661-8963-4B360BDF7AA8}"/>
    <cellStyle name="Normal 19 4 3 3" xfId="15513" xr:uid="{2C2EF194-2E86-4AB4-B7C2-153C711ABE38}"/>
    <cellStyle name="Normal 19 4 3 4" xfId="23170" xr:uid="{F3D2E9A1-E902-473E-B9C1-B1318954465A}"/>
    <cellStyle name="Normal 19 4 4" xfId="18993" xr:uid="{409AF2E4-CE3B-44B9-9871-0BE94C1E0105}"/>
    <cellStyle name="Normal 19 4 4 2" xfId="23395" xr:uid="{0F7E00CC-6CB1-4072-9297-D098A1AFC4F0}"/>
    <cellStyle name="Normal 19 4 5" xfId="16843" xr:uid="{E5EF3CFE-04B9-4E08-9660-77128494ED27}"/>
    <cellStyle name="Normal 19 4 6" xfId="14321" xr:uid="{F575EBF7-82B2-491D-A16D-F6DE0A920B6C}"/>
    <cellStyle name="Normal 19 4 7" xfId="21911" xr:uid="{AAD0FF43-A016-492B-98B1-3B6D67454A31}"/>
    <cellStyle name="Normal 19 5" xfId="11389" xr:uid="{0B73E4F6-3C05-48BF-BC4C-C06B968F6F41}"/>
    <cellStyle name="Normal 19 5 2" xfId="13014" xr:uid="{F05EDE64-3249-461B-B2D6-BC6DAFB639D5}"/>
    <cellStyle name="Normal 19 5 2 2" xfId="18035" xr:uid="{B942AA6C-8D2F-4778-A874-6BA726DA2138}"/>
    <cellStyle name="Normal 19 5 2 3" xfId="15520" xr:uid="{E4DCC9D1-3513-4841-A6DD-80EC2B56987F}"/>
    <cellStyle name="Normal 19 5 2 4" xfId="23177" xr:uid="{3B7F9257-37A1-4956-903C-393EDC955864}"/>
    <cellStyle name="Normal 19 5 3" xfId="16850" xr:uid="{A753B39C-3FCE-4DAD-8E50-C1252BFD2716}"/>
    <cellStyle name="Normal 19 5 4" xfId="14328" xr:uid="{C7AEB31B-C718-4C70-B568-A7CE346F0C09}"/>
    <cellStyle name="Normal 19 5 5" xfId="21918" xr:uid="{6A718AAD-4565-4F3F-A64D-928176E31087}"/>
    <cellStyle name="Normal 19 6" xfId="11757" xr:uid="{5A18C52A-8268-4C1A-BE72-797B0E732277}"/>
    <cellStyle name="Normal 19 6 2" xfId="13054" xr:uid="{F42AFD0F-12D3-4C44-84B2-2467D52E662A}"/>
    <cellStyle name="Normal 19 6 2 2" xfId="18049" xr:uid="{FF774835-D6B7-4E42-BAF5-C34F447524A7}"/>
    <cellStyle name="Normal 19 6 2 3" xfId="15560" xr:uid="{F2F13A2E-4A6D-49E0-B15B-5FB73940E373}"/>
    <cellStyle name="Normal 19 6 2 4" xfId="23217" xr:uid="{5B2A2ADF-0ACD-4DD6-AD6E-2879A5A2E6FF}"/>
    <cellStyle name="Normal 19 6 3" xfId="16880" xr:uid="{CD3166C3-ADED-4CCC-8678-82E83367AA42}"/>
    <cellStyle name="Normal 19 6 4" xfId="14358" xr:uid="{EBDA8C9A-FAFF-47DB-B608-E20A0BBFB201}"/>
    <cellStyle name="Normal 19 6 5" xfId="21974" xr:uid="{81978ABE-EC96-4C16-81DB-0CDFA431E5A5}"/>
    <cellStyle name="Normal 19 7" xfId="11831" xr:uid="{438256C2-9D14-4944-921B-FD0B274BCDA5}"/>
    <cellStyle name="Normal 19 7 2" xfId="13106" xr:uid="{2C7CF03F-30EA-44B8-9382-B983B096A3B3}"/>
    <cellStyle name="Normal 19 7 2 2" xfId="18061" xr:uid="{FF132324-7540-4B30-823F-5271B422AF16}"/>
    <cellStyle name="Normal 19 7 2 3" xfId="15612" xr:uid="{E9152BEF-AA2D-4AFE-A061-7D6CB2A03343}"/>
    <cellStyle name="Normal 19 7 2 4" xfId="23269" xr:uid="{221C58E5-2D61-429F-88C9-EEC37D224C37}"/>
    <cellStyle name="Normal 19 7 3" xfId="16894" xr:uid="{F3D192E1-112D-4010-B9A9-73F9479D81EC}"/>
    <cellStyle name="Normal 19 7 4" xfId="14370" xr:uid="{3E172881-3B73-4BF2-90E7-FD6C4DBE0776}"/>
    <cellStyle name="Normal 19 7 5" xfId="22027" xr:uid="{EE416BAC-7068-42A6-8428-EF21AB212F4D}"/>
    <cellStyle name="Normal 19 8" xfId="11885" xr:uid="{6FBB3DBF-D5E4-40A3-A493-EEC93950E41A}"/>
    <cellStyle name="Normal 19 8 2" xfId="16932" xr:uid="{E92F6567-4CEA-4BB2-A09B-E8688256465F}"/>
    <cellStyle name="Normal 19 8 3" xfId="14408" xr:uid="{9E8815E9-6F8A-4B2A-A9A1-5519052B381E}"/>
    <cellStyle name="Normal 19 8 4" xfId="22065" xr:uid="{38495B5C-EB88-49E6-AC7C-89E480FB3624}"/>
    <cellStyle name="Normal 19 9" xfId="18742" xr:uid="{5E118DC3-959E-431B-AE72-CCD71A897447}"/>
    <cellStyle name="Normal 19 9 2" xfId="23347" xr:uid="{7D3C95F7-073C-4472-9A80-496731A21F65}"/>
    <cellStyle name="Normal 2" xfId="80" xr:uid="{00000000-0005-0000-0000-00005C000000}"/>
    <cellStyle name="Normal 2 1" xfId="18743" xr:uid="{A289E80B-9BAE-467E-BBCB-8921EC89EFEB}"/>
    <cellStyle name="Normal 2 10" xfId="18744" xr:uid="{2D080A70-4FC6-4440-9D40-1EE68A440AFD}"/>
    <cellStyle name="Normal 2 10 2" xfId="20026" xr:uid="{77F89583-00B1-4A32-A9A6-985B7BC13DAF}"/>
    <cellStyle name="Normal 2 10 3" xfId="20027" xr:uid="{947F5882-0767-4F4B-B86F-85BBE8B4B9C4}"/>
    <cellStyle name="Normal 2 11" xfId="18745" xr:uid="{09C4C28C-1FF2-43CC-8E24-58A92AA082AA}"/>
    <cellStyle name="Normal 2 11 2" xfId="29292" xr:uid="{FF859CF3-7077-46AC-B170-5C98D582F4B0}"/>
    <cellStyle name="Normal 2 12" xfId="18746" xr:uid="{FC2BBE08-0DE9-4015-8F15-F4A3743CA019}"/>
    <cellStyle name="Normal 2 12 2" xfId="18994" xr:uid="{57604B82-E55D-4822-A499-F8DEB5FC62C0}"/>
    <cellStyle name="Normal 2 13" xfId="20028" xr:uid="{621DA8CF-8203-4739-BCB2-61D4B0511CE3}"/>
    <cellStyle name="Normal 2 14" xfId="20029" xr:uid="{5FDCC6D6-5402-493D-B1F1-7EAB9A68B8D2}"/>
    <cellStyle name="Normal 2 15" xfId="20030" xr:uid="{F82E682C-271E-4DF5-9AAE-245D8FA6F575}"/>
    <cellStyle name="Normal 2 16" xfId="20031" xr:uid="{0B1D6963-C98C-401A-A44D-305AC4D92E5E}"/>
    <cellStyle name="Normal 2 17" xfId="20032" xr:uid="{D7A4836C-A322-4D23-BC99-246A05338A04}"/>
    <cellStyle name="Normal 2 18" xfId="20033" xr:uid="{230F9297-7288-4F8B-8315-14E16099CF45}"/>
    <cellStyle name="Normal 2 19" xfId="1014" xr:uid="{F04BB94F-C487-4C46-BEFA-2A227C40FCF7}"/>
    <cellStyle name="Normal 2 2" xfId="1015" xr:uid="{B996B8C5-6CCB-4961-B5B0-8F2C4FE1DA28}"/>
    <cellStyle name="Normal 2 2 2" xfId="2950" xr:uid="{79F2D05A-0429-4958-BCFC-839699C4BAC3}"/>
    <cellStyle name="Normal 2 2 2 2" xfId="1016" xr:uid="{8B9BE393-99CA-4134-85B9-B11688D4A93A}"/>
    <cellStyle name="Normal 2 2 2 2 2" xfId="20034" xr:uid="{9422C10E-AF90-46EB-9DB2-CBB764FC1C98}"/>
    <cellStyle name="Normal 2 2 2 3" xfId="2959" xr:uid="{A974B843-2889-447F-ADE7-AFBCE70ED7FF}"/>
    <cellStyle name="Normal 2 2 2 3 2" xfId="20035" xr:uid="{C6EDADA7-B1F0-48DA-A693-047A6E093010}"/>
    <cellStyle name="Normal 2 2 2 4" xfId="18747" xr:uid="{DD91A00C-0526-47D0-BF2F-683364CD3887}"/>
    <cellStyle name="Normal 2 2 3" xfId="2956" xr:uid="{682C8F92-100B-40E5-83CA-729850EE3DD9}"/>
    <cellStyle name="Normal 2 2 3 2" xfId="18748" xr:uid="{B93013F6-767C-4EFE-BC07-10FE4A359EBF}"/>
    <cellStyle name="Normal 2 2 4" xfId="2958" xr:uid="{4D35D417-BF42-471C-8006-73E830250EA4}"/>
    <cellStyle name="Normal 2 2 4 2" xfId="20427" xr:uid="{3F0FCB9A-ECCF-428A-AC68-5D7F81B970F3}"/>
    <cellStyle name="Normal 2 2 4 2 2" xfId="23492" xr:uid="{08116A30-371E-4CD1-9098-DE1D93787674}"/>
    <cellStyle name="Normal 2 2 4 3" xfId="18995" xr:uid="{82658E90-6F0A-4CA0-9B2A-E687BAC1A54B}"/>
    <cellStyle name="Normal 2 2 4 3 2" xfId="23396" xr:uid="{E9EA7F97-4F6D-4977-B2E8-F2B8B8385F7B}"/>
    <cellStyle name="Normal 2 2 4 4" xfId="23348" xr:uid="{6D7EBF8F-B08A-4BD4-B5E7-10447AD4C5BB}"/>
    <cellStyle name="Normal 2 2 4 5" xfId="18749" xr:uid="{88D7D278-6CE9-4B0A-AD5B-DFD858506563}"/>
    <cellStyle name="Normal 2 2 5" xfId="20036" xr:uid="{5F3395AF-1258-4358-B6DC-1CDBDD6BD8AF}"/>
    <cellStyle name="Normal 2 2 5 2" xfId="24498" xr:uid="{9E02990E-0E58-43A6-9B43-507CBB40A38F}"/>
    <cellStyle name="Normal 2 2 6" xfId="20037" xr:uid="{202575ED-7B10-4D29-8980-0C9FDB9A09D3}"/>
    <cellStyle name="Normal 2 2 7" xfId="20470" xr:uid="{DC4CD166-5245-47E4-88F5-24B433F52B52}"/>
    <cellStyle name="Normal 2 2_03_Mar 10 RM_RM Others_revised" xfId="18750" xr:uid="{CC193BE5-FD4E-449F-84D4-2BFD4578F8C1}"/>
    <cellStyle name="Normal 2 3" xfId="1017" xr:uid="{9E7E5B12-35A5-4B06-AC75-1BF833BE8CBA}"/>
    <cellStyle name="Normal 2 3 2" xfId="20038" xr:uid="{929A3D61-6A26-4697-BA9E-C68C7E3DEB10}"/>
    <cellStyle name="Normal 2 3 3" xfId="20039" xr:uid="{D0A9D8FD-821E-4F3C-9C5F-F850B9D40CC0}"/>
    <cellStyle name="Normal 2 3 4" xfId="18751" xr:uid="{C1B47A72-DDD7-4CCE-AAED-497F41A604C8}"/>
    <cellStyle name="Normal 2 4" xfId="1018" xr:uid="{F4805CE4-B669-4FAB-9041-1DF79477D507}"/>
    <cellStyle name="Normal 2 4 2" xfId="1800" xr:uid="{2D07C475-90AA-4FC8-8D31-FD120E2DCCE1}"/>
    <cellStyle name="Normal 2 4 2 2" xfId="20040" xr:uid="{CB808600-22EF-4E54-A775-AB79E57C53EC}"/>
    <cellStyle name="Normal 2 4 3" xfId="20041" xr:uid="{87AE8081-10C6-468E-B12F-C567D617E42D}"/>
    <cellStyle name="Normal 2 4 4" xfId="18752" xr:uid="{62301704-674C-4B56-8E27-C85A3BB99234}"/>
    <cellStyle name="Normal 2 5" xfId="1019" xr:uid="{15E899EA-DC24-4B36-9B82-4567C8704AAA}"/>
    <cellStyle name="Normal 2 5 2" xfId="2955" xr:uid="{53E402AA-9736-4EE4-9F5E-ECAD4A51F554}"/>
    <cellStyle name="Normal 2 5 2 2" xfId="20042" xr:uid="{0A179A16-40B3-428F-9A98-4A736B592DA7}"/>
    <cellStyle name="Normal 2 5 3" xfId="20043" xr:uid="{287566C4-F657-4C8F-A107-10EE0E624B9E}"/>
    <cellStyle name="Normal 2 5 4" xfId="8321" xr:uid="{85730CF2-F05D-4CC1-B817-196C6A756694}"/>
    <cellStyle name="Normal 2 6" xfId="1904" xr:uid="{47D37CFB-C6A0-4085-8DE7-7298BFF7A155}"/>
    <cellStyle name="Normal 2 6 2" xfId="18996" xr:uid="{24257F45-CC33-4BC2-BBB8-BB366FE634D5}"/>
    <cellStyle name="Normal 2 6 3" xfId="18753" xr:uid="{6206F534-53B3-4D7A-9C21-5568603CF533}"/>
    <cellStyle name="Normal 2 6 4" xfId="8322" xr:uid="{D4640439-E60B-49A8-B94B-8FCEBBE5813A}"/>
    <cellStyle name="Normal 2 7" xfId="1995" xr:uid="{55024DB1-780C-44AE-A9CE-80478987FBF7}"/>
    <cellStyle name="Normal 2 7 2" xfId="20044" xr:uid="{8110B9D7-038D-48B7-9054-07C3EC544F19}"/>
    <cellStyle name="Normal 2 7 3" xfId="20045" xr:uid="{E7744B92-3BF1-433F-BFD4-6B699A9EEDAC}"/>
    <cellStyle name="Normal 2 7 4" xfId="8323" xr:uid="{F64D61EC-5E7F-469E-B034-A26DB92F9580}"/>
    <cellStyle name="Normal 2 8" xfId="2942" xr:uid="{FB081A82-661B-4A1A-8868-35738530CC2F}"/>
    <cellStyle name="Normal 2 8 2" xfId="20046" xr:uid="{DB7780D2-C03E-4CAB-9696-630DE28A5BB8}"/>
    <cellStyle name="Normal 2 8 3" xfId="20047" xr:uid="{C4DEE688-078B-498F-9874-90E510C3DC7A}"/>
    <cellStyle name="Normal 2 8 4" xfId="18754" xr:uid="{8B502C61-4E29-4C72-B041-2EA2B401A113}"/>
    <cellStyle name="Normal 2 8 5" xfId="11658" xr:uid="{ED7DA0E5-86AB-4077-BF6A-222D4288AA2D}"/>
    <cellStyle name="Normal 2 9" xfId="2952" xr:uid="{B99594CB-8B27-4263-A091-FDD9226D97BE}"/>
    <cellStyle name="Normal 2 9 2" xfId="20048" xr:uid="{35593837-2FEB-42CB-BA39-98591ADD29C9}"/>
    <cellStyle name="Normal 2 9 3" xfId="20049" xr:uid="{4663C2FB-14B6-45DA-812C-6D89042773FA}"/>
    <cellStyle name="Normal 2 9 4" xfId="18755" xr:uid="{F2E529D9-0CDE-450A-8963-A52AABAC9CE9}"/>
    <cellStyle name="Normal 2 9 5" xfId="11870" xr:uid="{7B9D42D1-555B-4152-8DDD-914AF89DCD19}"/>
    <cellStyle name="Normal 2_518 TB" xfId="18756" xr:uid="{8E058D63-4D66-4789-BA47-99F16E6AE29A}"/>
    <cellStyle name="Normal 20" xfId="1020" xr:uid="{2860C4B1-028A-49A8-9FEB-4A141B87022B}"/>
    <cellStyle name="Normal 20 12" xfId="11659" xr:uid="{F327BDEC-FF8B-4CD4-B033-C5BA70508E6E}"/>
    <cellStyle name="Normal 20 12 2" xfId="11660" xr:uid="{748C78A8-1A04-4F5E-B843-658CA92BCCB2}"/>
    <cellStyle name="Normal 20 12 2 2" xfId="13019" xr:uid="{00BAEF1E-DA04-4D0A-858E-8534E89522B4}"/>
    <cellStyle name="Normal 20 12 2 2 2" xfId="18038" xr:uid="{FB87B5D2-0C7B-4F40-AA62-B5613F74017C}"/>
    <cellStyle name="Normal 20 12 2 2 3" xfId="15525" xr:uid="{B3C0A9F8-0727-443D-B21C-6C82EAE6A61F}"/>
    <cellStyle name="Normal 20 12 2 2 4" xfId="23182" xr:uid="{F87D81E2-7DBA-4D18-B211-8ABAF6D47DF7}"/>
    <cellStyle name="Normal 20 12 2 3" xfId="16859" xr:uid="{71F71695-2D3A-4BBD-B5B7-E1AF30ACB6F0}"/>
    <cellStyle name="Normal 20 12 2 4" xfId="14338" xr:uid="{90E2C344-6497-457D-86A5-252D191CF8B5}"/>
    <cellStyle name="Normal 20 12 2 5" xfId="21924" xr:uid="{2E725611-011F-4A23-872B-FEAE5F162A4F}"/>
    <cellStyle name="Normal 20 12 3" xfId="13018" xr:uid="{075B965E-B3E9-44E8-BE87-A08B1FFAD9C3}"/>
    <cellStyle name="Normal 20 12 3 2" xfId="18037" xr:uid="{88BF5E9B-0797-406E-9475-5F97B8531D70}"/>
    <cellStyle name="Normal 20 12 3 3" xfId="15524" xr:uid="{D01259C8-5EEC-4588-916F-A467BB85D855}"/>
    <cellStyle name="Normal 20 12 3 4" xfId="23181" xr:uid="{910C7DA4-3F3A-4377-8751-EA8CDB8F4A0A}"/>
    <cellStyle name="Normal 20 12 4" xfId="16858" xr:uid="{F7390D27-4B9A-4A2E-91AA-B8886FA946B9}"/>
    <cellStyle name="Normal 20 12 5" xfId="14337" xr:uid="{D047C140-9431-4BED-B5C7-0BD9302AC15F}"/>
    <cellStyle name="Normal 20 12 6" xfId="21923" xr:uid="{C43871A6-8355-4AD3-BEDF-0628553C5635}"/>
    <cellStyle name="Normal 20 2" xfId="1021" xr:uid="{8DD583F3-C48B-4106-BF07-CFE44A022A4F}"/>
    <cellStyle name="Normal 20 2 2" xfId="20429" xr:uid="{672C5C5B-B986-49E6-88D8-08797523B28A}"/>
    <cellStyle name="Normal 20 2 2 2" xfId="23493" xr:uid="{56E1B89F-F713-499C-A377-42A4B46B457E}"/>
    <cellStyle name="Normal 20 3" xfId="1022" xr:uid="{D5B865FE-E0A3-4471-AD5E-D15BDEA704E0}"/>
    <cellStyle name="Normal 20 3 2" xfId="18997" xr:uid="{66CB045C-BCDA-478B-910B-605AF6A8D664}"/>
    <cellStyle name="Normal 20 3 2 2" xfId="23397" xr:uid="{B7BBE040-57EF-4283-BAF7-5F28545DC0B4}"/>
    <cellStyle name="Normal 20 4" xfId="11661" xr:uid="{39F90DAB-55A5-4DCB-B1A4-C390F9328A83}"/>
    <cellStyle name="Normal 20 5" xfId="18757" xr:uid="{55C864CE-0168-4931-A9F6-1B7204C2CD15}"/>
    <cellStyle name="Normal 20 5 2" xfId="23349" xr:uid="{A5D14414-9B41-4690-B19D-BB99A00410E6}"/>
    <cellStyle name="Normal 21" xfId="1023" xr:uid="{47E6FB6F-6460-4044-9A1E-D5F4ECAB8231}"/>
    <cellStyle name="Normal 21 2" xfId="1550" xr:uid="{D09046F9-2482-400B-A7E8-092A438867B9}"/>
    <cellStyle name="Normal 21 2 2" xfId="13005" xr:uid="{91343D36-9C1A-4D79-AFB1-C009CAFEF5C5}"/>
    <cellStyle name="Normal 21 2 2 2" xfId="18024" xr:uid="{CCFF2804-B667-444F-85EB-631502A86C2B}"/>
    <cellStyle name="Normal 21 2 2 3" xfId="15509" xr:uid="{7A98BB2A-BF0D-43F1-84C4-5FDB216C102E}"/>
    <cellStyle name="Normal 21 2 2 4" xfId="23166" xr:uid="{46158B1A-9E04-4C76-844E-7D7A622C4614}"/>
    <cellStyle name="Normal 21 2 3" xfId="20430" xr:uid="{F15EC1FD-9364-495D-966C-0DEC7E291203}"/>
    <cellStyle name="Normal 21 2 3 2" xfId="23494" xr:uid="{305EA92B-5FCF-46F0-8E2B-43BC5648EC83}"/>
    <cellStyle name="Normal 21 2 4" xfId="16839" xr:uid="{581425BB-F574-4E75-B920-3C043A529363}"/>
    <cellStyle name="Normal 21 2 5" xfId="14317" xr:uid="{82D9D0DE-D9E6-4E42-AE39-1561AC60601A}"/>
    <cellStyle name="Normal 21 2 6" xfId="21907" xr:uid="{917D062C-C1C1-41AB-BE69-8DE41A7C7AD2}"/>
    <cellStyle name="Normal 21 2 7" xfId="11345" xr:uid="{F78D1A3E-9376-4706-9CCA-7B44ED62ECD0}"/>
    <cellStyle name="Normal 21 3" xfId="1467" xr:uid="{69273C92-EBC4-4BB4-850D-C6DA3156BC70}"/>
    <cellStyle name="Normal 21 3 2" xfId="23398" xr:uid="{C2241D5D-3EBF-4AAD-9BF8-5C3C501103D2}"/>
    <cellStyle name="Normal 21 3 3" xfId="18998" xr:uid="{AE5A1D36-9533-402D-8145-2AF94C21C039}"/>
    <cellStyle name="Normal 21 4" xfId="18758" xr:uid="{56ACCB43-FDE2-4C6D-8FF4-46036BEB46F4}"/>
    <cellStyle name="Normal 21 4 2" xfId="23350" xr:uid="{549ADFBB-ABFA-402C-8F48-7F90CE4E3509}"/>
    <cellStyle name="Normal 22" xfId="1024" xr:uid="{40ADB5E9-B183-492F-90AF-6DCA4E11F289}"/>
    <cellStyle name="Normal 22 2" xfId="2282" xr:uid="{72739E04-B57F-4B9F-9130-B24D36171B56}"/>
    <cellStyle name="Normal 22 2 2" xfId="20431" xr:uid="{9B1E332D-705C-41AD-AED8-3E5A35DEB8E8}"/>
    <cellStyle name="Normal 22 2 2 2" xfId="23495" xr:uid="{5673C484-763F-405B-BEDD-AAB88B88DA07}"/>
    <cellStyle name="Normal 22 2 3" xfId="18025" xr:uid="{989A9781-5311-4EDF-8FAA-58CB47C5FEB5}"/>
    <cellStyle name="Normal 22 2 4" xfId="15510" xr:uid="{FDF30BDA-E7EE-4E39-9DF1-8D216FEFCBC8}"/>
    <cellStyle name="Normal 22 2 5" xfId="23167" xr:uid="{515C78DA-9A5F-4475-BB50-5462BA96D4E8}"/>
    <cellStyle name="Normal 22 3" xfId="18999" xr:uid="{F664A719-DD3F-4BDD-8374-29FBE8934876}"/>
    <cellStyle name="Normal 22 3 2" xfId="23399" xr:uid="{0D272A69-AC32-4AC4-A4F9-EEDDB107A16B}"/>
    <cellStyle name="Normal 22 4" xfId="18759" xr:uid="{D636A102-CBE4-4F93-88A0-B801B62DD209}"/>
    <cellStyle name="Normal 22 4 2" xfId="23351" xr:uid="{D8F0582B-391E-4A2B-8DE6-5ED227B4C03F}"/>
    <cellStyle name="Normal 22 5" xfId="16840" xr:uid="{A9767D2D-3169-4FFE-B2B5-C39107849AEA}"/>
    <cellStyle name="Normal 22 6" xfId="14318" xr:uid="{3381CD23-AFEB-40E0-8E31-C69DC46E696D}"/>
    <cellStyle name="Normal 22 7" xfId="21908" xr:uid="{5C5106A5-5BE3-45B4-AB1E-0934B78A039D}"/>
    <cellStyle name="Normal 23" xfId="1025" xr:uid="{E8DFF7EE-1781-4E9B-8B9C-D19F88B25E25}"/>
    <cellStyle name="Normal 23 2" xfId="2294" xr:uid="{FB266D48-E7F1-4651-8D58-CBBB5C22A5FB}"/>
    <cellStyle name="Normal 23 2 2" xfId="11829" xr:uid="{5EA3331E-0D31-43F1-A018-017F5D267316}"/>
    <cellStyle name="Normal 23 2 2 2" xfId="13104" xr:uid="{4FB67316-2E4C-4A58-A2CE-E348F8380E33}"/>
    <cellStyle name="Normal 23 2 2 2 2" xfId="18059" xr:uid="{140ECC2F-BCF1-4659-ADA8-6471E6395A5D}"/>
    <cellStyle name="Normal 23 2 2 2 3" xfId="15610" xr:uid="{88D1AF3D-38F0-44D2-BD7E-663F0364ADAD}"/>
    <cellStyle name="Normal 23 2 2 2 4" xfId="23267" xr:uid="{ADB237D7-C8C6-4D3E-A8EA-F46B4BF41CB7}"/>
    <cellStyle name="Normal 23 2 2 3" xfId="16892" xr:uid="{6C31FCD0-4844-4BD6-AE72-6456391F1E89}"/>
    <cellStyle name="Normal 23 2 2 4" xfId="14368" xr:uid="{1AFEB2B7-31FE-426B-AB3F-8E46DD502826}"/>
    <cellStyle name="Normal 23 2 2 5" xfId="22025" xr:uid="{5922231E-CC7F-45AB-8F87-95AA6302A5E1}"/>
    <cellStyle name="Normal 23 2 3" xfId="13024" xr:uid="{DA1E4463-C9E8-437B-8952-AB193DBA39B9}"/>
    <cellStyle name="Normal 23 2 3 2" xfId="18043" xr:uid="{278E71D2-4952-4525-83E1-4A5419298C7A}"/>
    <cellStyle name="Normal 23 2 3 3" xfId="15530" xr:uid="{DF85D5B8-A7EA-4B42-980C-8C368A473169}"/>
    <cellStyle name="Normal 23 2 3 4" xfId="23187" xr:uid="{3BDB39B8-1E20-4763-95FE-5E9D2AEB2D95}"/>
    <cellStyle name="Normal 23 2 4" xfId="20432" xr:uid="{E8CD021F-7C6E-4E07-872B-00578E67CF5B}"/>
    <cellStyle name="Normal 23 2 4 2" xfId="23496" xr:uid="{01701C49-F935-4682-84C7-A880C4BADE24}"/>
    <cellStyle name="Normal 23 2 5" xfId="16866" xr:uid="{7FC66E14-3CA0-4F42-823D-E8B9A0E4B908}"/>
    <cellStyle name="Normal 23 2 6" xfId="14344" xr:uid="{8100CBDE-5D17-4279-9ACB-7D80B38D5BDA}"/>
    <cellStyle name="Normal 23 2 7" xfId="21936" xr:uid="{754108D6-A332-4038-A4DD-D33402517BD2}"/>
    <cellStyle name="Normal 23 3" xfId="2313" xr:uid="{0566E736-2E52-4339-9826-AFEB5DD37851}"/>
    <cellStyle name="Normal 23 3 2" xfId="13055" xr:uid="{637E37F6-025B-4159-8B06-1B451719A0D0}"/>
    <cellStyle name="Normal 23 3 2 2" xfId="18050" xr:uid="{07FF49B2-8178-4335-B55F-3FBD70F58397}"/>
    <cellStyle name="Normal 23 3 2 3" xfId="15561" xr:uid="{F15B3D40-0F3A-462B-8215-5EC90C8A69E5}"/>
    <cellStyle name="Normal 23 3 2 4" xfId="23218" xr:uid="{641FE11A-DECB-4E92-89A9-8AD4785FDDB3}"/>
    <cellStyle name="Normal 23 3 3" xfId="19000" xr:uid="{80C30CD2-EA96-44E0-8821-AAAF53E8AC20}"/>
    <cellStyle name="Normal 23 3 3 2" xfId="23400" xr:uid="{1D147B5B-6143-4B0F-9FC6-4C2BE6E2C610}"/>
    <cellStyle name="Normal 23 3 4" xfId="16881" xr:uid="{87342875-8235-44EA-85B9-13182ACC5777}"/>
    <cellStyle name="Normal 23 3 5" xfId="14359" xr:uid="{0C9D3573-D440-40B2-A1A6-59CD0C607C95}"/>
    <cellStyle name="Normal 23 3 6" xfId="21975" xr:uid="{0D523F6B-86B3-4735-94BA-50971A01EFA2}"/>
    <cellStyle name="Normal 23 4" xfId="2331" xr:uid="{CFB0F589-6CB0-4EE6-B937-625EC79EE39D}"/>
    <cellStyle name="Normal 23 4 2" xfId="18027" xr:uid="{994FB38D-144F-4717-A154-F44A959AFAA1}"/>
    <cellStyle name="Normal 23 4 3" xfId="15512" xr:uid="{4C4D4784-A0A2-4789-BF74-386241D44CF8}"/>
    <cellStyle name="Normal 23 4 4" xfId="23169" xr:uid="{11A23A18-B6D7-4970-8655-A3F8811C38FB}"/>
    <cellStyle name="Normal 23 5" xfId="18760" xr:uid="{79DFE2B0-F0FB-4BFD-BFFD-C9C452E0BADD}"/>
    <cellStyle name="Normal 23 5 2" xfId="23352" xr:uid="{EEBA19A9-75A9-4003-8DF9-2F7ED0BFAB8B}"/>
    <cellStyle name="Normal 23 6" xfId="16842" xr:uid="{C52DB3E7-BF32-4CE3-B756-31B79516A8A9}"/>
    <cellStyle name="Normal 23 7" xfId="14320" xr:uid="{06F6BF1F-24C0-4FFC-A816-51F8CD705530}"/>
    <cellStyle name="Normal 23 8" xfId="21910" xr:uid="{F594BC26-A1DC-4E43-AAFD-E92CA2952674}"/>
    <cellStyle name="Normal 24" xfId="1026" xr:uid="{1C58B329-81A0-45FE-A555-F2C66E422C6F}"/>
    <cellStyle name="Normal 24 2" xfId="2284" xr:uid="{F93C1446-D340-4D02-B69C-06D35EEA4508}"/>
    <cellStyle name="Normal 24 2 2" xfId="23497" xr:uid="{7753401A-796A-4087-B4D5-C57AE8991972}"/>
    <cellStyle name="Normal 24 2 3" xfId="20433" xr:uid="{0D5DBE38-EC8B-444D-B3E6-232D04C8900A}"/>
    <cellStyle name="Normal 24 3" xfId="19001" xr:uid="{769CCE8C-B452-4179-812F-90A42158A27F}"/>
    <cellStyle name="Normal 24 3 2" xfId="23401" xr:uid="{AD04B421-B99E-491F-96C6-4DBFCC2EA58B}"/>
    <cellStyle name="Normal 24 4" xfId="18761" xr:uid="{CCFE7EB3-449D-472D-86A7-A64088900C78}"/>
    <cellStyle name="Normal 24 4 2" xfId="23353" xr:uid="{2475E4E4-3015-4781-BF34-678DFB1D6702}"/>
    <cellStyle name="Normal 24 5" xfId="11662" xr:uid="{30EE1E30-C950-4937-AE9B-1EFD81BE407D}"/>
    <cellStyle name="Normal 249" xfId="1805" xr:uid="{4F28BD63-D57F-4A19-90FA-C3B6313756ED}"/>
    <cellStyle name="Normal 25" xfId="1027" xr:uid="{A8A8A990-CB58-440C-AFBB-328A48E9215C}"/>
    <cellStyle name="Normal 25 2" xfId="2287" xr:uid="{4CE9DA4E-D294-4FAA-BD6B-95515C35458B}"/>
    <cellStyle name="Normal 25 2 2" xfId="19002" xr:uid="{049B308C-2682-47B8-91E5-AC572DF49EF9}"/>
    <cellStyle name="Normal 25 3" xfId="18762" xr:uid="{77E3E5B1-5D21-411B-BD44-5B42E928B9E0}"/>
    <cellStyle name="Normal 25 4" xfId="11663" xr:uid="{F786B433-69A4-48FD-958D-9F4D3FC15C69}"/>
    <cellStyle name="Normal 251" xfId="1799" xr:uid="{6BD4C597-649C-4F54-B838-DAE8F967189A}"/>
    <cellStyle name="Normal 26" xfId="1469" xr:uid="{67A5447D-C037-49F2-A8CB-0530521B3140}"/>
    <cellStyle name="Normal 26 2" xfId="1028" xr:uid="{21E557EF-35FD-499C-9EB0-16BBF61205FA}"/>
    <cellStyle name="Normal 26 2 2" xfId="11873" xr:uid="{DEB2F0A9-349B-4219-92F3-3E804F48F533}"/>
    <cellStyle name="Normal 26 3" xfId="1809" xr:uid="{F3CF2092-5990-43C1-A813-C832B799446E}"/>
    <cellStyle name="Normal 26 4" xfId="2290" xr:uid="{FE7BD72E-40DB-4F3E-B090-CFB45BCFEAC7}"/>
    <cellStyle name="Normal 26 5" xfId="11664" xr:uid="{FB33CF4E-5D4B-417B-A512-DA30963F9A2F}"/>
    <cellStyle name="Normal 27" xfId="1029" xr:uid="{6AFAAA4F-00FF-444C-A213-435BC8D76B00}"/>
    <cellStyle name="Normal 27 2" xfId="2947" xr:uid="{D9F470E5-E2EF-46E6-A13B-A7F55EFF765D}"/>
    <cellStyle name="Normal 27 2 2" xfId="11836" xr:uid="{8547EFE6-77DE-40ED-AA0E-45AC13A78F1A}"/>
    <cellStyle name="Normal 27 3" xfId="18763" xr:uid="{3F9D5DD3-CDD4-4083-832B-EC16DC5AB2B8}"/>
    <cellStyle name="Normal 27 4" xfId="11665" xr:uid="{13B55B13-D9D5-4D15-B89B-35E6878602D1}"/>
    <cellStyle name="Normal 28" xfId="1551" xr:uid="{EF669D9B-A4CD-4559-BE71-3795FF7EBAED}"/>
    <cellStyle name="Normal 28 2" xfId="2302" xr:uid="{D849A7CA-9CEE-4C35-8351-672D8D1A8334}"/>
    <cellStyle name="Normal 28 2 2" xfId="19003" xr:uid="{9E35E5CC-F9BA-4164-BDA2-3AC0C3D90034}"/>
    <cellStyle name="Normal 28 3" xfId="18764" xr:uid="{FCD0819A-1F62-4732-88A0-6BF9F7743787}"/>
    <cellStyle name="Normal 28 4" xfId="23527" xr:uid="{0B07A483-D70A-45FA-91C1-92E5C447DF91}"/>
    <cellStyle name="Normal 28 5" xfId="11666" xr:uid="{906AD0CF-CB30-4ED3-9BD2-143DAE53A0CF}"/>
    <cellStyle name="Normal 29" xfId="1908" xr:uid="{DD227239-6D2B-4EEF-8B86-1D5AADFD5513}"/>
    <cellStyle name="Normal 29 2" xfId="2304" xr:uid="{99745E89-4BC2-43C2-8D1C-88285016F492}"/>
    <cellStyle name="Normal 29 2 2" xfId="13056" xr:uid="{400D7F28-145C-49BD-9BF0-33B70BEA6627}"/>
    <cellStyle name="Normal 29 2 2 2" xfId="18051" xr:uid="{A6485B33-4382-4BDE-953B-0629B13810A9}"/>
    <cellStyle name="Normal 29 2 2 3" xfId="15562" xr:uid="{02A60629-E2A3-4E3B-897C-5BB9A73264EC}"/>
    <cellStyle name="Normal 29 2 2 4" xfId="23219" xr:uid="{564910DD-1327-4FC1-81F2-E26AC49CC0CB}"/>
    <cellStyle name="Normal 29 2 3" xfId="19004" xr:uid="{B42CDCFA-38A3-4405-B305-1B2B1405C9BA}"/>
    <cellStyle name="Normal 29 2 4" xfId="16882" xr:uid="{436A0E75-6786-4BEC-8250-C34BD04EE108}"/>
    <cellStyle name="Normal 29 2 5" xfId="14360" xr:uid="{35D03E5C-E63D-4F8A-8AA8-4F56AE36AB53}"/>
    <cellStyle name="Normal 29 2 6" xfId="21976" xr:uid="{A69B16BD-BDCC-49F1-A57C-F9F64673F144}"/>
    <cellStyle name="Normal 29 3" xfId="13009" xr:uid="{763503BC-3F16-4950-B00A-4195C511C93C}"/>
    <cellStyle name="Normal 29 3 2" xfId="18030" xr:uid="{3E1FA1BE-9C47-4F61-B230-D8197B3A01A4}"/>
    <cellStyle name="Normal 29 3 3" xfId="15515" xr:uid="{312624CD-B459-4411-A236-B81DB0F73EC5}"/>
    <cellStyle name="Normal 29 3 4" xfId="23172" xr:uid="{A80CB561-79F2-4281-AB04-E541FE50DB57}"/>
    <cellStyle name="Normal 29 4" xfId="18765" xr:uid="{6E2DB96E-2C00-43F1-B6C2-8B0B24EFEE8D}"/>
    <cellStyle name="Normal 29 5" xfId="16845" xr:uid="{571E73B6-9B71-4FE9-BDE2-373D8A522133}"/>
    <cellStyle name="Normal 29 6" xfId="14323" xr:uid="{EA8AFF62-4AA3-465F-9707-E31866B3C856}"/>
    <cellStyle name="Normal 29 7" xfId="21913" xr:uid="{8F34823B-47C4-4A2B-AF95-80606C93D4B9}"/>
    <cellStyle name="Normal 29 8" xfId="23528" xr:uid="{B3FDDE28-0CD9-4104-8769-7992A03A2457}"/>
    <cellStyle name="Normal 3" xfId="81" xr:uid="{00000000-0005-0000-0000-00005D000000}"/>
    <cellStyle name="Normal 3 10" xfId="24050" xr:uid="{7667477A-CBFF-46EE-BAF7-3A991C9CA9EB}"/>
    <cellStyle name="Normal 3 2" xfId="1031" xr:uid="{C2150B84-5647-429D-A1A7-DA68126B4B9A}"/>
    <cellStyle name="Normal 3 2 2" xfId="1993" xr:uid="{F4939697-313D-47B7-A82B-962F94D09465}"/>
    <cellStyle name="Normal 3 2 2 2" xfId="2319" xr:uid="{97B2C3C2-CFFB-4644-BB5E-5E7556E8B1DA}"/>
    <cellStyle name="Normal 3 2 3" xfId="2943" xr:uid="{C57A1CEF-4CAB-426E-9E64-25E994ED3500}"/>
    <cellStyle name="Normal 3 2 3 2" xfId="20050" xr:uid="{80B77F09-4C83-438B-9FF9-938E80F29833}"/>
    <cellStyle name="Normal 3 2 4" xfId="20051" xr:uid="{E6CCBBFC-8E3D-4811-9809-33621B102A00}"/>
    <cellStyle name="Normal 3 2 4 2" xfId="23432" xr:uid="{F3C08F26-914E-41D1-8778-B2D9E130C203}"/>
    <cellStyle name="Normal 3 2 4 3" xfId="29066" xr:uid="{7F982F5A-9393-4393-AF01-14A661B36CA7}"/>
    <cellStyle name="Normal 3 2 5" xfId="18766" xr:uid="{85CC865F-189C-4FF2-B47A-9BA19C0079E1}"/>
    <cellStyle name="Normal 3 3" xfId="1032" xr:uid="{2CC24CF2-894C-49B8-A705-263A1D9C6470}"/>
    <cellStyle name="Normal 3 3 2" xfId="11876" xr:uid="{DAAFF2C3-0374-46BD-B4E8-2A2D2AD73836}"/>
    <cellStyle name="Normal 3 4" xfId="1033" xr:uid="{CFBD51BC-E64A-49B9-81DF-384468A75DD3}"/>
    <cellStyle name="Normal 3 4 2" xfId="18767" xr:uid="{F2E19B63-E66C-4AA9-BD98-3D6FAEE7CA06}"/>
    <cellStyle name="Normal 3 5" xfId="1034" xr:uid="{36445312-5BB5-44FB-95C5-AB7CE78609B9}"/>
    <cellStyle name="Normal 3 5 2" xfId="20052" xr:uid="{2AF7E3C6-37B3-4CB3-8947-6BED86D62550}"/>
    <cellStyle name="Normal 3 5 3" xfId="11269" xr:uid="{EBDE19A2-E0B9-4097-856E-77714CC10722}"/>
    <cellStyle name="Normal 3 6" xfId="1035" xr:uid="{D21DB309-591F-410D-A133-AF3843CC486C}"/>
    <cellStyle name="Normal 3 6 2" xfId="20053" xr:uid="{A93C9C16-2EF2-4094-9087-A0B9CC6AB571}"/>
    <cellStyle name="Normal 3 7" xfId="1030" xr:uid="{D473EFF1-4D33-4F34-BC48-96DEBBBE6B0A}"/>
    <cellStyle name="Normal 3 8" xfId="1470" xr:uid="{B2731AEF-15FD-403F-B173-62F2A723E574}"/>
    <cellStyle name="Normal 3 9" xfId="1465" xr:uid="{7A548744-9625-4DFE-BD88-C788860DE0C6}"/>
    <cellStyle name="Normal 3_IRH Europe MIS Jul 08" xfId="18768" xr:uid="{3B79810C-11C7-4A3C-8635-A30284EAE5F3}"/>
    <cellStyle name="Normal 30" xfId="1905" xr:uid="{EB88E9E7-E43E-4129-AA6F-3E00C943A2F8}"/>
    <cellStyle name="Normal 30 2" xfId="2307" xr:uid="{FAC69E2F-8D7C-42EA-8FBB-2DD75B94E0A0}"/>
    <cellStyle name="Normal 30 2 2" xfId="19005" xr:uid="{601A0990-17B4-489A-A8DA-F9EE0E260404}"/>
    <cellStyle name="Normal 30 3" xfId="18769" xr:uid="{46C27B63-E865-4962-B22D-FC90D50AC1B6}"/>
    <cellStyle name="Normal 30 4" xfId="11758" xr:uid="{E1C0BF35-572D-4A41-B54A-342A14B1D81D}"/>
    <cellStyle name="Normal 31" xfId="1639" xr:uid="{8FC7B05F-83D3-4DB9-83D3-BEBD61D132E3}"/>
    <cellStyle name="Normal 31 2" xfId="2310" xr:uid="{A0F33E9B-49F2-454A-8DE2-CFBE3B16CC6A}"/>
    <cellStyle name="Normal 31 2 2" xfId="19006" xr:uid="{B86B1E64-D9C7-4414-911B-0774EED22E9B}"/>
    <cellStyle name="Normal 31 3" xfId="18770" xr:uid="{4473AFC5-E556-46D4-93E9-0474A1D5D70F}"/>
    <cellStyle name="Normal 31 4" xfId="11759" xr:uid="{DE79652E-FF51-4EE1-A6BF-B05A06916854}"/>
    <cellStyle name="Normal 32" xfId="2323" xr:uid="{ED333802-04F0-45BA-A99D-2CEB1AA4D54E}"/>
    <cellStyle name="Normal 32 2" xfId="18771" xr:uid="{F0772A5A-B197-4CFC-A3F4-973939A46690}"/>
    <cellStyle name="Normal 32 3" xfId="11760" xr:uid="{ABE7F502-3A4C-433C-8CC3-7F80CFA94724}"/>
    <cellStyle name="Normal 33" xfId="2328" xr:uid="{028202FB-8D41-4C0A-AECA-1B4FE3251201}"/>
    <cellStyle name="Normal 33 2" xfId="19007" xr:uid="{890273C3-E393-44CE-B9FA-7C4CF2A20AF2}"/>
    <cellStyle name="Normal 33 3" xfId="18772" xr:uid="{D2EEFC37-C0DE-45E4-8463-1BA950803419}"/>
    <cellStyle name="Normal 33 4" xfId="11761" xr:uid="{7F4EB3CA-5E0C-449B-8E95-5CC87502C505}"/>
    <cellStyle name="Normal 34" xfId="2337" xr:uid="{EC4F37DB-7255-40FB-B069-89FE0C3B7DE0}"/>
    <cellStyle name="Normal 34 2" xfId="19008" xr:uid="{319C266F-D226-4581-A632-07EAC24728E9}"/>
    <cellStyle name="Normal 34 3" xfId="18773" xr:uid="{22824F57-E740-4F2C-B75E-494942DB8C56}"/>
    <cellStyle name="Normal 34 4" xfId="11762" xr:uid="{7ED73D4F-1107-49E4-AB83-3A191CF31068}"/>
    <cellStyle name="Normal 35" xfId="2340" xr:uid="{7F63E3C8-037A-486A-AB67-441180EC454C}"/>
    <cellStyle name="Normal 35 2" xfId="19009" xr:uid="{4C38F844-BE83-4B31-8837-DE0BA7D82C80}"/>
    <cellStyle name="Normal 35 3" xfId="18774" xr:uid="{61662BF2-C8A8-407D-A397-AA31C22C28D3}"/>
    <cellStyle name="Normal 35 4" xfId="11763" xr:uid="{420E2EDA-D6DB-4A12-A120-B6B1CFC2673B}"/>
    <cellStyle name="Normal 36" xfId="2292" xr:uid="{88DC3E0A-C2E7-4255-99BF-6A4D80447087}"/>
    <cellStyle name="Normal 36 2" xfId="11827" xr:uid="{A5CD2093-B99E-4931-86E3-5BE46E7CB09D}"/>
    <cellStyle name="Normal 36 2 2" xfId="13102" xr:uid="{644EDA27-C7E4-4A2D-B204-7AE6905985A3}"/>
    <cellStyle name="Normal 36 2 2 2" xfId="18057" xr:uid="{671FB489-9FE3-47B6-93C7-E6C10D472E43}"/>
    <cellStyle name="Normal 36 2 2 3" xfId="15608" xr:uid="{E6CDE4E4-F238-4ACA-B2A0-5662E7F1D9EC}"/>
    <cellStyle name="Normal 36 2 2 4" xfId="23265" xr:uid="{D3FC6EFB-C032-4E57-B676-C483B103926C}"/>
    <cellStyle name="Normal 36 2 3" xfId="19010" xr:uid="{1B977BB4-D75A-4482-A0D6-5AC1426DB806}"/>
    <cellStyle name="Normal 36 2 4" xfId="16890" xr:uid="{51EB51F1-D6A8-4805-BBE8-0987C5792B88}"/>
    <cellStyle name="Normal 36 2 5" xfId="14366" xr:uid="{C918B313-9290-486B-8E23-4FDF1AC8059F}"/>
    <cellStyle name="Normal 36 2 6" xfId="22023" xr:uid="{E2798EC4-66AF-445E-BF44-B8F9EB636BFD}"/>
    <cellStyle name="Normal 36 3" xfId="13021" xr:uid="{DC37ADAD-D671-4B27-B735-E1ECBB91BD81}"/>
    <cellStyle name="Normal 36 3 2" xfId="18040" xr:uid="{CE252974-B221-411B-931F-7FFC643A536A}"/>
    <cellStyle name="Normal 36 3 3" xfId="15527" xr:uid="{841FC01E-08E8-48D3-9A43-404029EDB168}"/>
    <cellStyle name="Normal 36 3 4" xfId="23184" xr:uid="{E727C937-941B-4587-A077-00AC11DCEF49}"/>
    <cellStyle name="Normal 36 4" xfId="18775" xr:uid="{89E75B09-F6CE-4641-9102-91E670A8D9E5}"/>
    <cellStyle name="Normal 36 5" xfId="16863" xr:uid="{68BC0CF8-96F8-4B18-975C-659D094DF296}"/>
    <cellStyle name="Normal 36 6" xfId="14341" xr:uid="{B81C819C-0BF5-49D3-A149-86868290195D}"/>
    <cellStyle name="Normal 36 7" xfId="21933" xr:uid="{FAD3E39E-8012-4EE5-B4A1-77258CF0CC2D}"/>
    <cellStyle name="Normal 37" xfId="2343" xr:uid="{23C1749D-F884-49CD-9E96-FCAE190DA9B5}"/>
    <cellStyle name="Normal 37 2" xfId="20436" xr:uid="{2FC80ABA-5EE6-455B-A8AA-020BC4A800AE}"/>
    <cellStyle name="Normal 37 2 2" xfId="23498" xr:uid="{32A12C9B-1682-43D9-9F88-329CF4B5AE42}"/>
    <cellStyle name="Normal 37 3" xfId="19011" xr:uid="{B0FF6B8E-6993-4997-9F6A-2ACE8950F1D5}"/>
    <cellStyle name="Normal 37 3 2" xfId="23402" xr:uid="{2364F6B8-5704-4760-8E4C-CC65ED7D6893}"/>
    <cellStyle name="Normal 37 4" xfId="18776" xr:uid="{A0DA3A9A-18FE-46EA-9813-6697736A7736}"/>
    <cellStyle name="Normal 37 4 2" xfId="23354" xr:uid="{B11EEEFE-F77B-418A-8652-9D7DEC7D01EE}"/>
    <cellStyle name="Normal 37 5" xfId="11764" xr:uid="{0B5119D6-009C-4EB1-BB8E-F09B0F0EC71B}"/>
    <cellStyle name="Normal 38" xfId="2346" xr:uid="{2EB9BFF0-1288-4452-B1A2-186127AC8445}"/>
    <cellStyle name="Normal 38 2" xfId="20437" xr:uid="{80855284-44C6-4638-A129-B595B38A7BC7}"/>
    <cellStyle name="Normal 38 2 2" xfId="23499" xr:uid="{BAEFA766-7D84-42DE-9C46-C0BC2BD07A8A}"/>
    <cellStyle name="Normal 38 3" xfId="19012" xr:uid="{1D53F152-CBBD-4ABC-AC4B-94C7C3DF8312}"/>
    <cellStyle name="Normal 38 3 2" xfId="23403" xr:uid="{2805DD9F-260A-4EEE-8AD3-8200577492EA}"/>
    <cellStyle name="Normal 38 4" xfId="18777" xr:uid="{9FB14D78-F6C3-43D9-9F81-55EA9A427AC6}"/>
    <cellStyle name="Normal 38 4 2" xfId="23355" xr:uid="{BB4D958B-3568-4246-A1A5-005FC76AE33C}"/>
    <cellStyle name="Normal 38 5" xfId="11765" xr:uid="{3C6348AA-4BC2-4001-B2C4-DB8609D3796F}"/>
    <cellStyle name="Normal 39" xfId="2348" xr:uid="{4573714E-8862-45A3-8EEE-E90A1E8B4A52}"/>
    <cellStyle name="Normal 39 2" xfId="20438" xr:uid="{ABA56488-D2E3-4546-85D8-325145A11935}"/>
    <cellStyle name="Normal 39 2 2" xfId="23500" xr:uid="{3553D6BF-5006-43CF-B6BA-73302A1587BE}"/>
    <cellStyle name="Normal 39 3" xfId="19013" xr:uid="{A56EEFD8-E27E-4589-9A22-762DF75119D8}"/>
    <cellStyle name="Normal 39 3 2" xfId="23404" xr:uid="{FE1A6401-45BA-4583-A864-B1B2CB4FA345}"/>
    <cellStyle name="Normal 39 4" xfId="18778" xr:uid="{92AE10A7-4931-4D40-BCD5-7FBD191903C3}"/>
    <cellStyle name="Normal 39 4 2" xfId="23356" xr:uid="{BF9C0E7D-17A1-4351-9816-5EE5F8CA0860}"/>
    <cellStyle name="Normal 39 5" xfId="11766" xr:uid="{404427AA-0379-42FE-A75E-85CB1EF0B058}"/>
    <cellStyle name="Normal 4" xfId="82" xr:uid="{00000000-0005-0000-0000-00005E000000}"/>
    <cellStyle name="Normal 4 10" xfId="29793" xr:uid="{57D6B26E-D818-4A41-9E1B-F610C3AD2DCF}"/>
    <cellStyle name="Normal 4 11" xfId="163" xr:uid="{EF6ADDAA-4A29-4C8E-88B8-CD438C3C6CA2}"/>
    <cellStyle name="Normal 4 2" xfId="167" xr:uid="{F7C7475F-8B68-4AF3-84A5-4987A5371F1B}"/>
    <cellStyle name="Normal 4 2 2" xfId="168" xr:uid="{EC162D3E-1FE3-4DAA-A97B-5DB6AC3DC98C}"/>
    <cellStyle name="Normal 4 2 2 2" xfId="20054" xr:uid="{CB2D0582-9D79-43A6-9D5E-832AD8D22980}"/>
    <cellStyle name="Normal 4 2 3" xfId="1037" xr:uid="{59555DBC-C1C9-49E8-92F5-C3D924B4987B}"/>
    <cellStyle name="Normal 4 2 3 2" xfId="2336" xr:uid="{52EDAF86-4B38-4C95-A77E-518E5E277B6F}"/>
    <cellStyle name="Normal 4 3" xfId="1038" xr:uid="{C9E61DD9-C6C2-43A7-B0C8-F199631A9910}"/>
    <cellStyle name="Normal 4 4" xfId="1039" xr:uid="{E6636EC7-7F0B-4CBC-9B16-5AFCF78695A3}"/>
    <cellStyle name="Normal 4 4 2" xfId="20055" xr:uid="{66235999-31F8-4D85-BEDA-FD7B10E995E5}"/>
    <cellStyle name="Normal 4 5" xfId="1040" xr:uid="{ED3BBA68-802E-424B-B9EC-BC57B5AE0F39}"/>
    <cellStyle name="Normal 4 6" xfId="1463" xr:uid="{467F4BFF-2AFE-4E91-99ED-86BA64AD1D9B}"/>
    <cellStyle name="Normal 4 6 2" xfId="2299" xr:uid="{46D07ECB-7D43-4BD3-890E-F2DA591D1FDB}"/>
    <cellStyle name="Normal 4 7" xfId="1036" xr:uid="{7B766351-D1DE-44DC-BA9C-200837B440E5}"/>
    <cellStyle name="Normal 4 7 2" xfId="2316" xr:uid="{8149C335-3732-4109-8414-B65A5AD66D39}"/>
    <cellStyle name="Normal 4 8" xfId="2334" xr:uid="{11A7DC0F-4E70-4501-A3EE-AE711B68BC2E}"/>
    <cellStyle name="Normal 4 9" xfId="29062" xr:uid="{2CA65010-BD09-4967-BF46-ECB856159A8E}"/>
    <cellStyle name="Normal 40" xfId="1041" xr:uid="{A8679565-C090-4B70-A6FA-EFD2DB520925}"/>
    <cellStyle name="Normal 40 2" xfId="13109" xr:uid="{62DE3E92-7404-4655-BFAB-054D8C5D37FA}"/>
    <cellStyle name="Normal 40 2 2" xfId="20439" xr:uid="{AAB32EAE-599E-4D5B-B140-EFB05F2B33C5}"/>
    <cellStyle name="Normal 40 2 2 2" xfId="23501" xr:uid="{46CC49EE-979B-44DE-B862-27115DE273EB}"/>
    <cellStyle name="Normal 40 2 3" xfId="18064" xr:uid="{E63D3253-F627-4B92-B295-21CCF57DE22F}"/>
    <cellStyle name="Normal 40 2 4" xfId="15615" xr:uid="{E3BC541F-3BAD-437D-80D1-4BC2E27E97E1}"/>
    <cellStyle name="Normal 40 2 5" xfId="23272" xr:uid="{E0E5931A-31B9-4E36-9168-2E470A422B9B}"/>
    <cellStyle name="Normal 40 3" xfId="19014" xr:uid="{7D7A88A7-EAF2-4F9B-B4B8-F1998E261B5D}"/>
    <cellStyle name="Normal 40 3 2" xfId="23405" xr:uid="{7EC77AEF-5727-4602-A785-02AEB78CEFCE}"/>
    <cellStyle name="Normal 40 4" xfId="18779" xr:uid="{09316DAF-FC5C-4EDF-A9A1-D21BAF2D3248}"/>
    <cellStyle name="Normal 40 4 2" xfId="23357" xr:uid="{D7AB36B5-8F8C-472F-ACF4-A459724682A3}"/>
    <cellStyle name="Normal 40 5" xfId="16897" xr:uid="{ADD9E0B2-A9B4-46D8-BD6A-330B0F3E5384}"/>
    <cellStyle name="Normal 40 6" xfId="14373" xr:uid="{8D211A83-68BD-4A18-A7AC-4AB5FC231A32}"/>
    <cellStyle name="Normal 40 7" xfId="22030" xr:uid="{89CDE149-85EF-4E95-9824-E3E3ADA68040}"/>
    <cellStyle name="Normal 40 8" xfId="11834" xr:uid="{D75CF2C5-CD8E-43B7-8734-EB09C50D121D}"/>
    <cellStyle name="Normal 41" xfId="1998" xr:uid="{98FC3518-8EC7-46BE-8459-DF244A8340E3}"/>
    <cellStyle name="Normal 41 2" xfId="13112" xr:uid="{F9D01523-0C06-4DAD-A9D5-B9D659CE616D}"/>
    <cellStyle name="Normal 41 2 2" xfId="18067" xr:uid="{845BD578-F1AF-4827-BE99-A50F18ACF659}"/>
    <cellStyle name="Normal 41 2 3" xfId="15618" xr:uid="{A9D4E6C5-1BBC-4018-8C36-164B031BCB3C}"/>
    <cellStyle name="Normal 41 2 4" xfId="23275" xr:uid="{071B536E-2A23-4CD8-AFCB-0AAB46CD35EA}"/>
    <cellStyle name="Normal 41 3" xfId="13150" xr:uid="{13787D81-F85A-4F82-BB49-5EE23D5AA0DA}"/>
    <cellStyle name="Normal 41 3 2" xfId="20368" xr:uid="{7531E05F-88A5-4F89-9B25-9C233C4C03E9}"/>
    <cellStyle name="Normal 41 3 3" xfId="15656" xr:uid="{7FE984F0-610C-4E0C-8202-8C6F77D3F194}"/>
    <cellStyle name="Normal 41 4" xfId="16900" xr:uid="{DD5A015B-7668-44C1-B7EA-F7DD4925C8B8}"/>
    <cellStyle name="Normal 41 5" xfId="14376" xr:uid="{5B3968C7-35B8-4807-A36B-6B3C1F67D5D4}"/>
    <cellStyle name="Normal 41 6" xfId="22033" xr:uid="{EA33CF47-2507-47D2-BCB4-8588F7A1CE25}"/>
    <cellStyle name="Normal 41 7" xfId="11841" xr:uid="{4F0D11E9-AB62-47FB-8CD2-FC0DADB11C7F}"/>
    <cellStyle name="Normal 42" xfId="2279" xr:uid="{0C0C0F86-5F59-4447-B364-557914C71CCA}"/>
    <cellStyle name="Normal 42 2" xfId="13115" xr:uid="{CA962B47-C2FD-4B73-B78C-5BC8D1DFAAC0}"/>
    <cellStyle name="Normal 42 2 2" xfId="18070" xr:uid="{732EEE42-B63A-4383-8565-7EFB61DF3FFB}"/>
    <cellStyle name="Normal 42 2 3" xfId="15621" xr:uid="{C057C42B-F8C8-4AEC-82C2-89F7A53EBE6E}"/>
    <cellStyle name="Normal 42 2 4" xfId="23278" xr:uid="{B78CAE01-5B0E-4C4E-B13E-10697D439C79}"/>
    <cellStyle name="Normal 42 3" xfId="20367" xr:uid="{24375221-B1E1-47A2-8181-38DAF370A1EB}"/>
    <cellStyle name="Normal 42 4" xfId="16903" xr:uid="{2FE1EC67-E9F6-4E6A-B27C-2500CD1EA601}"/>
    <cellStyle name="Normal 42 5" xfId="14379" xr:uid="{FDA8E746-BCD2-42AF-A798-05F2F3611872}"/>
    <cellStyle name="Normal 42 6" xfId="22036" xr:uid="{CD3987D8-5F8A-4046-9B7D-73CD2DC62930}"/>
    <cellStyle name="Normal 42 7" xfId="11844" xr:uid="{6AD928B8-F10F-458D-A2F4-C132A155E661}"/>
    <cellStyle name="Normal 43" xfId="2366" xr:uid="{2217C03D-B039-4E93-8A7B-8EED1042F27B}"/>
    <cellStyle name="Normal 43 2" xfId="13118" xr:uid="{8CC9681E-F842-44F4-98A7-D450D6A6D938}"/>
    <cellStyle name="Normal 43 2 2" xfId="18073" xr:uid="{175C08FA-1656-4555-8897-71DB713749EC}"/>
    <cellStyle name="Normal 43 2 3" xfId="15624" xr:uid="{655524FA-F955-470B-9E5A-36940F7B3892}"/>
    <cellStyle name="Normal 43 2 4" xfId="23281" xr:uid="{57342B9F-9975-412C-A752-E0074C7056C9}"/>
    <cellStyle name="Normal 43 3" xfId="20448" xr:uid="{F808A88A-E721-4C0D-86EC-C11EC1A82619}"/>
    <cellStyle name="Normal 43 4" xfId="16906" xr:uid="{1B7B01C3-E6DC-4875-A26D-FFE453174F9A}"/>
    <cellStyle name="Normal 43 5" xfId="14382" xr:uid="{D51A85D6-6C88-4F8F-960B-6F1C4DEE4D7D}"/>
    <cellStyle name="Normal 43 6" xfId="22039" xr:uid="{60B075BD-D582-4DF9-9CDE-E0FA10802D6A}"/>
    <cellStyle name="Normal 43 7" xfId="11847" xr:uid="{8A01EE8A-E576-42AE-8426-A420F5BBA931}"/>
    <cellStyle name="Normal 44" xfId="2174" xr:uid="{62198085-B53F-4BDE-8F32-D1929A64A2BE}"/>
    <cellStyle name="Normal 44 2" xfId="13121" xr:uid="{7461902D-5B33-43A1-841A-FF754925D5E2}"/>
    <cellStyle name="Normal 44 2 2" xfId="18076" xr:uid="{053C9E86-2D7A-40AC-A56C-0FEB9CD49358}"/>
    <cellStyle name="Normal 44 2 3" xfId="15627" xr:uid="{679C3897-03B6-40E6-A2DF-EC783ADEF8C2}"/>
    <cellStyle name="Normal 44 2 4" xfId="23284" xr:uid="{93D53F21-CAAB-4954-B04F-47681E4E22D9}"/>
    <cellStyle name="Normal 44 3" xfId="20449" xr:uid="{795D85C1-5AD5-4F02-973A-27141D91DD78}"/>
    <cellStyle name="Normal 44 4" xfId="16909" xr:uid="{D63D69EE-F3C2-4359-97EB-D85C013F6603}"/>
    <cellStyle name="Normal 44 5" xfId="14385" xr:uid="{66840889-49EB-40CE-92FC-690D23B4A296}"/>
    <cellStyle name="Normal 44 6" xfId="22042" xr:uid="{19D59165-771B-4D69-AF18-C3E839E6984C}"/>
    <cellStyle name="Normal 44 7" xfId="11853" xr:uid="{AB2A870E-8475-4741-938C-A771F970768D}"/>
    <cellStyle name="Normal 45" xfId="2360" xr:uid="{68A29968-15A6-4EFE-996C-A81533029BD3}"/>
    <cellStyle name="Normal 45 2" xfId="13124" xr:uid="{E349F0AC-341B-4D93-83D8-145A64201A28}"/>
    <cellStyle name="Normal 45 2 2" xfId="18079" xr:uid="{EF529EED-1AC4-4967-B6CE-5F00F8DBEB2B}"/>
    <cellStyle name="Normal 45 2 3" xfId="15630" xr:uid="{B3042771-DD0A-4F6C-B89F-4B00BDE42DE9}"/>
    <cellStyle name="Normal 45 2 4" xfId="23287" xr:uid="{E90FA93E-B955-4FEA-8D4E-F0A2C37E9EE7}"/>
    <cellStyle name="Normal 45 3" xfId="20450" xr:uid="{398A5A35-5836-42D0-A7D3-636B2503B6AB}"/>
    <cellStyle name="Normal 45 4" xfId="16912" xr:uid="{4446A9DA-8452-4265-BF49-A71FCA2F4F62}"/>
    <cellStyle name="Normal 45 5" xfId="14388" xr:uid="{17885125-EB63-423C-B16A-312E7F488E3C}"/>
    <cellStyle name="Normal 45 6" xfId="22045" xr:uid="{4D02DA03-826A-4492-BFA0-3336E5B849CB}"/>
    <cellStyle name="Normal 45 7" xfId="11856" xr:uid="{CFE3F385-7D1B-4AF7-87D7-8DEBD26264AE}"/>
    <cellStyle name="Normal 46" xfId="2393" xr:uid="{3949C102-2E71-4AAD-93B1-824549D5AE84}"/>
    <cellStyle name="Normal 46 2" xfId="13127" xr:uid="{ED8D949B-DFDD-48BC-A604-4B9FE78FBC4C}"/>
    <cellStyle name="Normal 46 2 2" xfId="18082" xr:uid="{825BD633-1A02-4561-A52F-98E067662DE7}"/>
    <cellStyle name="Normal 46 2 3" xfId="15633" xr:uid="{7DB3D0EF-C20D-4057-AF68-320C7ED4708B}"/>
    <cellStyle name="Normal 46 2 4" xfId="23290" xr:uid="{24ED9383-EDCB-4C73-804D-0BB8D0C2AEAB}"/>
    <cellStyle name="Normal 46 3" xfId="20451" xr:uid="{F08B32DC-5D55-4BCF-B1DD-EC99F769232E}"/>
    <cellStyle name="Normal 46 4" xfId="16915" xr:uid="{EF4CF4DF-6156-4877-B4F1-6B701EEB1015}"/>
    <cellStyle name="Normal 46 5" xfId="14391" xr:uid="{7F2AC37D-D921-4B76-8B58-30B9A96337FA}"/>
    <cellStyle name="Normal 46 6" xfId="22048" xr:uid="{EBECDAFE-EA76-453F-92BD-6D6B797BF15F}"/>
    <cellStyle name="Normal 46 7" xfId="11859" xr:uid="{D9708768-6BFF-4EDF-9EF9-C7EC3FF3C4E0}"/>
    <cellStyle name="Normal 47" xfId="2390" xr:uid="{AC99B02F-8454-4239-B9B1-45BC7FDD163B}"/>
    <cellStyle name="Normal 47 2" xfId="13129" xr:uid="{B149D86D-9B0F-414D-BE0D-BA7136CE3F9A}"/>
    <cellStyle name="Normal 47 2 2" xfId="18084" xr:uid="{5A892DE8-23B3-4132-8E6C-318C955684BF}"/>
    <cellStyle name="Normal 47 2 3" xfId="15635" xr:uid="{D592C44E-1928-4A6A-9619-22D59BF435B3}"/>
    <cellStyle name="Normal 47 2 4" xfId="23292" xr:uid="{2DAD07B0-392A-4879-ADB2-CC4CA58AF7F9}"/>
    <cellStyle name="Normal 47 3" xfId="20452" xr:uid="{D6829E5F-2491-4CBB-B06A-EBEF5F157655}"/>
    <cellStyle name="Normal 47 4" xfId="16917" xr:uid="{2DAE5813-0A4E-46C8-899B-EF40908EF956}"/>
    <cellStyle name="Normal 47 5" xfId="14393" xr:uid="{95053A8D-F9B3-4D09-B4B9-BD6E504AA6D5}"/>
    <cellStyle name="Normal 47 6" xfId="22050" xr:uid="{5C341C11-FDC0-4F43-ADA7-D70899FAE8B2}"/>
    <cellStyle name="Normal 47 7" xfId="11861" xr:uid="{4C1BF003-DB82-4852-B7EE-C7AA52E13495}"/>
    <cellStyle name="Normal 48" xfId="2357" xr:uid="{8DABF998-204A-40EB-B781-3A733468A7EF}"/>
    <cellStyle name="Normal 48 2" xfId="13131" xr:uid="{032E7DAC-2ED0-48EE-8896-B3632058C27F}"/>
    <cellStyle name="Normal 48 2 2" xfId="18086" xr:uid="{C4BAF15A-DB90-4314-9395-FD0E593FFCA0}"/>
    <cellStyle name="Normal 48 2 3" xfId="15637" xr:uid="{717C75B7-D307-47B2-99D3-8D8F9B863CB7}"/>
    <cellStyle name="Normal 48 2 4" xfId="23294" xr:uid="{44312214-8AAF-46E4-A906-23AFC8F247F2}"/>
    <cellStyle name="Normal 48 3" xfId="13152" xr:uid="{D8C64BF6-4853-44E2-80FC-E1EC51500C24}"/>
    <cellStyle name="Normal 48 3 2" xfId="20453" xr:uid="{A32CD4AC-FC5C-4D81-88CF-9004898F0E51}"/>
    <cellStyle name="Normal 48 3 3" xfId="15658" xr:uid="{EB36CD71-B341-4DE0-A056-D29B9887D346}"/>
    <cellStyle name="Normal 48 3 4" xfId="23504" xr:uid="{821874FB-EF35-4AA2-B38D-7FF08B5229CF}"/>
    <cellStyle name="Normal 48 4" xfId="16919" xr:uid="{A5A65FDF-C74F-4433-95B4-5410D0DD502C}"/>
    <cellStyle name="Normal 48 5" xfId="14395" xr:uid="{9627B81D-E6E4-461F-8A1E-BBDE8C7FE47C}"/>
    <cellStyle name="Normal 48 6" xfId="22052" xr:uid="{3A865B61-F092-4814-9605-F202A26F7EBF}"/>
    <cellStyle name="Normal 48 7" xfId="11863" xr:uid="{5DA88DC9-6CFC-4A54-BD36-65A7E5F43F8E}"/>
    <cellStyle name="Normal 49" xfId="2131" xr:uid="{53ABAC19-2397-4CAA-8138-D87BD83C908D}"/>
    <cellStyle name="Normal 49 2" xfId="13133" xr:uid="{43E67EA6-4D67-44A4-A37C-9F1D5FECBDF2}"/>
    <cellStyle name="Normal 49 2 2" xfId="18088" xr:uid="{E84019A5-55E6-493D-AD25-41AE88C478C8}"/>
    <cellStyle name="Normal 49 2 3" xfId="15639" xr:uid="{72D9FAE4-87E9-4DCC-949C-0A45D3A1AAFE}"/>
    <cellStyle name="Normal 49 2 4" xfId="23296" xr:uid="{26BB33E9-CCE9-495B-9C05-A87E7750FFAF}"/>
    <cellStyle name="Normal 49 3" xfId="20454" xr:uid="{BD0A7417-3D07-4C41-801D-582DF2B127B0}"/>
    <cellStyle name="Normal 49 3 2" xfId="23505" xr:uid="{B9C07CD4-A768-42FB-ABE0-AFFFCF276EED}"/>
    <cellStyle name="Normal 49 4" xfId="16921" xr:uid="{DA20F236-79D4-4DAF-B25C-DD8021D4732E}"/>
    <cellStyle name="Normal 49 5" xfId="14397" xr:uid="{BEEA8A16-C2BA-4FEB-AFB7-200EBF66BF5C}"/>
    <cellStyle name="Normal 49 6" xfId="22054" xr:uid="{376F8616-8336-4BF7-B619-3CD8A0674EB4}"/>
    <cellStyle name="Normal 49 7" xfId="11865" xr:uid="{65D93689-0F64-4BB4-8DCD-0B58CD93ADD1}"/>
    <cellStyle name="Normal 5" xfId="83" xr:uid="{00000000-0005-0000-0000-00005F000000}"/>
    <cellStyle name="Normal 5 2" xfId="1043" xr:uid="{C9EC175A-05B8-43EB-AD34-D909C3CAE43F}"/>
    <cellStyle name="Normal 5 2 2" xfId="20056" xr:uid="{872D5474-5839-493C-B088-19CCCD6AB14E}"/>
    <cellStyle name="Normal 5 2 2 2" xfId="29088" xr:uid="{3A1C8E43-7782-4345-8CB1-665E5EBA86BD}"/>
    <cellStyle name="Normal 5 2 3" xfId="20057" xr:uid="{AEA80767-D204-4986-AEF4-871AF8B4DAB4}"/>
    <cellStyle name="Normal 5 2 3 2" xfId="23433" xr:uid="{AEF07772-5397-4BF8-8077-FCE6DCCC987F}"/>
    <cellStyle name="Normal 5 2 4" xfId="18781" xr:uid="{2002266F-2616-442C-89F5-18E9FCF04E93}"/>
    <cellStyle name="Normal 5 3" xfId="18782" xr:uid="{CEA57E88-1A49-4E4B-AB70-602B537DABDC}"/>
    <cellStyle name="Normal 5 3 2" xfId="19015" xr:uid="{7E843826-4294-4AEA-9B4E-25B9A027CA5A}"/>
    <cellStyle name="Normal 5 4" xfId="20058" xr:uid="{FE520862-A0B8-41C6-A8B3-CBFBD6CDCC94}"/>
    <cellStyle name="Normal 5 5" xfId="18780" xr:uid="{835191B6-C201-43B6-BC52-BCF980DC9212}"/>
    <cellStyle name="Normal 5 6" xfId="1042" xr:uid="{C76254BA-767C-4C02-81BB-6E545E421433}"/>
    <cellStyle name="Normal 50" xfId="2407" xr:uid="{2F99B645-D508-4F97-9475-67EDE8EB71E1}"/>
    <cellStyle name="Normal 50 2" xfId="20455" xr:uid="{BB2CB2DB-E60E-4302-A94F-0CE7033181EC}"/>
    <cellStyle name="Normal 50 2 2" xfId="23506" xr:uid="{AE3FA7C8-44CE-4E78-9960-5961C7839A93}"/>
    <cellStyle name="Normal 50 3" xfId="11868" xr:uid="{48E6E32A-D8A4-4130-A48C-9903458C8D3E}"/>
    <cellStyle name="Normal 51" xfId="2908" xr:uid="{75426AD6-E564-4CD6-A09B-D0CAE372CB4D}"/>
    <cellStyle name="Normal 51 2" xfId="13137" xr:uid="{6700FA38-DDCF-4920-A7B3-328B2F56FD10}"/>
    <cellStyle name="Normal 51 2 2" xfId="18092" xr:uid="{E8195C48-BAD6-474E-B460-1FC7155A7AE5}"/>
    <cellStyle name="Normal 51 2 3" xfId="15643" xr:uid="{E97D31EF-5FB5-4161-8F9D-2003C0217327}"/>
    <cellStyle name="Normal 51 2 4" xfId="23300" xr:uid="{8D7A001C-A686-4BAD-B71A-B5860E0F7D4D}"/>
    <cellStyle name="Normal 51 3" xfId="20456" xr:uid="{362C48DC-F3C6-4B2A-A054-9655E0C6E9D0}"/>
    <cellStyle name="Normal 51 3 2" xfId="23507" xr:uid="{0A94F537-CE23-4C89-8249-C1F3422B76E8}"/>
    <cellStyle name="Normal 51 4" xfId="16925" xr:uid="{F8434DC7-5024-4499-8473-AE199F4C526D}"/>
    <cellStyle name="Normal 51 5" xfId="14401" xr:uid="{A0195A23-84A9-4839-9DD7-BBCB41AF1368}"/>
    <cellStyle name="Normal 51 6" xfId="22058" xr:uid="{09915804-2F8A-4689-9F53-81EE43CA2C73}"/>
    <cellStyle name="Normal 51 7" xfId="11877" xr:uid="{A2E85BBE-B277-4698-804F-0DB1861E5145}"/>
    <cellStyle name="Normal 52" xfId="2913" xr:uid="{89D25A16-0FD1-4FE1-A961-5B49DFE7C391}"/>
    <cellStyle name="Normal 52 2" xfId="20457" xr:uid="{FD973209-77DA-43DC-9C50-1790DEB5CFFB}"/>
    <cellStyle name="Normal 52 3" xfId="16926" xr:uid="{3596AE4E-79E4-41E7-9E3F-6DFF978DFF35}"/>
    <cellStyle name="Normal 52 4" xfId="14402" xr:uid="{86B89325-4F26-4AD5-9DD2-5A6E2A607F6D}"/>
    <cellStyle name="Normal 52 5" xfId="22059" xr:uid="{843DBB23-B338-4CC2-982E-A0FC171990E1}"/>
    <cellStyle name="Normal 52 6" xfId="11878" xr:uid="{B913FD6B-D0C5-491F-AC1B-469A71600276}"/>
    <cellStyle name="Normal 53" xfId="2917" xr:uid="{19F02055-C1DA-4042-9F9E-6A03764A19F3}"/>
    <cellStyle name="Normal 53 2" xfId="20467" xr:uid="{BF169394-6619-4CE4-9C28-E4CD7BC22DC7}"/>
    <cellStyle name="Normal 53 3" xfId="16929" xr:uid="{2261CEE9-CEB5-4883-B5D1-A232C1502EC1}"/>
    <cellStyle name="Normal 53 4" xfId="14405" xr:uid="{7226DFE6-C533-4994-9E94-6C0CF024A22A}"/>
    <cellStyle name="Normal 53 5" xfId="22062" xr:uid="{C9D2BA2F-2169-48B4-A1FB-EF31EA7C0847}"/>
    <cellStyle name="Normal 53 6" xfId="11881" xr:uid="{9F4D0F11-76B6-4E54-B263-3D29E26F90FE}"/>
    <cellStyle name="Normal 54" xfId="2920" xr:uid="{A5DCDEDC-BE5B-4A2C-A7E7-D4C3E0D7E483}"/>
    <cellStyle name="Normal 54 2" xfId="20468" xr:uid="{44D2AAC3-67D4-4D0D-92B0-95F077F332F8}"/>
    <cellStyle name="Normal 54 3" xfId="16934" xr:uid="{C730612C-5A9C-4A8A-8E96-DAAB1F156D34}"/>
    <cellStyle name="Normal 54 4" xfId="14414" xr:uid="{EC62536E-B602-4303-A20C-A8610E80D861}"/>
    <cellStyle name="Normal 54 5" xfId="22071" xr:uid="{DC24E83F-471B-4DC2-957D-7E00A3488E06}"/>
    <cellStyle name="Normal 54 6" xfId="11894" xr:uid="{AE32CB2C-B906-4E41-93CB-64F32AEA3CA9}"/>
    <cellStyle name="Normal 55" xfId="2923" xr:uid="{AC0E1F08-15E7-4792-BD6C-BA674C4B8D32}"/>
    <cellStyle name="Normal 55 2" xfId="20473" xr:uid="{BCB87D51-8F0A-4756-997D-76D0D26785AA}"/>
    <cellStyle name="Normal 55 3" xfId="18093" xr:uid="{C6ADE139-2873-4AFF-9F2E-133D15AE04AE}"/>
    <cellStyle name="Normal 55 4" xfId="15644" xr:uid="{99E66C7D-0136-4BBE-AFEE-884CE438C734}"/>
    <cellStyle name="Normal 55 5" xfId="23301" xr:uid="{63C6E24B-B151-4FA9-9175-36590DAAC6E4}"/>
    <cellStyle name="Normal 55 6" xfId="13138" xr:uid="{3514F3B7-530D-472C-8B1F-FA6700347F24}"/>
    <cellStyle name="Normal 56" xfId="2926" xr:uid="{81356EE6-A166-487F-8E4F-0B2DD7CE7878}"/>
    <cellStyle name="Normal 56 2" xfId="20476" xr:uid="{57CB7338-80F0-4301-B30C-4EFA2381D212}"/>
    <cellStyle name="Normal 56 3" xfId="18096" xr:uid="{FA0BA108-B9AC-486B-B1AF-B3395B4F91C7}"/>
    <cellStyle name="Normal 56 4" xfId="15647" xr:uid="{1BAE0FC1-CCB3-4143-8E36-B00F8C18F0E1}"/>
    <cellStyle name="Normal 56 5" xfId="23304" xr:uid="{017C52BA-4E74-4A20-9578-2DA36722C905}"/>
    <cellStyle name="Normal 56 6" xfId="13141" xr:uid="{58188AA1-98D7-4896-9DD0-DB694941581E}"/>
    <cellStyle name="Normal 57" xfId="2929" xr:uid="{C127CB16-96E1-4A69-BD56-1EE739E3BBFF}"/>
    <cellStyle name="Normal 57 2" xfId="20477" xr:uid="{87E3FB26-11B6-45AD-A3B5-BE3F268E4800}"/>
    <cellStyle name="Normal 57 2 2" xfId="23512" xr:uid="{EC4FD01F-8229-43A2-846A-D1B706FEE259}"/>
    <cellStyle name="Normal 57 3" xfId="18099" xr:uid="{56EDEAFD-E58B-44E5-8366-02B848EFF4EC}"/>
    <cellStyle name="Normal 57 4" xfId="15650" xr:uid="{B8AD1A7B-A749-457A-A2F1-D70769CFC5D6}"/>
    <cellStyle name="Normal 57 5" xfId="23307" xr:uid="{2003762C-7B6E-4873-BAD5-6C09B5BE9122}"/>
    <cellStyle name="Normal 57 6" xfId="13144" xr:uid="{9F25BFD3-2B8D-4CFD-B3B6-67C35A822A78}"/>
    <cellStyle name="Normal 58" xfId="2932" xr:uid="{4DBE9ECD-8A64-4A6F-842C-FFB6F860577C}"/>
    <cellStyle name="Normal 58 2" xfId="20059" xr:uid="{C0241F75-DDF3-42A7-AC62-E87671AA6B94}"/>
    <cellStyle name="Normal 58 3" xfId="15661" xr:uid="{4989FBB3-CE78-40A1-B8FA-90DF8E2C08D5}"/>
    <cellStyle name="Normal 58 4" xfId="23310" xr:uid="{C71DD7FC-FB00-40A9-A13E-8695171770FF}"/>
    <cellStyle name="Normal 58 5" xfId="13155" xr:uid="{62C80BCC-0AF9-434E-B06B-AE6606E643A2}"/>
    <cellStyle name="Normal 59" xfId="2935" xr:uid="{82B969F5-C433-4D19-8094-9F1CEC55D4ED}"/>
    <cellStyle name="Normal 59 2" xfId="20478" xr:uid="{30B48244-ED0B-4E60-937B-3CB2F651B349}"/>
    <cellStyle name="Normal 59 2 2" xfId="23513" xr:uid="{C55F4697-EF7E-4699-AD72-1FBAF37C56B6}"/>
    <cellStyle name="Normal 59 3" xfId="23313" xr:uid="{EC217064-3F80-4D18-9E0F-3E6FEB41CA86}"/>
    <cellStyle name="Normal 59 4" xfId="18103" xr:uid="{C1DD8A27-5312-44FB-A081-D67B86F14F86}"/>
    <cellStyle name="Normal 6" xfId="1044" xr:uid="{16F82AB3-4300-43A4-B77B-C9FCAE322F69}"/>
    <cellStyle name="Normal 6 2" xfId="18784" xr:uid="{ED20066E-9C69-4D63-A4B3-AC7BD3D89C80}"/>
    <cellStyle name="Normal 6 2 2" xfId="20060" xr:uid="{2E74A9E5-9A41-4913-9A66-C6917916DF0B}"/>
    <cellStyle name="Normal 6 2 3" xfId="20061" xr:uid="{2CE3A408-EBEC-402F-BCD0-0E93F7F734B4}"/>
    <cellStyle name="Normal 6 2 3 2" xfId="23434" xr:uid="{E11AF83B-9666-47C0-85EB-8B750E528D9F}"/>
    <cellStyle name="Normal 6 3" xfId="18785" xr:uid="{50464E64-2EEC-4196-9BD1-2DE861E14568}"/>
    <cellStyle name="Normal 6 4" xfId="20062" xr:uid="{1A57E2C3-920E-4999-AD5C-10FBE156437F}"/>
    <cellStyle name="Normal 6 4 2" xfId="23435" xr:uid="{66F00994-546F-4D0A-A65F-15EACE3DF048}"/>
    <cellStyle name="Normal 6 5" xfId="20063" xr:uid="{F68A6172-D092-4025-8FCA-17908CECA70F}"/>
    <cellStyle name="Normal 6 6" xfId="18783" xr:uid="{D62355D5-E986-478A-B929-7DC74E526B26}"/>
    <cellStyle name="Normal 60" xfId="2937" xr:uid="{E571B1DC-BA2B-4C96-A1B6-45C16945A50C}"/>
    <cellStyle name="Normal 60 2" xfId="20481" xr:uid="{AD1F37F8-495D-4F74-8DBB-42596881613D}"/>
    <cellStyle name="Normal 60 2 2" xfId="23515" xr:uid="{53F6C689-ABB3-4349-BA5B-3BF55767DFF0}"/>
    <cellStyle name="Normal 60 3" xfId="23316" xr:uid="{4AE03A21-55C1-45CE-A55B-D4C7542FD646}"/>
    <cellStyle name="Normal 60 4" xfId="18105" xr:uid="{5DD00276-C9E5-4CA5-B129-795B16BDE323}"/>
    <cellStyle name="Normal 61" xfId="18109" xr:uid="{A88C9BC2-E876-4A89-8CD0-4052FF33309F}"/>
    <cellStyle name="Normal 61 2" xfId="20485" xr:uid="{9F36C9DF-61F5-4C48-95AC-07C5CDD1C1F5}"/>
    <cellStyle name="Normal 61 2 2" xfId="29792" xr:uid="{4B7051F3-F9AC-4561-BAEF-876352D2D86E}"/>
    <cellStyle name="Normal 61 3" xfId="23319" xr:uid="{8856E9A5-A3D8-47EE-9DC2-076E4E333550}"/>
    <cellStyle name="Normal 61 4" xfId="26100" xr:uid="{EF91A17B-FA50-4D3F-A04B-47D3F4882CB9}"/>
    <cellStyle name="Normal 62" xfId="18112" xr:uid="{E3D48A4E-3C89-4CF4-BBC8-66FFEE8F7E12}"/>
    <cellStyle name="Normal 62 2" xfId="26382" xr:uid="{87B05BA8-4590-42F1-A5D4-BC676CDF31F8}"/>
    <cellStyle name="Normal 63" xfId="20362" xr:uid="{5FE1A3C0-6FE8-4B9F-BD88-D1D1BEB79D15}"/>
    <cellStyle name="Normal 63 2" xfId="26372" xr:uid="{D88199E9-50EA-4E6E-AC39-F59AE45D2D7E}"/>
    <cellStyle name="Normal 64" xfId="20499" xr:uid="{D4ECF341-9501-494F-99BC-F20EED3B36F8}"/>
    <cellStyle name="Normal 64 2" xfId="28276" xr:uid="{F1F32181-C30E-4254-8E9A-40871D36F3A7}"/>
    <cellStyle name="Normal 65" xfId="13147" xr:uid="{83C11FD8-AB31-43CF-A3AD-9A7383C96DCF}"/>
    <cellStyle name="Normal 65 2" xfId="15653" xr:uid="{55B5A2D0-1952-41EF-B792-869670678E5B}"/>
    <cellStyle name="Normal 66" xfId="16145" xr:uid="{D5516D18-2964-40B4-8BC8-460BF00B2698}"/>
    <cellStyle name="Normal 67" xfId="20669" xr:uid="{6D973116-11D9-44BC-954B-794A83831509}"/>
    <cellStyle name="Normal 68" xfId="20681" xr:uid="{058AFEA5-9E73-4B7C-8CF0-A1C6FC246E80}"/>
    <cellStyle name="Normal 69" xfId="23522" xr:uid="{1EE70F39-837D-4D3E-AF1F-A77587907163}"/>
    <cellStyle name="Normal 7" xfId="1045" xr:uid="{DC8D95F2-90A8-4E20-AAEE-B9978B133FD9}"/>
    <cellStyle name="Normal 7 2" xfId="18787" xr:uid="{E26415F7-195B-4754-9E75-0CE67878B37D}"/>
    <cellStyle name="Normal 7 2 2" xfId="20064" xr:uid="{A57EE2AA-34DB-465D-BA33-2DD2841D872A}"/>
    <cellStyle name="Normal 7 2 3" xfId="20065" xr:uid="{884275C2-6AE8-449A-AD9E-B4E82DA69187}"/>
    <cellStyle name="Normal 7 2 4" xfId="20066" xr:uid="{33E36974-E6D1-4076-B82F-465E4A4ACF96}"/>
    <cellStyle name="Normal 7 2 4 2" xfId="23436" xr:uid="{94915DDA-7125-4A49-A2C2-463D7B6344EC}"/>
    <cellStyle name="Normal 7 3" xfId="18788" xr:uid="{A337611C-3997-4A5D-AE42-0592875E945C}"/>
    <cellStyle name="Normal 7 4" xfId="20067" xr:uid="{4C4306A4-EB07-4571-9B79-D144DFE7394D}"/>
    <cellStyle name="Normal 7 5" xfId="18786" xr:uid="{904F095D-EAB8-4917-B2FB-59378C6D764C}"/>
    <cellStyle name="Normal 7_03_Mar 10 RM_RM Others_revised" xfId="18789" xr:uid="{A7F7CD8C-2E79-46CC-947E-B034413F639F}"/>
    <cellStyle name="Normal 70" xfId="23524" xr:uid="{6B1A4E8A-257A-47BB-B46E-D627908C5DB0}"/>
    <cellStyle name="Normal 71" xfId="23529" xr:uid="{9672299E-CFAB-4EB1-A6B8-20526A8095D1}"/>
    <cellStyle name="Normal 72" xfId="23532" xr:uid="{F46AA6CD-37FA-4FBE-9AE4-D5FEA827277C}"/>
    <cellStyle name="Normal 73" xfId="23535" xr:uid="{74A6B456-1FAD-4283-A1DA-E87C67370126}"/>
    <cellStyle name="Normal 74" xfId="6771" xr:uid="{18A7123A-A5C4-4FE1-AF3C-6051D2AA2332}"/>
    <cellStyle name="Normal 75" xfId="6783" xr:uid="{19CBFD89-91BA-4AAC-9ABF-588CEDAB1660}"/>
    <cellStyle name="Normal 76" xfId="23969" xr:uid="{41C8F9DB-10A0-4DA5-B02B-1EA7621E3E5C}"/>
    <cellStyle name="Normal 77" xfId="24036" xr:uid="{FCBB269B-FE4A-4D02-9EB3-6B6AFA429399}"/>
    <cellStyle name="Normal 78" xfId="24040" xr:uid="{52C4885B-53E5-469B-9408-208BFE46E8D8}"/>
    <cellStyle name="Normal 79" xfId="24044" xr:uid="{E9C63AB5-4E1F-4BF8-BDAF-6846BAAB6F8E}"/>
    <cellStyle name="Normal 8" xfId="1046" xr:uid="{5471A214-1AC7-44D9-BCD3-323AC011DF2D}"/>
    <cellStyle name="Normal 8 2" xfId="11667" xr:uid="{3B22D789-2F4C-49F0-B0F0-F49B81AE2425}"/>
    <cellStyle name="Normal 8 2 2" xfId="20487" xr:uid="{6D6FB847-C0FF-480B-B0BF-92E07F8F5560}"/>
    <cellStyle name="Normal 8 2 2 2" xfId="23520" xr:uid="{68EFE6F2-76BD-4A2A-A030-922F25BA209A}"/>
    <cellStyle name="Normal 8 2 3" xfId="20068" xr:uid="{BC29A629-FD25-4220-A701-828A475BA817}"/>
    <cellStyle name="Normal 8 2 3 2" xfId="23437" xr:uid="{B003209C-D3EE-4EF5-ADA2-3427F2E24118}"/>
    <cellStyle name="Normal 8 3" xfId="20069" xr:uid="{2E260BDD-27D5-4EAB-AE62-0610CE9A0419}"/>
    <cellStyle name="Normal 8 4" xfId="20070" xr:uid="{F16A53B6-92C3-4EA7-8DC1-1DD3C97EC287}"/>
    <cellStyle name="Normal 8 4 2" xfId="23438" xr:uid="{C561EAF3-A688-46A6-B452-7BE1DE616A0D}"/>
    <cellStyle name="Normal 8 5" xfId="20486" xr:uid="{5D425EA8-3A63-41DF-AB31-5414B7D4360F}"/>
    <cellStyle name="Normal 8 5 2" xfId="23519" xr:uid="{72A956DD-2DE7-44CF-A2B3-AB62D046E7A1}"/>
    <cellStyle name="Normal 8 6" xfId="18790" xr:uid="{746DDB32-EB3E-4D39-A098-07700FC6A154}"/>
    <cellStyle name="Normal 80" xfId="160" xr:uid="{FD86C89D-2F95-4E8E-8759-229FC4A3B656}"/>
    <cellStyle name="Normal 9" xfId="1047" xr:uid="{572D0515-C0AE-4A29-BEC3-5E9216C09D38}"/>
    <cellStyle name="Normal 9 2" xfId="1462" xr:uid="{D5F3CC74-2FDC-4380-94CB-2C42D3BBC092}"/>
    <cellStyle name="Normal 9 2 2" xfId="18793" xr:uid="{C844D854-294E-4E9B-A326-E2CA18CA9AAA}"/>
    <cellStyle name="Normal 9 2 3" xfId="20071" xr:uid="{84FD8248-0E82-4E61-A6BB-77EB44B6317C}"/>
    <cellStyle name="Normal 9 2 3 2" xfId="23439" xr:uid="{FA033086-996F-4C61-9DA5-3139D99AC520}"/>
    <cellStyle name="Normal 9 2 4" xfId="18792" xr:uid="{A542144F-9375-42D2-AB17-BFE540FFF1AF}"/>
    <cellStyle name="Normal 9 2_03_Mar 10 RM_RM Others_revised" xfId="18794" xr:uid="{D2C824E4-4308-4B73-88D1-67227EEFDD8C}"/>
    <cellStyle name="Normal 9 3" xfId="20072" xr:uid="{9EF22F8F-5A44-4175-86BD-AD476BA72092}"/>
    <cellStyle name="Normal 9 4" xfId="18791" xr:uid="{62C86CE8-EA58-4BD0-ADC7-71C68BADA652}"/>
    <cellStyle name="Normal 9_03_Mar 10 RM_RM Others_revised" xfId="18795" xr:uid="{A4DBCCF2-34F9-4B5D-A627-B0C6B2744023}"/>
    <cellStyle name="Normal0" xfId="1048" xr:uid="{0DBB994C-D013-4EAF-834E-611FB90E53BA}"/>
    <cellStyle name="Normal0 2" xfId="8324" xr:uid="{3676282B-D394-4EEF-B999-552511C69DB2}"/>
    <cellStyle name="Normal0 2 2" xfId="20073" xr:uid="{065A0995-EDC1-4FC4-AD5E-E81A0BD07B60}"/>
    <cellStyle name="Normal0 3" xfId="8325" xr:uid="{B9858BCB-2E9F-487F-A3A8-0A80E1BC410E}"/>
    <cellStyle name="Normal0 3 2" xfId="20074" xr:uid="{80BCDA83-E113-48C7-9BD7-4DE7A8973550}"/>
    <cellStyle name="Normal0 4" xfId="8326" xr:uid="{971DF26C-59E7-40B0-9707-A64395F46E19}"/>
    <cellStyle name="Normal0 4 2" xfId="20075" xr:uid="{877C6EDD-C418-4B67-9ED8-AF6150856589}"/>
    <cellStyle name="Normal0 5" xfId="8327" xr:uid="{E940AD98-AB08-4753-82D4-81D6367B5B46}"/>
    <cellStyle name="Normal0 6" xfId="8328" xr:uid="{A0CD5C8B-5326-4796-A63C-AB4149A48CC8}"/>
    <cellStyle name="Normal0 7" xfId="18796" xr:uid="{BACC4171-F488-4931-8EEA-831C8DF8657F}"/>
    <cellStyle name="Normale_04" xfId="20076" xr:uid="{8500264E-E6AD-4099-9D4E-5E28A52805DC}"/>
    <cellStyle name="NormalGB" xfId="1049" xr:uid="{8C931B21-AC71-4070-B710-03F2ED854558}"/>
    <cellStyle name="normální_Site#13-Bangkok" xfId="20077" xr:uid="{E7D6E3A2-8270-42D0-80F7-12223EA8270B}"/>
    <cellStyle name="NormalRed" xfId="1050" xr:uid="{6B06D007-5FAA-47BE-B76D-B282346FE57F}"/>
    <cellStyle name="Nota" xfId="18797" xr:uid="{268FB94E-0EBE-41ED-A41B-2C8145EC031E}"/>
    <cellStyle name="Nota 2" xfId="23678" xr:uid="{DFBD12B2-3026-4486-BE7E-C0D0EB18752A}"/>
    <cellStyle name="Note 1" xfId="18799" xr:uid="{59DF5DC6-49D6-4DD7-BAD2-A4F30567FC11}"/>
    <cellStyle name="Note 1 2" xfId="23680" xr:uid="{93DA93E7-54D3-4B5E-A060-172DE8948CF8}"/>
    <cellStyle name="Note 10" xfId="8329" xr:uid="{757C63DD-1E0F-463B-AD48-182CB62DE1DF}"/>
    <cellStyle name="Note 10 2" xfId="23359" xr:uid="{3FA3810E-6C65-48B5-BB60-22D382B4C90C}"/>
    <cellStyle name="Note 10 2 2" xfId="24001" xr:uid="{F5270D29-E30E-4D62-A41A-44FAF3DB3B00}"/>
    <cellStyle name="Note 11" xfId="18798" xr:uid="{5BA89A0D-4D87-48C9-81E2-074E0C5EA8E4}"/>
    <cellStyle name="Note 11 2" xfId="23679" xr:uid="{85134D11-B405-4886-AA30-36C8E61B33E2}"/>
    <cellStyle name="Note 2" xfId="1051" xr:uid="{104A216C-2B00-4527-8F7C-4BB3EABE4935}"/>
    <cellStyle name="Note 2 10" xfId="2399" xr:uid="{C1B903FA-5058-4F89-B028-5E540DBC806B}"/>
    <cellStyle name="Note 2 10 2" xfId="4206" xr:uid="{208ECD67-2623-4677-8902-216788738141}"/>
    <cellStyle name="Note 2 10 2 2" xfId="27337" xr:uid="{0E840F8F-C3B3-426B-B213-6F28AAE8DBBB}"/>
    <cellStyle name="Note 2 10 2 3" xfId="32024" xr:uid="{6A5BD7E9-B217-4AFF-B97E-B091DC7C206D}"/>
    <cellStyle name="Note 2 10 2 4" xfId="36548" xr:uid="{E34C2BC4-E776-4C09-9A13-C54B32CC3CEA}"/>
    <cellStyle name="Note 2 10 2 5" xfId="41173" xr:uid="{F46C045A-51B1-4909-828B-4CF356F48203}"/>
    <cellStyle name="Note 2 10 3" xfId="5231" xr:uid="{9BB961E2-C4A0-4581-BB54-A38445D6148F}"/>
    <cellStyle name="Note 2 10 3 2" xfId="28308" xr:uid="{B18D54B0-8CF4-4381-961B-D4692638014B}"/>
    <cellStyle name="Note 2 10 3 3" xfId="32982" xr:uid="{0CBCFA64-410D-4B7B-BBAA-6A2093942CFD}"/>
    <cellStyle name="Note 2 10 3 4" xfId="37517" xr:uid="{1A288621-E9DD-4204-9DD5-6EF8F3783165}"/>
    <cellStyle name="Note 2 10 3 5" xfId="42142" xr:uid="{7BA6D3A1-AD9D-4E18-AFDB-A81B6D5E203B}"/>
    <cellStyle name="Note 2 10 4" xfId="6264" xr:uid="{56836E28-9479-476C-85DD-BFBF8500D8A8}"/>
    <cellStyle name="Note 2 10 4 2" xfId="29286" xr:uid="{D6442705-518A-4DF6-A1D9-4F38977F0C93}"/>
    <cellStyle name="Note 2 10 4 3" xfId="33944" xr:uid="{DD625F5B-26E2-4510-B9E3-12FF9F0BE89B}"/>
    <cellStyle name="Note 2 10 4 4" xfId="38491" xr:uid="{8A35FE99-BF04-4631-8186-8DA98D2B9516}"/>
    <cellStyle name="Note 2 10 4 5" xfId="43116" xr:uid="{131604D1-061A-4CBA-8BC7-9D9E3B108CDB}"/>
    <cellStyle name="Note 2 10 5" xfId="25590" xr:uid="{61F24479-2764-4B9F-BB79-78B422ADD427}"/>
    <cellStyle name="Note 2 10 6" xfId="30316" xr:uid="{F0CFBB11-CF85-4518-A43A-680BD1295B69}"/>
    <cellStyle name="Note 2 10 7" xfId="34820" xr:uid="{733BC052-33A8-4664-A1E3-0A52607F7172}"/>
    <cellStyle name="Note 2 10 8" xfId="39445" xr:uid="{5602171D-351B-46EE-92F6-85FE7EE07F53}"/>
    <cellStyle name="Note 2 11" xfId="3955" xr:uid="{993A2F21-29EE-4B43-801A-62ED33F5915D}"/>
    <cellStyle name="Note 2 2" xfId="1052" xr:uid="{2268CBDB-8481-44EE-AD76-0C87B0E79FFE}"/>
    <cellStyle name="Note 2 2 2" xfId="1525" xr:uid="{CFDCA1B5-E203-4C92-B298-5577B0A72A29}"/>
    <cellStyle name="Note 2 2 2 10" xfId="24882" xr:uid="{E9550133-FF88-4A71-9C22-60B0695AB156}"/>
    <cellStyle name="Note 2 2 2 11" xfId="24206" xr:uid="{430AABD2-043B-4A94-88C1-AD57C4EC92D9}"/>
    <cellStyle name="Note 2 2 2 12" xfId="25444" xr:uid="{7AFFB9F2-F402-431B-9393-7EEAE78C58D3}"/>
    <cellStyle name="Note 2 2 2 13" xfId="24435" xr:uid="{74BB8958-82F5-4A67-AD40-D275CE6223D4}"/>
    <cellStyle name="Note 2 2 2 2" xfId="1870" xr:uid="{7772C13B-79F3-4D2E-B0A2-50FA0BD339F6}"/>
    <cellStyle name="Note 2 2 2 2 2" xfId="2794" xr:uid="{5FC7D2BA-4949-4449-9820-9C692745AEFE}"/>
    <cellStyle name="Note 2 2 2 2 2 2" xfId="4598" xr:uid="{CD7D0BB1-9A72-46B6-B763-217FB7F2D3AC}"/>
    <cellStyle name="Note 2 2 2 2 2 2 2" xfId="27728" xr:uid="{A8B644E3-4A28-4767-8DF4-B6735DC8A0EF}"/>
    <cellStyle name="Note 2 2 2 2 2 2 3" xfId="32415" xr:uid="{DA3AB8C4-E1C7-4034-B2A2-E37D25C1CA92}"/>
    <cellStyle name="Note 2 2 2 2 2 2 4" xfId="36939" xr:uid="{2D627C35-C02C-4E03-AC4C-5F91F2CEECF5}"/>
    <cellStyle name="Note 2 2 2 2 2 2 5" xfId="41564" xr:uid="{1F0128AA-E6A9-4EF4-B5BF-9B4C00CEB93C}"/>
    <cellStyle name="Note 2 2 2 2 2 3" xfId="5622" xr:uid="{34753465-B335-4245-9FC5-E951721C5132}"/>
    <cellStyle name="Note 2 2 2 2 2 3 2" xfId="28699" xr:uid="{D0F601EB-D2C3-4829-9C8A-E481B2FE0733}"/>
    <cellStyle name="Note 2 2 2 2 2 3 3" xfId="33373" xr:uid="{0EC4E08C-797A-43D8-8CEF-531B7ACAB23D}"/>
    <cellStyle name="Note 2 2 2 2 2 3 4" xfId="37908" xr:uid="{50F0D1A8-2930-40BB-9974-CCFC9EC2DB98}"/>
    <cellStyle name="Note 2 2 2 2 2 3 5" xfId="42533" xr:uid="{944FAE06-5375-4F9E-94A3-4007B9DE717D}"/>
    <cellStyle name="Note 2 2 2 2 2 4" xfId="6655" xr:uid="{86024F9E-9B02-4695-803E-8EB8BC89A15A}"/>
    <cellStyle name="Note 2 2 2 2 2 4 2" xfId="29678" xr:uid="{77A60404-AE4A-46EF-BF1A-36E0AC88B3E2}"/>
    <cellStyle name="Note 2 2 2 2 2 4 3" xfId="34335" xr:uid="{EB23EEAA-94EA-4074-A360-AA35783EC4C4}"/>
    <cellStyle name="Note 2 2 2 2 2 4 4" xfId="38882" xr:uid="{DB908B4E-AB58-491B-9269-CA75898A4BD9}"/>
    <cellStyle name="Note 2 2 2 2 2 4 5" xfId="43507" xr:uid="{A9F8A563-59F7-4184-86DE-DB334B6225CB}"/>
    <cellStyle name="Note 2 2 2 2 2 5" xfId="25981" xr:uid="{A463B922-E506-4B7D-9D10-94512DF4874D}"/>
    <cellStyle name="Note 2 2 2 2 2 6" xfId="30707" xr:uid="{962E1648-4B3D-4934-BE2A-1E62A18B1963}"/>
    <cellStyle name="Note 2 2 2 2 2 7" xfId="35211" xr:uid="{D6D71446-4171-4C0B-A7AE-F6C815ACBFB8}"/>
    <cellStyle name="Note 2 2 2 2 2 8" xfId="39836" xr:uid="{BB911D3A-2178-48E5-A412-2AEA59FBB3A5}"/>
    <cellStyle name="Note 2 2 2 2 3" xfId="3804" xr:uid="{8B977C82-07BE-4138-BBA4-2E56BE92A44A}"/>
    <cellStyle name="Note 2 2 2 2 3 2" xfId="26988" xr:uid="{C0413BF7-45D3-466A-851C-0956127A2856}"/>
    <cellStyle name="Note 2 2 2 2 3 3" xfId="31688" xr:uid="{85427E60-B6B0-4FC8-92FB-690568726876}"/>
    <cellStyle name="Note 2 2 2 2 3 4" xfId="36199" xr:uid="{4AEC2167-6A6B-41D5-881A-442FEB7A08C5}"/>
    <cellStyle name="Note 2 2 2 2 3 5" xfId="40824" xr:uid="{08D7963B-3360-4082-B8F3-AED0C12190DF}"/>
    <cellStyle name="Note 2 2 2 2 4" xfId="4905" xr:uid="{0DC84518-7F75-4679-933C-4C665A07A67E}"/>
    <cellStyle name="Note 2 2 2 2 4 2" xfId="27964" xr:uid="{8F0A72A3-7864-450F-A072-A7106BBC959F}"/>
    <cellStyle name="Note 2 2 2 2 4 3" xfId="32651" xr:uid="{6532E91A-F2E3-4CEB-97D2-03587D67DDEC}"/>
    <cellStyle name="Note 2 2 2 2 4 4" xfId="37175" xr:uid="{EBF9D7C0-43EA-416F-B5CA-E64B6EF550FB}"/>
    <cellStyle name="Note 2 2 2 2 4 5" xfId="41800" xr:uid="{7164901D-C7A5-4AA1-AB8D-5FE99D012E6C}"/>
    <cellStyle name="Note 2 2 2 2 5" xfId="5940" xr:uid="{88F569B9-FFB5-4E4E-829E-7BAEA34260E0}"/>
    <cellStyle name="Note 2 2 2 2 5 2" xfId="28944" xr:uid="{4A1D3ED6-6921-4F91-8BA6-01CF36FB2551}"/>
    <cellStyle name="Note 2 2 2 2 5 3" xfId="33618" xr:uid="{6FBC6798-4636-4AD2-9EFE-BC48D6339589}"/>
    <cellStyle name="Note 2 2 2 2 5 4" xfId="38153" xr:uid="{D4FFFF24-5383-4E04-BD46-EC7C58B1B254}"/>
    <cellStyle name="Note 2 2 2 2 5 5" xfId="42778" xr:uid="{D01B38CF-63F2-43D2-A7F6-828C3820385A}"/>
    <cellStyle name="Note 2 2 2 2 6" xfId="25212" xr:uid="{FD9C002B-72EC-4107-903A-2B77C8AF6D72}"/>
    <cellStyle name="Note 2 2 2 2 7" xfId="29967" xr:uid="{95BF9D8F-E42C-487A-8C45-0FBDFBBA6B31}"/>
    <cellStyle name="Note 2 2 2 2 8" xfId="34472" xr:uid="{E644FE84-643F-467D-815D-827F5E5CC244}"/>
    <cellStyle name="Note 2 2 2 2 9" xfId="39099" xr:uid="{585B8A29-A0DE-4B67-B284-1D5ABB267A5F}"/>
    <cellStyle name="Note 2 2 2 3" xfId="1964" xr:uid="{4A84EC06-FB81-4411-B6B7-0E561B02D91C}"/>
    <cellStyle name="Note 2 2 2 3 2" xfId="2880" xr:uid="{8D6C3DF6-DF41-49D1-B18F-58E9C361844F}"/>
    <cellStyle name="Note 2 2 2 3 2 2" xfId="4684" xr:uid="{5777625E-F726-41F6-869B-C5B60785C70C}"/>
    <cellStyle name="Note 2 2 2 3 2 2 2" xfId="27814" xr:uid="{71DFF174-A87D-46E0-8508-24906AB34C2E}"/>
    <cellStyle name="Note 2 2 2 3 2 2 3" xfId="32501" xr:uid="{762F2F13-E5B9-400A-9EE2-403C04E9C14F}"/>
    <cellStyle name="Note 2 2 2 3 2 2 4" xfId="37025" xr:uid="{D3179EF2-82F6-4C07-BE2F-F6F070AB8D39}"/>
    <cellStyle name="Note 2 2 2 3 2 2 5" xfId="41650" xr:uid="{45AF02B1-CBAB-4F77-AD12-B20D09EC3660}"/>
    <cellStyle name="Note 2 2 2 3 2 3" xfId="5708" xr:uid="{A0A36D11-B0FF-47C0-BD8A-8C52674524D2}"/>
    <cellStyle name="Note 2 2 2 3 2 3 2" xfId="28785" xr:uid="{43A50227-A0AE-456A-BCAE-40140C455315}"/>
    <cellStyle name="Note 2 2 2 3 2 3 3" xfId="33459" xr:uid="{15736DCB-AF52-4CB2-993F-CA01CC1BA6EC}"/>
    <cellStyle name="Note 2 2 2 3 2 3 4" xfId="37994" xr:uid="{1809EE91-00B6-4974-8EB5-D4537CC41914}"/>
    <cellStyle name="Note 2 2 2 3 2 3 5" xfId="42619" xr:uid="{B098B337-881B-4B05-B398-A41F39039329}"/>
    <cellStyle name="Note 2 2 2 3 2 4" xfId="6741" xr:uid="{A6283B1D-9D57-4D8D-873F-A510D872826C}"/>
    <cellStyle name="Note 2 2 2 3 2 4 2" xfId="29764" xr:uid="{56FDE24C-5D78-4316-8DFB-B3EA957E76A4}"/>
    <cellStyle name="Note 2 2 2 3 2 4 3" xfId="34421" xr:uid="{5C936121-D92F-4183-83F4-FD5E783B2F72}"/>
    <cellStyle name="Note 2 2 2 3 2 4 4" xfId="38968" xr:uid="{596CB4FB-08C5-495A-B66C-A5276148F0B6}"/>
    <cellStyle name="Note 2 2 2 3 2 4 5" xfId="43593" xr:uid="{8838FDD7-CF47-4D17-944E-6630875BA689}"/>
    <cellStyle name="Note 2 2 2 3 2 5" xfId="26067" xr:uid="{74E81B9F-31E6-493C-9D10-65CBC90AC875}"/>
    <cellStyle name="Note 2 2 2 3 2 6" xfId="30793" xr:uid="{F1F5E8D0-5693-47BC-9371-337DC21B3F67}"/>
    <cellStyle name="Note 2 2 2 3 2 7" xfId="35297" xr:uid="{CECB5A71-E4A4-4C88-9886-993C6601FE51}"/>
    <cellStyle name="Note 2 2 2 3 2 8" xfId="39922" xr:uid="{6D246CD5-CACA-42A6-8EF8-693CCB76BA57}"/>
    <cellStyle name="Note 2 2 2 3 3" xfId="3890" xr:uid="{D912FCF7-6F98-4C7E-9E64-8C934EEE3E1C}"/>
    <cellStyle name="Note 2 2 2 3 3 2" xfId="27074" xr:uid="{BEC7E7D7-6B05-41EA-9F27-4E762927D6CB}"/>
    <cellStyle name="Note 2 2 2 3 3 3" xfId="31774" xr:uid="{44F7E563-518D-4A4B-B397-42FA611E5B68}"/>
    <cellStyle name="Note 2 2 2 3 3 4" xfId="36285" xr:uid="{BB8B8046-E426-4CC7-A9B1-370D42A88C00}"/>
    <cellStyle name="Note 2 2 2 3 3 5" xfId="40910" xr:uid="{4CA1F5DE-F332-4741-AA84-242D031998DB}"/>
    <cellStyle name="Note 2 2 2 3 4" xfId="4991" xr:uid="{1D22DDF2-9D8E-4119-BFDF-73A1E65C1AB6}"/>
    <cellStyle name="Note 2 2 2 3 4 2" xfId="28050" xr:uid="{BD2B9F7B-BEBC-4C70-96C1-369E9E1C42D1}"/>
    <cellStyle name="Note 2 2 2 3 4 3" xfId="32737" xr:uid="{4327F014-1CEB-4A73-809E-F1B1358CD5B1}"/>
    <cellStyle name="Note 2 2 2 3 4 4" xfId="37261" xr:uid="{2681B289-D5F2-499D-9A8F-C44012AC7A93}"/>
    <cellStyle name="Note 2 2 2 3 4 5" xfId="41886" xr:uid="{2942E6AF-6C55-47DD-8F51-32AE7CE849C8}"/>
    <cellStyle name="Note 2 2 2 3 5" xfId="6026" xr:uid="{092A569D-7166-43B4-9C73-82776A9FF0C8}"/>
    <cellStyle name="Note 2 2 2 3 5 2" xfId="29030" xr:uid="{E1761B04-18C2-48A2-A2C0-3EB7A3DC40F3}"/>
    <cellStyle name="Note 2 2 2 3 5 3" xfId="33704" xr:uid="{CEB77888-37E3-40E9-828E-1C3B9EDA9296}"/>
    <cellStyle name="Note 2 2 2 3 5 4" xfId="38239" xr:uid="{86F672D5-AB1F-407C-9CA3-12B7DF5DFD09}"/>
    <cellStyle name="Note 2 2 2 3 5 5" xfId="42864" xr:uid="{25A9FAA5-FBE3-40ED-846C-CF2976DF6DA2}"/>
    <cellStyle name="Note 2 2 2 3 6" xfId="25301" xr:uid="{D1CFEA7D-31BD-46D0-BB17-FD1B2435A459}"/>
    <cellStyle name="Note 2 2 2 3 7" xfId="30053" xr:uid="{8F0791CC-B98C-4CA3-8BBE-9955ADD49DCD}"/>
    <cellStyle name="Note 2 2 2 3 8" xfId="34558" xr:uid="{11243046-A2C5-465D-ABE0-D2135BC3AD67}"/>
    <cellStyle name="Note 2 2 2 3 9" xfId="39185" xr:uid="{29FDF2F9-38E5-4E2C-BB57-7B1F015DDF78}"/>
    <cellStyle name="Note 2 2 2 4" xfId="2465" xr:uid="{D5341DF9-9E93-4501-A82D-C168E26E6B68}"/>
    <cellStyle name="Note 2 2 2 4 2" xfId="4269" xr:uid="{973464B8-E149-43F4-BA1D-55FED6DA83AB}"/>
    <cellStyle name="Note 2 2 2 4 2 2" xfId="27399" xr:uid="{8BB57FC9-93F7-4024-8E0D-DB48B8354F32}"/>
    <cellStyle name="Note 2 2 2 4 2 3" xfId="32086" xr:uid="{1CA52207-A232-433A-B3E8-AEDF04984CB2}"/>
    <cellStyle name="Note 2 2 2 4 2 4" xfId="36610" xr:uid="{2AF4B292-187C-42B7-B861-DEE6B59954EF}"/>
    <cellStyle name="Note 2 2 2 4 2 5" xfId="41235" xr:uid="{698AC294-BBB2-4FD0-B868-21D0E96DF20F}"/>
    <cellStyle name="Note 2 2 2 4 3" xfId="5293" xr:uid="{3E668ECC-F636-45C8-A71F-8F309722CF1E}"/>
    <cellStyle name="Note 2 2 2 4 3 2" xfId="28370" xr:uid="{E9B39A90-3A94-4B3A-A9AE-8C3AC7519126}"/>
    <cellStyle name="Note 2 2 2 4 3 3" xfId="33044" xr:uid="{DF94BD3A-A47D-4FCC-B646-3A7BE06B1244}"/>
    <cellStyle name="Note 2 2 2 4 3 4" xfId="37579" xr:uid="{98D15387-7233-4BCB-A8B1-F40B49511BAA}"/>
    <cellStyle name="Note 2 2 2 4 3 5" xfId="42204" xr:uid="{0465AD2D-E17A-46CC-B009-A5A870524B20}"/>
    <cellStyle name="Note 2 2 2 4 4" xfId="6326" xr:uid="{1BD723ED-90DB-45AE-9E66-3C932108097B}"/>
    <cellStyle name="Note 2 2 2 4 4 2" xfId="29349" xr:uid="{AFB02BDC-B123-4552-A3DF-37FAE7083DE5}"/>
    <cellStyle name="Note 2 2 2 4 4 3" xfId="34006" xr:uid="{FE912D69-2008-4F9D-9B0A-CA1AB5E03BC1}"/>
    <cellStyle name="Note 2 2 2 4 4 4" xfId="38553" xr:uid="{09B27C4A-A1F7-4141-8B45-828C5C3E3304}"/>
    <cellStyle name="Note 2 2 2 4 4 5" xfId="43178" xr:uid="{26AF4F69-F4F2-4A75-B250-86C02AAD8CD6}"/>
    <cellStyle name="Note 2 2 2 4 5" xfId="25652" xr:uid="{FA17EB2D-6520-4AC1-B486-190837993673}"/>
    <cellStyle name="Note 2 2 2 4 6" xfId="30378" xr:uid="{C11FC1B6-6641-428B-A888-D006C3F7A660}"/>
    <cellStyle name="Note 2 2 2 4 7" xfId="34882" xr:uid="{6D116007-E044-4207-85F4-97CFF01E7D6C}"/>
    <cellStyle name="Note 2 2 2 4 8" xfId="39507" xr:uid="{75F0FB38-E9CE-4599-9089-7DD52805AD91}"/>
    <cellStyle name="Note 2 2 2 5" xfId="3476" xr:uid="{3149312D-3A48-44EE-A44B-BCD876FC2495}"/>
    <cellStyle name="Note 2 2 2 5 2" xfId="26671" xr:uid="{3C871704-0C20-4D5C-953C-67FDF2A1E885}"/>
    <cellStyle name="Note 2 2 2 5 3" xfId="31371" xr:uid="{4242CA59-6CC4-4886-8F66-79B60BEEDF92}"/>
    <cellStyle name="Note 2 2 2 5 4" xfId="35882" xr:uid="{42B89F79-963B-4764-BE84-47810D58D28D}"/>
    <cellStyle name="Note 2 2 2 5 5" xfId="40507" xr:uid="{9ED4F10F-5132-457D-9902-6C9FB345969B}"/>
    <cellStyle name="Note 2 2 2 6" xfId="3104" xr:uid="{0F374983-FE0E-4B9C-B21F-B7B97AC40CAB}"/>
    <cellStyle name="Note 2 2 2 6 2" xfId="26303" xr:uid="{771D378C-19AD-4D68-AE73-EC71FAF605E0}"/>
    <cellStyle name="Note 2 2 2 6 3" xfId="31024" xr:uid="{8BCB8848-F4B6-4E98-8B45-C8E70FE2A492}"/>
    <cellStyle name="Note 2 2 2 6 4" xfId="35527" xr:uid="{EABE4CF3-DA49-40D9-B846-D161BAE9BED4}"/>
    <cellStyle name="Note 2 2 2 6 5" xfId="40152" xr:uid="{715F48F0-E0AA-4550-8E8F-679B2EA741FD}"/>
    <cellStyle name="Note 2 2 2 7" xfId="3299" xr:uid="{B5384777-C7CA-4B53-A42B-8C23CB7F047C}"/>
    <cellStyle name="Note 2 2 2 7 2" xfId="26436" xr:uid="{25059B86-DFD4-41FD-AEC8-3262A9BF6877}"/>
    <cellStyle name="Note 2 2 2 7 3" xfId="31136" xr:uid="{E5B62DE8-8FC5-4BB6-93C9-D550D2CBF275}"/>
    <cellStyle name="Note 2 2 2 7 4" xfId="35647" xr:uid="{A0F367FF-1B6B-467B-BA0C-E811CC305F15}"/>
    <cellStyle name="Note 2 2 2 7 5" xfId="40272" xr:uid="{EE52BC3A-AAC2-477D-AD4A-24A293975A1D}"/>
    <cellStyle name="Note 2 2 2 8" xfId="20078" xr:uid="{0F973E86-966A-453F-899C-C601AFC8C2AE}"/>
    <cellStyle name="Note 2 2 2 9" xfId="23739" xr:uid="{A536FED0-6062-465B-BB2C-20582218AF0C}"/>
    <cellStyle name="Note 2 2 3" xfId="1691" xr:uid="{1EA80803-4C6D-4E1A-87E0-9392EC3FB1E7}"/>
    <cellStyle name="Note 2 2 3 10" xfId="24682" xr:uid="{963E43C4-D6A5-401C-9558-62D98F3ED5B6}"/>
    <cellStyle name="Note 2 2 3 11" xfId="24314" xr:uid="{C98062EF-111B-4C22-A7FF-E207DD1AD889}"/>
    <cellStyle name="Note 2 2 3 2" xfId="2625" xr:uid="{55B0C09C-9BD7-4DEF-BCEA-3A1EC6D72BBB}"/>
    <cellStyle name="Note 2 2 3 2 2" xfId="4429" xr:uid="{9E09E7FC-BAEB-42E9-A175-DD11EE2A7E23}"/>
    <cellStyle name="Note 2 2 3 2 2 2" xfId="27559" xr:uid="{DA9258E7-D59B-412D-B7F8-9E3D552AD79B}"/>
    <cellStyle name="Note 2 2 3 2 2 3" xfId="32246" xr:uid="{1DF207F6-DB2A-422A-ACF2-2AA37419083D}"/>
    <cellStyle name="Note 2 2 3 2 2 4" xfId="36770" xr:uid="{13531C37-2D19-4DD0-84CD-E073A7D05019}"/>
    <cellStyle name="Note 2 2 3 2 2 5" xfId="41395" xr:uid="{A4FA4C42-F344-42D8-A48A-1266002455AE}"/>
    <cellStyle name="Note 2 2 3 2 3" xfId="5453" xr:uid="{5F3810CD-1731-4837-9FFA-C1399B517281}"/>
    <cellStyle name="Note 2 2 3 2 3 2" xfId="28530" xr:uid="{ED418DD2-D658-4C0A-813A-7B21C50E78FA}"/>
    <cellStyle name="Note 2 2 3 2 3 3" xfId="33204" xr:uid="{18A57DE1-7003-495C-9D45-2EDDF9C54BF5}"/>
    <cellStyle name="Note 2 2 3 2 3 4" xfId="37739" xr:uid="{57375A39-F642-48A4-94E8-5AD98A8A7949}"/>
    <cellStyle name="Note 2 2 3 2 3 5" xfId="42364" xr:uid="{5B4C591A-DC9D-4128-9625-9624829B5D68}"/>
    <cellStyle name="Note 2 2 3 2 4" xfId="6486" xr:uid="{008E2D44-50B3-48F4-9B34-C23E0D58A83C}"/>
    <cellStyle name="Note 2 2 3 2 4 2" xfId="29509" xr:uid="{83A11659-FAB0-4962-9676-9E6D1CF9FA74}"/>
    <cellStyle name="Note 2 2 3 2 4 3" xfId="34166" xr:uid="{88CA5C58-6AEA-4734-8A03-0952432FB5D9}"/>
    <cellStyle name="Note 2 2 3 2 4 4" xfId="38713" xr:uid="{53251D97-5B9F-431F-8585-A4B26D426EF7}"/>
    <cellStyle name="Note 2 2 3 2 4 5" xfId="43338" xr:uid="{28665FFD-E6D9-4453-B059-09D932BC1864}"/>
    <cellStyle name="Note 2 2 3 2 5" xfId="25812" xr:uid="{2C2F8025-779A-4398-A71E-37F1064C29BB}"/>
    <cellStyle name="Note 2 2 3 2 6" xfId="30538" xr:uid="{B0FCB4C3-5C55-440B-B539-FF7EC29AA844}"/>
    <cellStyle name="Note 2 2 3 2 7" xfId="35042" xr:uid="{D5401CDB-93E5-4ED5-B33C-F8F8380BD184}"/>
    <cellStyle name="Note 2 2 3 2 8" xfId="39667" xr:uid="{76A72C44-3DA0-4AE1-B5DB-036ED8C5F0E4}"/>
    <cellStyle name="Note 2 2 3 3" xfId="3636" xr:uid="{DA2D67CF-9442-42D7-AE10-E20ADD77A79E}"/>
    <cellStyle name="Note 2 2 3 3 2" xfId="26820" xr:uid="{16FF613C-E9A2-46BC-A5AC-2826E5CA2796}"/>
    <cellStyle name="Note 2 2 3 3 3" xfId="31520" xr:uid="{007BA2B7-7F9B-4F7B-BFE9-C5A362F271F2}"/>
    <cellStyle name="Note 2 2 3 3 4" xfId="36031" xr:uid="{2483D94D-8E04-479B-BB1D-DA9282C0F964}"/>
    <cellStyle name="Note 2 2 3 3 5" xfId="40656" xr:uid="{323380F6-5E19-4B30-A46E-D068E255D322}"/>
    <cellStyle name="Note 2 2 3 4" xfId="4737" xr:uid="{6F929F8C-4D2B-4C3E-B994-507774938545}"/>
    <cellStyle name="Note 2 2 3 4 2" xfId="26147" xr:uid="{8B5747AD-7087-4E75-9164-EBD1D7214C1F}"/>
    <cellStyle name="Note 2 2 3 4 3" xfId="30868" xr:uid="{0C9B16AF-A1DD-42BF-A79D-64275E8B5859}"/>
    <cellStyle name="Note 2 2 3 4 4" xfId="35371" xr:uid="{BE59C716-BE9F-488C-A5B6-70114CF4CCFC}"/>
    <cellStyle name="Note 2 2 3 4 5" xfId="39996" xr:uid="{609E45A7-DD5F-428D-9FFC-D7A8D1F3C5E7}"/>
    <cellStyle name="Note 2 2 3 5" xfId="5772" xr:uid="{6E809B5D-B103-4F52-8FB8-A52865EEBC04}"/>
    <cellStyle name="Note 2 2 3 5 2" xfId="26581" xr:uid="{5ABAFE0B-90DB-4FF3-BBCC-70F0277D7437}"/>
    <cellStyle name="Note 2 2 3 5 3" xfId="31281" xr:uid="{9A836108-6AC6-4154-914E-E3BAB1B4040A}"/>
    <cellStyle name="Note 2 2 3 5 4" xfId="35792" xr:uid="{C3C2B4C0-7D08-41E7-AD5B-1CE1438EE959}"/>
    <cellStyle name="Note 2 2 3 5 5" xfId="40417" xr:uid="{A62CFD52-5D40-4D99-86B7-19960A7C0D85}"/>
    <cellStyle name="Note 2 2 3 6" xfId="20733" xr:uid="{6F92A13E-F77B-47B5-8C7B-6604FD4387EC}"/>
    <cellStyle name="Note 2 2 3 7" xfId="23922" xr:uid="{12A345C9-DD4D-4B46-A27B-A427CBA42D9F}"/>
    <cellStyle name="Note 2 2 3 8" xfId="25044" xr:uid="{1F5929BB-BE99-444A-9AB6-376D50AE1AC5}"/>
    <cellStyle name="Note 2 2 3 9" xfId="29799" xr:uid="{E081A70B-EDCE-44C9-84F5-E91ACCEAD59A}"/>
    <cellStyle name="Note 2 2 4" xfId="1680" xr:uid="{8D5C70D6-4A46-435C-817A-F6FA7451FCEC}"/>
    <cellStyle name="Note 2 2 4 2" xfId="2614" xr:uid="{7C33CB5E-80C9-4A0F-A775-30D8EC7E9C06}"/>
    <cellStyle name="Note 2 2 4 2 2" xfId="4418" xr:uid="{8B1DE4A6-84D3-4433-B4D9-3B39ACDC4210}"/>
    <cellStyle name="Note 2 2 4 2 2 2" xfId="27548" xr:uid="{8C2F2969-D993-4B1D-A985-509E882BEC14}"/>
    <cellStyle name="Note 2 2 4 2 2 3" xfId="32235" xr:uid="{CFACDAB7-ED05-4E3F-A979-DE13F99FA3D6}"/>
    <cellStyle name="Note 2 2 4 2 2 4" xfId="36759" xr:uid="{3ED9AB9D-28ED-476C-81D5-D3F0027AAE28}"/>
    <cellStyle name="Note 2 2 4 2 2 5" xfId="41384" xr:uid="{E76FD371-657F-4A04-901A-045E692DBEDD}"/>
    <cellStyle name="Note 2 2 4 2 3" xfId="5442" xr:uid="{9039C2D9-DD32-43A9-B247-5F8ABB96537A}"/>
    <cellStyle name="Note 2 2 4 2 3 2" xfId="28519" xr:uid="{410B4270-53F9-4C0C-9462-E64C45062BE6}"/>
    <cellStyle name="Note 2 2 4 2 3 3" xfId="33193" xr:uid="{8607224D-F2F3-4B7F-99EA-4A12A895A858}"/>
    <cellStyle name="Note 2 2 4 2 3 4" xfId="37728" xr:uid="{029DA7A0-5A28-44B7-8983-3EA94C913266}"/>
    <cellStyle name="Note 2 2 4 2 3 5" xfId="42353" xr:uid="{915B9439-880A-439F-A27E-588223A70BC5}"/>
    <cellStyle name="Note 2 2 4 2 4" xfId="6475" xr:uid="{4A1B3A97-1E86-4247-829D-E189607A8C37}"/>
    <cellStyle name="Note 2 2 4 2 4 2" xfId="29498" xr:uid="{21D853E0-B8B6-4557-AA3A-082EC170E02F}"/>
    <cellStyle name="Note 2 2 4 2 4 3" xfId="34155" xr:uid="{D3E8D5FF-2D13-4FF9-BE9C-3C2D686B6006}"/>
    <cellStyle name="Note 2 2 4 2 4 4" xfId="38702" xr:uid="{704EA421-DEAC-4A1C-A10B-9691B58AD2FD}"/>
    <cellStyle name="Note 2 2 4 2 4 5" xfId="43327" xr:uid="{58BB77B8-53B8-4BE1-84E6-F91AAD48CF14}"/>
    <cellStyle name="Note 2 2 4 2 5" xfId="25801" xr:uid="{E7D8D1E6-3D58-4C89-9CE8-543ECF4DCB09}"/>
    <cellStyle name="Note 2 2 4 2 6" xfId="30527" xr:uid="{C68D1D5D-B079-44BA-AAAB-D35EF4C2268B}"/>
    <cellStyle name="Note 2 2 4 2 7" xfId="35031" xr:uid="{6589FC85-81E7-4ECE-8808-C99C70CA3E4B}"/>
    <cellStyle name="Note 2 2 4 2 8" xfId="39656" xr:uid="{2C4248AC-F27B-4FE6-AC2B-74F56CBF464E}"/>
    <cellStyle name="Note 2 2 4 3" xfId="3625" xr:uid="{8C158BDD-82A7-4B77-8EC0-F8ED963DF48F}"/>
    <cellStyle name="Note 2 2 4 3 2" xfId="26809" xr:uid="{EA58969C-B70C-4EA5-AFDB-E5110E00960E}"/>
    <cellStyle name="Note 2 2 4 3 3" xfId="31509" xr:uid="{A6A44877-2DFF-45A7-89D3-BED7221202EC}"/>
    <cellStyle name="Note 2 2 4 3 4" xfId="36020" xr:uid="{AEC860F2-0B0E-4623-BBE0-974042BFD3D6}"/>
    <cellStyle name="Note 2 2 4 3 5" xfId="40645" xr:uid="{3284FF77-370E-440F-B74B-264732D925C7}"/>
    <cellStyle name="Note 2 2 4 4" xfId="4726" xr:uid="{E422C7F8-EC2F-4274-9B2E-D6A53631C443}"/>
    <cellStyle name="Note 2 2 4 4 2" xfId="26158" xr:uid="{E4A77B55-0D88-4882-9C8A-F90DA5417FDE}"/>
    <cellStyle name="Note 2 2 4 4 3" xfId="30879" xr:uid="{7760CA01-1764-477D-B584-60C388E58DFA}"/>
    <cellStyle name="Note 2 2 4 4 4" xfId="35382" xr:uid="{3DECADA8-8907-44E9-9D20-FA245D0A0D3C}"/>
    <cellStyle name="Note 2 2 4 4 5" xfId="40007" xr:uid="{0CCB4B0E-A938-4E7A-B817-A60FCA8AA8D9}"/>
    <cellStyle name="Note 2 2 4 5" xfId="5761" xr:uid="{CC2555F0-3690-4F30-B81C-7F536FBF0AEB}"/>
    <cellStyle name="Note 2 2 4 5 2" xfId="26570" xr:uid="{AC5F5DB0-775F-4CC0-90C8-4C667F1A94D8}"/>
    <cellStyle name="Note 2 2 4 5 3" xfId="31270" xr:uid="{FF62E31D-254A-4BE9-A2E7-703BE96569D7}"/>
    <cellStyle name="Note 2 2 4 5 4" xfId="35781" xr:uid="{76407956-21CB-4E50-AB74-CD88C5E4FD42}"/>
    <cellStyle name="Note 2 2 4 5 5" xfId="40406" xr:uid="{334E8B70-8A2B-4315-9C8E-C02CCDCED413}"/>
    <cellStyle name="Note 2 2 4 6" xfId="25033" xr:uid="{43E019FF-8B87-4DD0-BB24-743DD35DFB26}"/>
    <cellStyle name="Note 2 2 4 7" xfId="24058" xr:uid="{FA2E211E-7252-4A78-A3B0-16D0B56E4D43}"/>
    <cellStyle name="Note 2 2 4 8" xfId="24671" xr:uid="{465145B4-4D10-41BE-9010-3BDB71695C14}"/>
    <cellStyle name="Note 2 2 4 9" xfId="24325" xr:uid="{975C2F4C-B934-423E-BA6B-89650E214906}"/>
    <cellStyle name="Note 2 2 5" xfId="1605" xr:uid="{CF9F2D0A-AB79-4E62-8870-E277068C030E}"/>
    <cellStyle name="Note 2 2 5 2" xfId="2542" xr:uid="{8BE963D0-63F9-4370-A32B-7E24288CDA23}"/>
    <cellStyle name="Note 2 2 5 2 2" xfId="4346" xr:uid="{D3D4FBE5-CB86-4C68-B60E-2FB39DCD4719}"/>
    <cellStyle name="Note 2 2 5 2 2 2" xfId="27476" xr:uid="{40EE7662-A397-422E-AF41-85CF0023E2CA}"/>
    <cellStyle name="Note 2 2 5 2 2 3" xfId="32163" xr:uid="{A715B1FD-2056-481F-9202-D7BF9BAED1E2}"/>
    <cellStyle name="Note 2 2 5 2 2 4" xfId="36687" xr:uid="{EA007ECE-DFE8-454F-93E5-7C590F88108A}"/>
    <cellStyle name="Note 2 2 5 2 2 5" xfId="41312" xr:uid="{0F7F3FCB-7098-45DC-AEB4-15316B124618}"/>
    <cellStyle name="Note 2 2 5 2 3" xfId="5370" xr:uid="{0FFBFBD6-67A0-4F87-925A-31AF29F3B091}"/>
    <cellStyle name="Note 2 2 5 2 3 2" xfId="28447" xr:uid="{30036F30-5BB1-4C8D-A274-34591D5B9944}"/>
    <cellStyle name="Note 2 2 5 2 3 3" xfId="33121" xr:uid="{365A9A03-10B3-400F-A0CC-C077E17B5F3B}"/>
    <cellStyle name="Note 2 2 5 2 3 4" xfId="37656" xr:uid="{57E3C1C8-BBA0-48D5-9DEC-430258CB99C4}"/>
    <cellStyle name="Note 2 2 5 2 3 5" xfId="42281" xr:uid="{53E92C32-8658-41C3-9746-752E2AD21E65}"/>
    <cellStyle name="Note 2 2 5 2 4" xfId="6403" xr:uid="{68CCC63C-7897-4810-BE2D-B3D8DEB37F40}"/>
    <cellStyle name="Note 2 2 5 2 4 2" xfId="29426" xr:uid="{7F8BA16B-345F-431C-8C7E-BEF8884C948A}"/>
    <cellStyle name="Note 2 2 5 2 4 3" xfId="34083" xr:uid="{AC707096-FB00-4DD1-8B43-9C5076814303}"/>
    <cellStyle name="Note 2 2 5 2 4 4" xfId="38630" xr:uid="{C23992EC-A936-44FC-8331-CE6651790A39}"/>
    <cellStyle name="Note 2 2 5 2 4 5" xfId="43255" xr:uid="{D1C79265-BA20-4DAC-9F10-29AB3C5CAD8D}"/>
    <cellStyle name="Note 2 2 5 2 5" xfId="25729" xr:uid="{8F5E1B1D-9C36-4242-822F-AE140D6E7158}"/>
    <cellStyle name="Note 2 2 5 2 6" xfId="30455" xr:uid="{78BF7CD3-8721-4678-A702-CF9EB66508D7}"/>
    <cellStyle name="Note 2 2 5 2 7" xfId="34959" xr:uid="{E15972EF-A4AF-489A-9826-EE28522C1C96}"/>
    <cellStyle name="Note 2 2 5 2 8" xfId="39584" xr:uid="{7ACF339C-B027-4A85-9353-B2FEB0BDF064}"/>
    <cellStyle name="Note 2 2 5 3" xfId="3553" xr:uid="{8E94F08F-BFF9-4A2A-B8FD-7E9207041B07}"/>
    <cellStyle name="Note 2 2 5 3 2" xfId="26737" xr:uid="{4C9C853D-15A7-4770-8021-9328B9BE4145}"/>
    <cellStyle name="Note 2 2 5 3 3" xfId="31437" xr:uid="{5347F758-FD54-4C0D-8186-0342B883BA47}"/>
    <cellStyle name="Note 2 2 5 3 4" xfId="35948" xr:uid="{06A58CA4-20F9-45E2-9157-79205D959B41}"/>
    <cellStyle name="Note 2 2 5 3 5" xfId="40573" xr:uid="{5D952A30-64C5-4A2A-B914-85C94E8273DF}"/>
    <cellStyle name="Note 2 2 5 4" xfId="3027" xr:uid="{57679072-F117-4F94-B2CD-439D98843FE7}"/>
    <cellStyle name="Note 2 2 5 4 2" xfId="26230" xr:uid="{861398DE-55E4-46A8-A9AD-4B4E4D517844}"/>
    <cellStyle name="Note 2 2 5 4 3" xfId="30951" xr:uid="{48D05F7C-E385-40BD-B0BD-EFDA9F4B3033}"/>
    <cellStyle name="Note 2 2 5 4 4" xfId="35454" xr:uid="{AE8E3AD7-2B7B-44D5-A4E2-D9F0EACDD2D6}"/>
    <cellStyle name="Note 2 2 5 4 5" xfId="40079" xr:uid="{86792C7D-91D9-4440-A110-9D88A3A1BAD6}"/>
    <cellStyle name="Note 2 2 5 5" xfId="3374" xr:uid="{F47DB594-348D-4B35-ADC9-5C83FA671ADC}"/>
    <cellStyle name="Note 2 2 5 5 2" xfId="26501" xr:uid="{F23E0CE3-6E0A-461C-8FC0-5C6D705B72BC}"/>
    <cellStyle name="Note 2 2 5 5 3" xfId="31201" xr:uid="{F5347B60-7B2E-4B12-9206-D9C78919B575}"/>
    <cellStyle name="Note 2 2 5 5 4" xfId="35712" xr:uid="{BAECC75D-F05C-4BCD-BCA6-75F7CC1B6F99}"/>
    <cellStyle name="Note 2 2 5 5 5" xfId="40337" xr:uid="{06A7CBAD-F885-4111-8F91-D6730C3BB2EB}"/>
    <cellStyle name="Note 2 2 5 6" xfId="24960" xr:uid="{8802E6FC-FD76-4D40-A04D-49338A793046}"/>
    <cellStyle name="Note 2 2 5 7" xfId="24129" xr:uid="{B221DE23-9119-487E-B41F-C1F60CB07D1E}"/>
    <cellStyle name="Note 2 2 5 8" xfId="24605" xr:uid="{91207DF4-6DBC-427D-B6C5-A2DF2B96E8D0}"/>
    <cellStyle name="Note 2 2 5 9" xfId="24382" xr:uid="{B429AA90-3CA2-4484-BDAF-D9B94DDB5AE8}"/>
    <cellStyle name="Note 2 2 6" xfId="2176" xr:uid="{C2DD0217-1C4C-4717-8942-54ECFF6A253B}"/>
    <cellStyle name="Note 2 2 6 2" xfId="4062" xr:uid="{3F0058A6-ED3C-4A56-8228-D1DB4FD5F9CC}"/>
    <cellStyle name="Note 2 2 6 2 2" xfId="27212" xr:uid="{93663EB6-191F-4652-B88F-55922292B4E6}"/>
    <cellStyle name="Note 2 2 6 2 3" xfId="31905" xr:uid="{A23E7C20-04D0-426F-B066-5E260F08203E}"/>
    <cellStyle name="Note 2 2 6 2 4" xfId="36423" xr:uid="{D16FE3F7-800A-427D-8CC8-7F0054D464CA}"/>
    <cellStyle name="Note 2 2 6 2 5" xfId="41048" xr:uid="{6A4FCD31-27BA-46F0-86AB-4EDD4EA88B12}"/>
    <cellStyle name="Note 2 2 6 3" xfId="5114" xr:uid="{B44CC420-EEDF-41DE-8310-CB6A1E384FFB}"/>
    <cellStyle name="Note 2 2 6 3 2" xfId="28183" xr:uid="{2DA0EC01-CB52-4BC6-A3BD-56CC7DFE188D}"/>
    <cellStyle name="Note 2 2 6 3 3" xfId="32864" xr:uid="{9B49BBF8-14A0-4E27-9041-1BD6705FF238}"/>
    <cellStyle name="Note 2 2 6 3 4" xfId="37394" xr:uid="{0AB39A06-2F57-429D-BAB2-071131D632A5}"/>
    <cellStyle name="Note 2 2 6 3 5" xfId="42019" xr:uid="{8D091A7A-47A5-4CED-97A2-1AC26CA40381}"/>
    <cellStyle name="Note 2 2 6 4" xfId="6150" xr:uid="{D78D2890-9C18-43B3-8FB6-55AAA3EEC5F1}"/>
    <cellStyle name="Note 2 2 6 4 2" xfId="29163" xr:uid="{94922414-D40B-4F64-A6BB-C24A068B4CB9}"/>
    <cellStyle name="Note 2 2 6 4 3" xfId="33828" xr:uid="{DD753507-CE07-49EA-9E87-162C5C52220F}"/>
    <cellStyle name="Note 2 2 6 4 4" xfId="38369" xr:uid="{42B9AAD1-042F-4CD9-8778-93FBC88E894E}"/>
    <cellStyle name="Note 2 2 6 4 5" xfId="42994" xr:uid="{0776DB9A-6C72-459E-87A2-CAB9F490A0A6}"/>
    <cellStyle name="Note 2 2 6 5" xfId="25459" xr:uid="{4CDAFC3B-8CD7-4708-B6A2-DF2B7AD86EFF}"/>
    <cellStyle name="Note 2 2 6 6" xfId="30195" xr:uid="{EC550233-F357-4F4F-8321-0B08502A1EE1}"/>
    <cellStyle name="Note 2 2 6 7" xfId="34695" xr:uid="{669E1FAC-5465-404B-9FFF-880AEAB60C40}"/>
    <cellStyle name="Note 2 2 6 8" xfId="39321" xr:uid="{AC67E41F-9CEE-4917-9DBF-B057D77B0DAD}"/>
    <cellStyle name="Note 2 2 7" xfId="2118" xr:uid="{CE583D60-88D4-4EA5-A4D9-6B7F3D7E5CDF}"/>
    <cellStyle name="Note 2 2 7 2" xfId="4015" xr:uid="{77B02884-412C-4DDA-8C1F-0DBEF5A7794F}"/>
    <cellStyle name="Note 2 2 7 2 2" xfId="27177" xr:uid="{DF581674-F951-48D9-A2AF-44F9EC77D345}"/>
    <cellStyle name="Note 2 2 7 2 3" xfId="31872" xr:uid="{2150C464-117E-456D-9B77-A94CC5BEA782}"/>
    <cellStyle name="Note 2 2 7 2 4" xfId="36388" xr:uid="{C74E40FC-81FE-4E58-BCBC-7802D6E307C2}"/>
    <cellStyle name="Note 2 2 7 2 5" xfId="41013" xr:uid="{C3F12376-06CB-4F01-AA97-4969C98B7A0C}"/>
    <cellStyle name="Note 2 2 7 3" xfId="5083" xr:uid="{E03D5692-98D6-4E2F-9C91-36BFF69A5682}"/>
    <cellStyle name="Note 2 2 7 3 2" xfId="28149" xr:uid="{A0AD47F8-6CD0-4090-BDA2-BF1D33301ED6}"/>
    <cellStyle name="Note 2 2 7 3 3" xfId="32832" xr:uid="{2A750290-AA2E-4193-9CCB-60B9FA34F4CE}"/>
    <cellStyle name="Note 2 2 7 3 4" xfId="37360" xr:uid="{6594BAC3-21E3-4B1F-AC55-A531756A9E95}"/>
    <cellStyle name="Note 2 2 7 3 5" xfId="41985" xr:uid="{3B4B72BC-964B-410B-A176-826EAE0BDD3A}"/>
    <cellStyle name="Note 2 2 7 4" xfId="6119" xr:uid="{435AC918-E885-444B-ABCA-0C5D9350A443}"/>
    <cellStyle name="Note 2 2 7 4 2" xfId="29131" xr:uid="{BA85243B-3A4E-4FCB-A1E5-8C40FB3057C3}"/>
    <cellStyle name="Note 2 2 7 4 3" xfId="33798" xr:uid="{71E916A0-7EBD-449F-A848-340095305C68}"/>
    <cellStyle name="Note 2 2 7 4 4" xfId="38337" xr:uid="{05C767D7-07EA-4D0D-B84A-554BA1132324}"/>
    <cellStyle name="Note 2 2 7 4 5" xfId="42962" xr:uid="{3CE958A0-8778-41BB-BCDE-E4CE780F0553}"/>
    <cellStyle name="Note 2 2 7 5" xfId="25417" xr:uid="{16241242-580A-4D32-AF2E-50DB1238871C}"/>
    <cellStyle name="Note 2 2 7 6" xfId="30156" xr:uid="{A7D7846A-CBAD-4559-AAC6-1F20A3F56337}"/>
    <cellStyle name="Note 2 2 7 7" xfId="34656" xr:uid="{67B90DC0-325C-447A-A2B4-206B597DC8B2}"/>
    <cellStyle name="Note 2 2 7 8" xfId="39286" xr:uid="{F03938F9-8C55-4BCB-B50D-4B34F5E6D7EE}"/>
    <cellStyle name="Note 2 2 8" xfId="2134" xr:uid="{08893278-0535-405B-B5D2-06FFF00AE922}"/>
    <cellStyle name="Note 2 2 8 2" xfId="4027" xr:uid="{77FBD100-489D-4F8F-8C60-BC669154DADD}"/>
    <cellStyle name="Note 2 2 8 2 2" xfId="27186" xr:uid="{7EEC00BC-BAFA-4FB5-B617-F705A313F36A}"/>
    <cellStyle name="Note 2 2 8 2 3" xfId="31881" xr:uid="{7AE390AE-5D6F-4A0A-B80F-3AA84BB56DA9}"/>
    <cellStyle name="Note 2 2 8 2 4" xfId="36397" xr:uid="{38495867-A35F-43EA-8F14-147B3CCA7A6A}"/>
    <cellStyle name="Note 2 2 8 2 5" xfId="41022" xr:uid="{40736955-5ADB-44A6-902A-DBABF1D2A96B}"/>
    <cellStyle name="Note 2 2 8 3" xfId="5093" xr:uid="{F7169437-FAEB-4940-AD61-C6FA572DE090}"/>
    <cellStyle name="Note 2 2 8 3 2" xfId="28158" xr:uid="{8AAA4317-2327-483E-8FAF-BD119DA129AA}"/>
    <cellStyle name="Note 2 2 8 3 3" xfId="32841" xr:uid="{D6F0DE0D-F4CB-4476-A010-3C4EADE7CC22}"/>
    <cellStyle name="Note 2 2 8 3 4" xfId="37369" xr:uid="{923DC850-6866-4145-BFF0-44542767E007}"/>
    <cellStyle name="Note 2 2 8 3 5" xfId="41994" xr:uid="{ECF51A8C-E784-4621-8D98-155F98BECE8D}"/>
    <cellStyle name="Note 2 2 8 4" xfId="6129" xr:uid="{5718F759-4F8F-4B47-94A7-A62F2106E964}"/>
    <cellStyle name="Note 2 2 8 4 2" xfId="29140" xr:uid="{60282950-6334-4B91-AE53-D6396168A517}"/>
    <cellStyle name="Note 2 2 8 4 3" xfId="33807" xr:uid="{C4DE6A29-532D-461D-8EC1-4047A17B032A}"/>
    <cellStyle name="Note 2 2 8 4 4" xfId="38346" xr:uid="{A26F1643-DCF6-47A6-9917-D4F984C9B908}"/>
    <cellStyle name="Note 2 2 8 4 5" xfId="42971" xr:uid="{FB252C08-6067-4DED-9C73-F67C96CF11F8}"/>
    <cellStyle name="Note 2 2 8 5" xfId="25429" xr:uid="{4744FB98-7DF5-4E9E-A241-062C1A10FBF0}"/>
    <cellStyle name="Note 2 2 8 6" xfId="30167" xr:uid="{B5A436E1-565E-4EED-B57E-6D50ED23FE4C}"/>
    <cellStyle name="Note 2 2 8 7" xfId="34667" xr:uid="{27DDBDD2-711E-44F9-9222-D370B8DD6670}"/>
    <cellStyle name="Note 2 2 8 8" xfId="39297" xr:uid="{FC09A004-32B2-4A0D-8480-0E838DCC7AA8}"/>
    <cellStyle name="Note 2 2 9" xfId="4718" xr:uid="{7CEFCCC2-9ED5-4DF2-83B1-05081F52C8C7}"/>
    <cellStyle name="Note 2 3" xfId="1053" xr:uid="{60080103-CE25-4B55-B6C6-CA78BF870C47}"/>
    <cellStyle name="Note 2 3 2" xfId="1524" xr:uid="{519198BF-BE38-4F7A-9EEE-E1CABCF59207}"/>
    <cellStyle name="Note 2 3 2 10" xfId="24881" xr:uid="{623B4D62-E18A-4295-AAF5-BCD4C3E6E096}"/>
    <cellStyle name="Note 2 3 2 11" xfId="24207" xr:uid="{6FFD463F-0D81-4BE6-B1BF-13F3450F5339}"/>
    <cellStyle name="Note 2 3 2 12" xfId="25439" xr:uid="{DC73C02A-2ABB-447F-AC72-FFF1FEAB53FC}"/>
    <cellStyle name="Note 2 3 2 13" xfId="24436" xr:uid="{4F39B458-E085-46EA-B45A-18CF3DFA5F01}"/>
    <cellStyle name="Note 2 3 2 2" xfId="1869" xr:uid="{0531E6C0-1F87-4B4D-AE3C-1C95C4F88F3B}"/>
    <cellStyle name="Note 2 3 2 2 2" xfId="2793" xr:uid="{8C4AD1F5-F952-434B-A0E2-D0A2E6D93E9B}"/>
    <cellStyle name="Note 2 3 2 2 2 2" xfId="4597" xr:uid="{BF54831E-4552-44CA-8BEA-372416CA9AFA}"/>
    <cellStyle name="Note 2 3 2 2 2 2 2" xfId="27727" xr:uid="{1E133762-5B68-49BC-9564-B9EDD62FAA67}"/>
    <cellStyle name="Note 2 3 2 2 2 2 3" xfId="32414" xr:uid="{8BF6D2D2-B484-40F8-AEAD-9888350B6338}"/>
    <cellStyle name="Note 2 3 2 2 2 2 4" xfId="36938" xr:uid="{4586B4C6-CEE4-4C1E-823E-5E8E8B38A453}"/>
    <cellStyle name="Note 2 3 2 2 2 2 5" xfId="41563" xr:uid="{526661BB-7F5D-4383-AD8C-C6FA59AB628A}"/>
    <cellStyle name="Note 2 3 2 2 2 3" xfId="5621" xr:uid="{B72F1476-196A-49A1-8563-DA830BDBA737}"/>
    <cellStyle name="Note 2 3 2 2 2 3 2" xfId="28698" xr:uid="{3B1D1E4F-94B8-4EFF-8689-FF232FDC7EC5}"/>
    <cellStyle name="Note 2 3 2 2 2 3 3" xfId="33372" xr:uid="{36F2A4C9-6077-4AA6-A21E-F8E8E5933E2E}"/>
    <cellStyle name="Note 2 3 2 2 2 3 4" xfId="37907" xr:uid="{A1A6A6FA-F355-4EEB-A525-8D89C0313A5B}"/>
    <cellStyle name="Note 2 3 2 2 2 3 5" xfId="42532" xr:uid="{4FDE6AC2-E61A-4951-ABD8-01325E590C39}"/>
    <cellStyle name="Note 2 3 2 2 2 4" xfId="6654" xr:uid="{6D1E9C81-4AE6-401A-841E-23DB1EA1B680}"/>
    <cellStyle name="Note 2 3 2 2 2 4 2" xfId="29677" xr:uid="{3B652502-31DD-4D11-961E-42C3EB9B5CC1}"/>
    <cellStyle name="Note 2 3 2 2 2 4 3" xfId="34334" xr:uid="{008B9023-D010-44C2-85AF-6B840AD68C57}"/>
    <cellStyle name="Note 2 3 2 2 2 4 4" xfId="38881" xr:uid="{92CBD712-BE9E-47D4-8383-79CE9152DE55}"/>
    <cellStyle name="Note 2 3 2 2 2 4 5" xfId="43506" xr:uid="{DA927823-D8F5-40C5-862B-C967882A8101}"/>
    <cellStyle name="Note 2 3 2 2 2 5" xfId="25980" xr:uid="{8D0FC715-DDDD-4634-B1F6-6F0343FD2C65}"/>
    <cellStyle name="Note 2 3 2 2 2 6" xfId="30706" xr:uid="{C2E7FC5A-4CE7-4969-83DA-5143BA9534E1}"/>
    <cellStyle name="Note 2 3 2 2 2 7" xfId="35210" xr:uid="{32AE7E03-25E8-499F-AA54-DD179C9D002A}"/>
    <cellStyle name="Note 2 3 2 2 2 8" xfId="39835" xr:uid="{350A32A8-853D-463D-9A0B-D7DBCDCC3BCB}"/>
    <cellStyle name="Note 2 3 2 2 3" xfId="3803" xr:uid="{884ED05A-BBF0-4F8C-8EFA-4E0FA41505FD}"/>
    <cellStyle name="Note 2 3 2 2 3 2" xfId="26987" xr:uid="{EE677982-8DAA-4F82-8A07-7B28A3D6628E}"/>
    <cellStyle name="Note 2 3 2 2 3 3" xfId="31687" xr:uid="{FF79F54E-5CEE-4A8C-9861-524E09AD60DA}"/>
    <cellStyle name="Note 2 3 2 2 3 4" xfId="36198" xr:uid="{3B77D3F1-221E-4D8D-A197-DE520254142F}"/>
    <cellStyle name="Note 2 3 2 2 3 5" xfId="40823" xr:uid="{2F418863-27D4-4D07-BDC7-C3CCAE41AC84}"/>
    <cellStyle name="Note 2 3 2 2 4" xfId="4904" xr:uid="{A370F514-531C-4967-B423-0168A2267431}"/>
    <cellStyle name="Note 2 3 2 2 4 2" xfId="27963" xr:uid="{2BA6F4DD-430A-4911-A748-645A13545127}"/>
    <cellStyle name="Note 2 3 2 2 4 3" xfId="32650" xr:uid="{08CAEE1A-B1DA-4994-9BF0-99CA01373E24}"/>
    <cellStyle name="Note 2 3 2 2 4 4" xfId="37174" xr:uid="{A3BB41EF-380E-432C-B6CF-B5210D64A3CD}"/>
    <cellStyle name="Note 2 3 2 2 4 5" xfId="41799" xr:uid="{1DE40CC1-7E68-4E3A-A110-CD18A19BCA90}"/>
    <cellStyle name="Note 2 3 2 2 5" xfId="5939" xr:uid="{8C4E99BE-0489-4750-8126-E80789667D40}"/>
    <cellStyle name="Note 2 3 2 2 5 2" xfId="28943" xr:uid="{CCC44C6B-86E6-40E4-98E4-5C77FF392E29}"/>
    <cellStyle name="Note 2 3 2 2 5 3" xfId="33617" xr:uid="{26447129-0AC4-4BBF-AD5C-4D5B2F636F07}"/>
    <cellStyle name="Note 2 3 2 2 5 4" xfId="38152" xr:uid="{0F2C6B80-B91A-4BBE-AA23-BE41D1B9DA45}"/>
    <cellStyle name="Note 2 3 2 2 5 5" xfId="42777" xr:uid="{A66B3BE7-43DE-4E9A-93D2-18C8D3085C24}"/>
    <cellStyle name="Note 2 3 2 2 6" xfId="25211" xr:uid="{A9393DF1-2D5B-44A5-B220-E908BAE2133F}"/>
    <cellStyle name="Note 2 3 2 2 7" xfId="29966" xr:uid="{9A5E3052-BE21-41F4-83A5-E1275F0A7E82}"/>
    <cellStyle name="Note 2 3 2 2 8" xfId="34471" xr:uid="{EF5B79E2-014F-45E5-90FF-0F65D41A9DFC}"/>
    <cellStyle name="Note 2 3 2 2 9" xfId="39098" xr:uid="{83FC8EFF-15BD-489B-8FA0-946E53074096}"/>
    <cellStyle name="Note 2 3 2 3" xfId="1963" xr:uid="{76A41E02-3352-4057-A395-736A50904ED2}"/>
    <cellStyle name="Note 2 3 2 3 2" xfId="2879" xr:uid="{F33BD23F-D0DA-4F1A-AC16-B3E999BDD957}"/>
    <cellStyle name="Note 2 3 2 3 2 2" xfId="4683" xr:uid="{34550AFA-9012-4740-9E44-226716B21A91}"/>
    <cellStyle name="Note 2 3 2 3 2 2 2" xfId="27813" xr:uid="{B4EDA418-B545-40B0-8FE2-A79053664689}"/>
    <cellStyle name="Note 2 3 2 3 2 2 3" xfId="32500" xr:uid="{82F51BA2-BC38-4FC0-9315-92211649DA80}"/>
    <cellStyle name="Note 2 3 2 3 2 2 4" xfId="37024" xr:uid="{6F4DFBE1-F309-495A-ABA8-CC1C096C6524}"/>
    <cellStyle name="Note 2 3 2 3 2 2 5" xfId="41649" xr:uid="{131D68EF-414E-49F9-B0EA-36BCC7019B06}"/>
    <cellStyle name="Note 2 3 2 3 2 3" xfId="5707" xr:uid="{C18964FE-C441-4898-811F-E741B8A93CAB}"/>
    <cellStyle name="Note 2 3 2 3 2 3 2" xfId="28784" xr:uid="{260C45D6-38D1-43EB-9938-2FC92B389477}"/>
    <cellStyle name="Note 2 3 2 3 2 3 3" xfId="33458" xr:uid="{D7488BB0-106B-4003-9952-0E2DF0D4D096}"/>
    <cellStyle name="Note 2 3 2 3 2 3 4" xfId="37993" xr:uid="{D993A5F5-0B5C-4B1E-8C49-4B085C9F887A}"/>
    <cellStyle name="Note 2 3 2 3 2 3 5" xfId="42618" xr:uid="{372EF68C-209F-4726-9C90-9544A93F90CA}"/>
    <cellStyle name="Note 2 3 2 3 2 4" xfId="6740" xr:uid="{E554203C-CB8C-480D-8F9A-4FC0365AC0E1}"/>
    <cellStyle name="Note 2 3 2 3 2 4 2" xfId="29763" xr:uid="{1978CFB0-7D65-4E0D-8C87-0444B94C3D6F}"/>
    <cellStyle name="Note 2 3 2 3 2 4 3" xfId="34420" xr:uid="{AF592CAE-B6D6-48AA-B79B-1EC653962502}"/>
    <cellStyle name="Note 2 3 2 3 2 4 4" xfId="38967" xr:uid="{2880A849-9DF1-49FA-939C-47D8E67301F8}"/>
    <cellStyle name="Note 2 3 2 3 2 4 5" xfId="43592" xr:uid="{CF2CF81D-9F06-4CD6-A3A3-3F0A15D339F2}"/>
    <cellStyle name="Note 2 3 2 3 2 5" xfId="26066" xr:uid="{4C8CA79D-C297-48EC-B1B9-B76D244F27D5}"/>
    <cellStyle name="Note 2 3 2 3 2 6" xfId="30792" xr:uid="{78E411A7-41AE-41A5-A322-0464C5A4EEFD}"/>
    <cellStyle name="Note 2 3 2 3 2 7" xfId="35296" xr:uid="{7A78EED1-4BCE-4B2E-96FA-C4CDA698398F}"/>
    <cellStyle name="Note 2 3 2 3 2 8" xfId="39921" xr:uid="{4E6F786B-3671-4153-ADA1-91F230249A4C}"/>
    <cellStyle name="Note 2 3 2 3 3" xfId="3889" xr:uid="{ABCEED51-9A57-40CC-9517-B3DB0C139D8F}"/>
    <cellStyle name="Note 2 3 2 3 3 2" xfId="27073" xr:uid="{1DBEFDAE-146B-4191-83BA-49725A201509}"/>
    <cellStyle name="Note 2 3 2 3 3 3" xfId="31773" xr:uid="{08839388-D343-438D-9609-F5AD71C3918B}"/>
    <cellStyle name="Note 2 3 2 3 3 4" xfId="36284" xr:uid="{A395D565-4617-41AB-B185-2C21A5BFD5FD}"/>
    <cellStyle name="Note 2 3 2 3 3 5" xfId="40909" xr:uid="{254EE834-3DF9-4E10-AF6A-0E711DC1A00E}"/>
    <cellStyle name="Note 2 3 2 3 4" xfId="4990" xr:uid="{FAFA82AA-418B-49BA-8F37-E0EDC8B4015E}"/>
    <cellStyle name="Note 2 3 2 3 4 2" xfId="28049" xr:uid="{831FEEA2-2B21-4EDB-8E40-9AA820F50427}"/>
    <cellStyle name="Note 2 3 2 3 4 3" xfId="32736" xr:uid="{CB8CC421-FF87-49C9-AB04-AF71F1610866}"/>
    <cellStyle name="Note 2 3 2 3 4 4" xfId="37260" xr:uid="{2C0B7640-E118-4167-B0F3-56D515A41ACE}"/>
    <cellStyle name="Note 2 3 2 3 4 5" xfId="41885" xr:uid="{9C5AA92F-B578-49EC-8754-83A381FC7914}"/>
    <cellStyle name="Note 2 3 2 3 5" xfId="6025" xr:uid="{AA9F62F8-94B6-4762-A4F4-FD0E59782E47}"/>
    <cellStyle name="Note 2 3 2 3 5 2" xfId="29029" xr:uid="{8F6AF6B9-917D-4597-8B0E-769AF53B7612}"/>
    <cellStyle name="Note 2 3 2 3 5 3" xfId="33703" xr:uid="{606159B0-2F9E-469B-83ED-CAB089DEC771}"/>
    <cellStyle name="Note 2 3 2 3 5 4" xfId="38238" xr:uid="{930392A3-FC62-43A1-AA50-96BC18577C62}"/>
    <cellStyle name="Note 2 3 2 3 5 5" xfId="42863" xr:uid="{8D7F8539-5A97-42BD-A9FD-73C1E66BB008}"/>
    <cellStyle name="Note 2 3 2 3 6" xfId="25300" xr:uid="{5B1CDE00-6B8F-4BEE-AF83-9E539ACFF801}"/>
    <cellStyle name="Note 2 3 2 3 7" xfId="30052" xr:uid="{E3A50C43-65C3-474B-AAF9-C987411F23A0}"/>
    <cellStyle name="Note 2 3 2 3 8" xfId="34557" xr:uid="{6945870D-3741-4623-9A79-8F6A9EA2BA6E}"/>
    <cellStyle name="Note 2 3 2 3 9" xfId="39184" xr:uid="{5D82C0B3-E76A-493E-B562-2452C4810C7E}"/>
    <cellStyle name="Note 2 3 2 4" xfId="2464" xr:uid="{4FD015A3-86C0-4579-8BAE-67615EBBE5BC}"/>
    <cellStyle name="Note 2 3 2 4 2" xfId="4268" xr:uid="{EEAB2DD3-1F3D-44A0-9791-2EB533F3D05A}"/>
    <cellStyle name="Note 2 3 2 4 2 2" xfId="27398" xr:uid="{F3BAB099-31E7-47A6-AE9A-1C6F4579C50D}"/>
    <cellStyle name="Note 2 3 2 4 2 3" xfId="32085" xr:uid="{17858BEA-FE16-44F9-AE89-3D579B058407}"/>
    <cellStyle name="Note 2 3 2 4 2 4" xfId="36609" xr:uid="{7DE9F546-8D0F-477D-902B-F24549DEF495}"/>
    <cellStyle name="Note 2 3 2 4 2 5" xfId="41234" xr:uid="{762379FE-50E9-4D79-9901-ECC8B52B1F01}"/>
    <cellStyle name="Note 2 3 2 4 3" xfId="5292" xr:uid="{6FC6358E-1CDD-4A24-9400-AC31699A0ACA}"/>
    <cellStyle name="Note 2 3 2 4 3 2" xfId="28369" xr:uid="{09D96C7F-D7DD-43C9-A99B-1F46FFCF7830}"/>
    <cellStyle name="Note 2 3 2 4 3 3" xfId="33043" xr:uid="{FF3E64BA-3DEA-4DF1-8BF6-ECA3BD886D00}"/>
    <cellStyle name="Note 2 3 2 4 3 4" xfId="37578" xr:uid="{0DA84DB4-08C0-48B0-A5D2-2E516353D5C3}"/>
    <cellStyle name="Note 2 3 2 4 3 5" xfId="42203" xr:uid="{1656B8E1-4508-4106-B8BE-C83BD13284E2}"/>
    <cellStyle name="Note 2 3 2 4 4" xfId="6325" xr:uid="{C369DF42-DDD6-49AC-B89C-B97EDC9346C1}"/>
    <cellStyle name="Note 2 3 2 4 4 2" xfId="29348" xr:uid="{8CFE6172-40AA-4627-9F96-9C11B1B80B7C}"/>
    <cellStyle name="Note 2 3 2 4 4 3" xfId="34005" xr:uid="{4C26968D-5086-4981-B2F2-17839ADF6FF7}"/>
    <cellStyle name="Note 2 3 2 4 4 4" xfId="38552" xr:uid="{3F2E4FFA-DE7C-4A14-B977-F8FA9323DC42}"/>
    <cellStyle name="Note 2 3 2 4 4 5" xfId="43177" xr:uid="{6E779EE0-1C62-4C16-B4D2-BAE164E5EB45}"/>
    <cellStyle name="Note 2 3 2 4 5" xfId="25651" xr:uid="{3D1D30B0-A8B8-41B1-9843-EF3EF30E44EA}"/>
    <cellStyle name="Note 2 3 2 4 6" xfId="30377" xr:uid="{C7BCC418-9B5C-4D4D-83B4-76FD559F72AF}"/>
    <cellStyle name="Note 2 3 2 4 7" xfId="34881" xr:uid="{253B7533-3495-42BC-A684-307ED1EC201E}"/>
    <cellStyle name="Note 2 3 2 4 8" xfId="39506" xr:uid="{958264FB-EEC2-4144-9845-A43E10DFEAE7}"/>
    <cellStyle name="Note 2 3 2 5" xfId="3475" xr:uid="{C0A75A37-DE94-40BC-857E-96BA4B088DC9}"/>
    <cellStyle name="Note 2 3 2 5 2" xfId="26670" xr:uid="{BB9D9792-4277-4319-9144-0BC5BB192B05}"/>
    <cellStyle name="Note 2 3 2 5 3" xfId="31370" xr:uid="{37D43DD7-13AC-4AF4-8C0B-2E8A873117E2}"/>
    <cellStyle name="Note 2 3 2 5 4" xfId="35881" xr:uid="{9FA33623-E67B-46A3-9932-AEDC5250F2D6}"/>
    <cellStyle name="Note 2 3 2 5 5" xfId="40506" xr:uid="{2609AF03-BEED-426A-82B9-C4AE63551999}"/>
    <cellStyle name="Note 2 3 2 6" xfId="3105" xr:uid="{CEBC7C47-8D96-4283-9AB9-D81CD28A8125}"/>
    <cellStyle name="Note 2 3 2 6 2" xfId="26304" xr:uid="{9FB4F742-797E-4043-8A51-D70FBEA69E6A}"/>
    <cellStyle name="Note 2 3 2 6 3" xfId="31025" xr:uid="{34F96BF7-F33A-46CF-9473-D4939A13C88C}"/>
    <cellStyle name="Note 2 3 2 6 4" xfId="35528" xr:uid="{6E285F66-4032-41FE-9BB7-2B5F211648D8}"/>
    <cellStyle name="Note 2 3 2 6 5" xfId="40153" xr:uid="{27BEC73F-E635-4C15-A9D2-9525AD1868EA}"/>
    <cellStyle name="Note 2 3 2 7" xfId="3298" xr:uid="{92C8B5D5-E865-4D9B-9195-24EFE89037E5}"/>
    <cellStyle name="Note 2 3 2 7 2" xfId="26435" xr:uid="{9AD80837-F156-4803-B3B0-93A0736575CC}"/>
    <cellStyle name="Note 2 3 2 7 3" xfId="31135" xr:uid="{5A82B9B2-1854-4CBF-A382-B52EB54AEEDE}"/>
    <cellStyle name="Note 2 3 2 7 4" xfId="35646" xr:uid="{723C230D-87A2-47D1-89D1-4A7299D3CEBF}"/>
    <cellStyle name="Note 2 3 2 7 5" xfId="40271" xr:uid="{2900EAE0-390A-4FBE-B340-081D6C93411D}"/>
    <cellStyle name="Note 2 3 2 8" xfId="20079" xr:uid="{72AE925B-2AED-4535-BB3A-609909B58FE3}"/>
    <cellStyle name="Note 2 3 2 9" xfId="23740" xr:uid="{113032C9-52D4-4DEE-A1A7-CBC1A46A4951}"/>
    <cellStyle name="Note 2 3 3" xfId="1692" xr:uid="{583AE440-7058-46F5-A740-29474F0132CA}"/>
    <cellStyle name="Note 2 3 3 10" xfId="24683" xr:uid="{71A18435-5860-4717-AE84-3C415EB15A68}"/>
    <cellStyle name="Note 2 3 3 11" xfId="24313" xr:uid="{C7863272-0AA0-449B-BECE-FC70BAA6AFBE}"/>
    <cellStyle name="Note 2 3 3 2" xfId="2626" xr:uid="{43A47859-4C15-4744-BB91-CDD3B37C37C4}"/>
    <cellStyle name="Note 2 3 3 2 2" xfId="4430" xr:uid="{2F1D5B66-4A05-458F-8BC2-2EF23EFB5C2C}"/>
    <cellStyle name="Note 2 3 3 2 2 2" xfId="27560" xr:uid="{28F040FB-4AF6-439B-AE3E-C913C7A139F3}"/>
    <cellStyle name="Note 2 3 3 2 2 3" xfId="32247" xr:uid="{5F7D2589-0EE6-4153-8048-4367F6FE549B}"/>
    <cellStyle name="Note 2 3 3 2 2 4" xfId="36771" xr:uid="{F8D8B7D0-EAA0-4C70-9B24-B974BD010B12}"/>
    <cellStyle name="Note 2 3 3 2 2 5" xfId="41396" xr:uid="{A5F0F6CC-1560-4A61-8A01-047D895346A1}"/>
    <cellStyle name="Note 2 3 3 2 3" xfId="5454" xr:uid="{93C49D15-E2C5-47CF-B569-08CB2DD1DA14}"/>
    <cellStyle name="Note 2 3 3 2 3 2" xfId="28531" xr:uid="{B59B6718-9278-4653-97E5-5F596E5D0729}"/>
    <cellStyle name="Note 2 3 3 2 3 3" xfId="33205" xr:uid="{0B8FB198-EB8D-4EE1-853D-8DB50C99EA89}"/>
    <cellStyle name="Note 2 3 3 2 3 4" xfId="37740" xr:uid="{F522B535-BB97-4FA8-862D-36F3FAD80ED7}"/>
    <cellStyle name="Note 2 3 3 2 3 5" xfId="42365" xr:uid="{704B4DDD-2FFA-477F-9FBE-17A891FDC18E}"/>
    <cellStyle name="Note 2 3 3 2 4" xfId="6487" xr:uid="{82229FE3-63DB-4CBA-AB57-9F4786D50569}"/>
    <cellStyle name="Note 2 3 3 2 4 2" xfId="29510" xr:uid="{86318655-A9A8-47D0-A67C-4917A407E889}"/>
    <cellStyle name="Note 2 3 3 2 4 3" xfId="34167" xr:uid="{A4A6762C-0702-491F-A228-E0B6ACE29439}"/>
    <cellStyle name="Note 2 3 3 2 4 4" xfId="38714" xr:uid="{07C5F87F-F7B2-4054-85B0-8616A0413F3E}"/>
    <cellStyle name="Note 2 3 3 2 4 5" xfId="43339" xr:uid="{C9AC58D4-FF3A-4AF6-9AAB-37F94A64CB3D}"/>
    <cellStyle name="Note 2 3 3 2 5" xfId="25813" xr:uid="{08876B46-3AF7-4283-82A0-38F6F13852D2}"/>
    <cellStyle name="Note 2 3 3 2 6" xfId="30539" xr:uid="{DA25EBB2-9C4D-4714-B42B-892369043CB0}"/>
    <cellStyle name="Note 2 3 3 2 7" xfId="35043" xr:uid="{D4D67AD4-577F-4867-892C-9C80D867D0F3}"/>
    <cellStyle name="Note 2 3 3 2 8" xfId="39668" xr:uid="{280B9608-78DF-4D97-970E-47EF18A96A4E}"/>
    <cellStyle name="Note 2 3 3 3" xfId="3637" xr:uid="{2C22A56D-004A-425F-8287-95166418B9C1}"/>
    <cellStyle name="Note 2 3 3 3 2" xfId="26821" xr:uid="{4CC7664F-F200-4A43-BDF0-B66869754A99}"/>
    <cellStyle name="Note 2 3 3 3 3" xfId="31521" xr:uid="{70F93BD4-E050-411B-A35E-2EBE2A53C462}"/>
    <cellStyle name="Note 2 3 3 3 4" xfId="36032" xr:uid="{D77E1AED-693A-42AE-B1DD-CA0253622E3C}"/>
    <cellStyle name="Note 2 3 3 3 5" xfId="40657" xr:uid="{14DDD10B-B9AF-4AF3-8567-81D67A96126F}"/>
    <cellStyle name="Note 2 3 3 4" xfId="4738" xr:uid="{B3929D14-8A21-40AF-B51D-9B1FC1F7F02B}"/>
    <cellStyle name="Note 2 3 3 4 2" xfId="26146" xr:uid="{1F9AA81B-6439-42D5-B63E-E044E51B38E6}"/>
    <cellStyle name="Note 2 3 3 4 3" xfId="30867" xr:uid="{42A747AF-EA40-4E6B-A993-A568C8C75459}"/>
    <cellStyle name="Note 2 3 3 4 4" xfId="35370" xr:uid="{85FEAF0A-6E1F-4620-9EC4-FEC697018840}"/>
    <cellStyle name="Note 2 3 3 4 5" xfId="39995" xr:uid="{ADB8B170-3AF5-4BA4-A057-6338F4BEF9FE}"/>
    <cellStyle name="Note 2 3 3 5" xfId="5773" xr:uid="{222834CE-DFD5-4686-9E02-7F64FEC0B77E}"/>
    <cellStyle name="Note 2 3 3 5 2" xfId="26582" xr:uid="{F33CDBB3-B79A-48AD-94BC-E049471F570E}"/>
    <cellStyle name="Note 2 3 3 5 3" xfId="31282" xr:uid="{1765C163-67E3-4B10-A7FF-A45CE44DE37C}"/>
    <cellStyle name="Note 2 3 3 5 4" xfId="35793" xr:uid="{98B0B01F-5FD2-4B62-B102-98702B8AF58E}"/>
    <cellStyle name="Note 2 3 3 5 5" xfId="40418" xr:uid="{81CED629-2B36-405D-992A-CC915CEF331B}"/>
    <cellStyle name="Note 2 3 3 6" xfId="20732" xr:uid="{29AE6410-EA36-427D-9D1F-1518382F804F}"/>
    <cellStyle name="Note 2 3 3 7" xfId="23921" xr:uid="{E4A6A867-F490-4E50-958C-9150F9E19968}"/>
    <cellStyle name="Note 2 3 3 8" xfId="25045" xr:uid="{C4346AC0-487A-4433-B57D-AFFFBB3E84FB}"/>
    <cellStyle name="Note 2 3 3 9" xfId="29800" xr:uid="{BEECD27F-28E9-4608-BB60-ECA713354EB0}"/>
    <cellStyle name="Note 2 3 4" xfId="1681" xr:uid="{9E974526-B55B-4EEF-A2DF-226064B475D7}"/>
    <cellStyle name="Note 2 3 4 2" xfId="2615" xr:uid="{80B8D97F-9B33-4555-8841-1421E14ACF07}"/>
    <cellStyle name="Note 2 3 4 2 2" xfId="4419" xr:uid="{2B5181AB-D211-49F6-8E01-C7A17CFC68EE}"/>
    <cellStyle name="Note 2 3 4 2 2 2" xfId="27549" xr:uid="{533DB2F7-FE0F-4F65-A5C5-D2F9678849C0}"/>
    <cellStyle name="Note 2 3 4 2 2 3" xfId="32236" xr:uid="{F209AA7F-D07A-4DB7-B752-D9C050731819}"/>
    <cellStyle name="Note 2 3 4 2 2 4" xfId="36760" xr:uid="{6278A26B-2F91-4742-A433-BE30F92DE5DD}"/>
    <cellStyle name="Note 2 3 4 2 2 5" xfId="41385" xr:uid="{8899C6F7-2A31-4223-90E3-9B9BB798A949}"/>
    <cellStyle name="Note 2 3 4 2 3" xfId="5443" xr:uid="{CDDF1511-9C58-403E-89AE-CD7B32C5A761}"/>
    <cellStyle name="Note 2 3 4 2 3 2" xfId="28520" xr:uid="{C44EE7FB-2CDA-49F3-8E52-327583D964B9}"/>
    <cellStyle name="Note 2 3 4 2 3 3" xfId="33194" xr:uid="{B5622F4C-F2EE-45C0-A57D-D98C77CFC9AE}"/>
    <cellStyle name="Note 2 3 4 2 3 4" xfId="37729" xr:uid="{13C09BF7-61D3-463D-B941-5AEDA795D216}"/>
    <cellStyle name="Note 2 3 4 2 3 5" xfId="42354" xr:uid="{4143189B-C797-44EF-818D-348D2828890A}"/>
    <cellStyle name="Note 2 3 4 2 4" xfId="6476" xr:uid="{FFB933D3-4C16-4715-BD57-FFC3B96F183C}"/>
    <cellStyle name="Note 2 3 4 2 4 2" xfId="29499" xr:uid="{021B5E41-D217-4262-8F55-635C49915395}"/>
    <cellStyle name="Note 2 3 4 2 4 3" xfId="34156" xr:uid="{ADEA2D95-ADCD-44FF-8C4F-51B81B5D90A4}"/>
    <cellStyle name="Note 2 3 4 2 4 4" xfId="38703" xr:uid="{F77ED2B0-DCAC-4090-BFDD-A691B04A0E5E}"/>
    <cellStyle name="Note 2 3 4 2 4 5" xfId="43328" xr:uid="{1765E03B-F69B-436B-87A9-22184E0F0DD3}"/>
    <cellStyle name="Note 2 3 4 2 5" xfId="25802" xr:uid="{ACB2B60D-C401-4B8D-BFA0-3D29C6A983D3}"/>
    <cellStyle name="Note 2 3 4 2 6" xfId="30528" xr:uid="{E316B6AA-BFC5-46A0-85A7-8EB7900C8D8E}"/>
    <cellStyle name="Note 2 3 4 2 7" xfId="35032" xr:uid="{979BBA9C-90F0-4BE9-9D9A-E6AC197B8AF0}"/>
    <cellStyle name="Note 2 3 4 2 8" xfId="39657" xr:uid="{55716F23-DDEB-46BA-985F-8300B278670B}"/>
    <cellStyle name="Note 2 3 4 3" xfId="3626" xr:uid="{B945ED3F-75B5-492C-8807-1D7DE358C490}"/>
    <cellStyle name="Note 2 3 4 3 2" xfId="26810" xr:uid="{83E8DE0B-CF9F-4645-9882-92BBC9CF0C14}"/>
    <cellStyle name="Note 2 3 4 3 3" xfId="31510" xr:uid="{6E678C1B-F7F9-4DE1-A4F9-6C04D5970A86}"/>
    <cellStyle name="Note 2 3 4 3 4" xfId="36021" xr:uid="{2EC686B7-AAEF-4309-99F0-97E965EE2566}"/>
    <cellStyle name="Note 2 3 4 3 5" xfId="40646" xr:uid="{C9B01D65-7E6C-405E-AC8B-A9DB945950C8}"/>
    <cellStyle name="Note 2 3 4 4" xfId="4727" xr:uid="{F63DB239-4632-4079-8986-9601053AE8BC}"/>
    <cellStyle name="Note 2 3 4 4 2" xfId="26157" xr:uid="{163BBFA4-1D04-4516-9AA1-396B09EB407F}"/>
    <cellStyle name="Note 2 3 4 4 3" xfId="30878" xr:uid="{73E27A91-DB59-435B-BB22-B423A976DB4B}"/>
    <cellStyle name="Note 2 3 4 4 4" xfId="35381" xr:uid="{892CD696-59F4-4FDD-8158-E8B985BF86AD}"/>
    <cellStyle name="Note 2 3 4 4 5" xfId="40006" xr:uid="{5278A3C2-7734-44E4-892E-723FA56DE9D4}"/>
    <cellStyle name="Note 2 3 4 5" xfId="5762" xr:uid="{71E33546-A578-48C7-A0AA-2723FAE671A3}"/>
    <cellStyle name="Note 2 3 4 5 2" xfId="26571" xr:uid="{529FC272-29B9-4DC8-80D1-0489975FA1AA}"/>
    <cellStyle name="Note 2 3 4 5 3" xfId="31271" xr:uid="{4C38F614-A24E-4C84-B45C-F1296DBAC9CF}"/>
    <cellStyle name="Note 2 3 4 5 4" xfId="35782" xr:uid="{1BEAC649-97EA-4077-8944-9BA6C9AADD0E}"/>
    <cellStyle name="Note 2 3 4 5 5" xfId="40407" xr:uid="{061FECD2-B329-4E5E-A5A1-412B2E6663C1}"/>
    <cellStyle name="Note 2 3 4 6" xfId="25034" xr:uid="{5E3D7730-B603-4676-9645-2E0F7FE30CEB}"/>
    <cellStyle name="Note 2 3 4 7" xfId="24057" xr:uid="{DB080AD7-C320-4305-BCEC-FC3D291E7BF6}"/>
    <cellStyle name="Note 2 3 4 8" xfId="24672" xr:uid="{C1351352-B488-4CAF-86D7-848B7960EA3E}"/>
    <cellStyle name="Note 2 3 4 9" xfId="24324" xr:uid="{5FA835D0-F6C3-4683-AF3F-E473C9CCD541}"/>
    <cellStyle name="Note 2 3 5" xfId="1604" xr:uid="{12B8260C-BEEE-45EF-8F66-C191E5ABA1F2}"/>
    <cellStyle name="Note 2 3 5 2" xfId="2541" xr:uid="{21F031C6-678D-47C8-9F14-578B63716616}"/>
    <cellStyle name="Note 2 3 5 2 2" xfId="4345" xr:uid="{3E686E73-C5D7-4471-B384-9382916DCE82}"/>
    <cellStyle name="Note 2 3 5 2 2 2" xfId="27475" xr:uid="{050F062A-45D2-4932-84BD-2D42527940EA}"/>
    <cellStyle name="Note 2 3 5 2 2 3" xfId="32162" xr:uid="{ED44D3E4-B4F2-494E-8EE1-F05697E29ABD}"/>
    <cellStyle name="Note 2 3 5 2 2 4" xfId="36686" xr:uid="{BC45EA8E-45E1-4C61-9607-1963D963F392}"/>
    <cellStyle name="Note 2 3 5 2 2 5" xfId="41311" xr:uid="{47EC04DB-B827-4BD9-BB64-8D44C344C596}"/>
    <cellStyle name="Note 2 3 5 2 3" xfId="5369" xr:uid="{FD640ABE-C1E3-47F1-BC13-8F5A50F661D5}"/>
    <cellStyle name="Note 2 3 5 2 3 2" xfId="28446" xr:uid="{4F378707-BDC4-4F51-8904-F71D420694FA}"/>
    <cellStyle name="Note 2 3 5 2 3 3" xfId="33120" xr:uid="{C1B11AF3-1C2E-4A11-826E-CD1823FC4702}"/>
    <cellStyle name="Note 2 3 5 2 3 4" xfId="37655" xr:uid="{5A5E4C4A-62E5-47B6-B8B1-BE94F7802C79}"/>
    <cellStyle name="Note 2 3 5 2 3 5" xfId="42280" xr:uid="{7E9B2294-DF0A-4287-A869-30D6CBC09F8A}"/>
    <cellStyle name="Note 2 3 5 2 4" xfId="6402" xr:uid="{C226E079-90C0-43C4-BA13-050307A91B94}"/>
    <cellStyle name="Note 2 3 5 2 4 2" xfId="29425" xr:uid="{0B937BDE-DE75-4BBB-B482-CCE134FB1D0F}"/>
    <cellStyle name="Note 2 3 5 2 4 3" xfId="34082" xr:uid="{B569C1C3-1523-49CD-B570-841C034A6A80}"/>
    <cellStyle name="Note 2 3 5 2 4 4" xfId="38629" xr:uid="{93D0B17C-40B6-4CCF-98C8-A65F9D64EE11}"/>
    <cellStyle name="Note 2 3 5 2 4 5" xfId="43254" xr:uid="{25C672F6-76AA-44CD-87D0-BFE045315870}"/>
    <cellStyle name="Note 2 3 5 2 5" xfId="25728" xr:uid="{1A614F41-66AD-4387-9629-17738282980A}"/>
    <cellStyle name="Note 2 3 5 2 6" xfId="30454" xr:uid="{85ABB220-DF81-4C16-824F-3D06F2DE5ED5}"/>
    <cellStyle name="Note 2 3 5 2 7" xfId="34958" xr:uid="{E728A081-71F9-4F14-96C7-91EDC79DDDBB}"/>
    <cellStyle name="Note 2 3 5 2 8" xfId="39583" xr:uid="{911EDD2B-DB96-4119-96FF-39205482EAF9}"/>
    <cellStyle name="Note 2 3 5 3" xfId="3552" xr:uid="{01DEE788-4BEF-482F-87FD-F9A0D9A4E694}"/>
    <cellStyle name="Note 2 3 5 3 2" xfId="26736" xr:uid="{FE7C8316-E1C9-41EA-BB85-5883A2EC8999}"/>
    <cellStyle name="Note 2 3 5 3 3" xfId="31436" xr:uid="{D9CA5513-43B5-4D62-9414-CBC4C540164E}"/>
    <cellStyle name="Note 2 3 5 3 4" xfId="35947" xr:uid="{94442991-E8F2-485F-9B9D-14416D5B03D9}"/>
    <cellStyle name="Note 2 3 5 3 5" xfId="40572" xr:uid="{04363E6F-5F66-42A1-97D5-52D5678B768E}"/>
    <cellStyle name="Note 2 3 5 4" xfId="3028" xr:uid="{4311DE58-029A-48A6-B087-17110E1FAB35}"/>
    <cellStyle name="Note 2 3 5 4 2" xfId="26231" xr:uid="{7FFE5447-34B8-46C4-B11C-972966D40400}"/>
    <cellStyle name="Note 2 3 5 4 3" xfId="30952" xr:uid="{5C1BFB95-4C87-45C6-AF5A-1F63FBF52EA0}"/>
    <cellStyle name="Note 2 3 5 4 4" xfId="35455" xr:uid="{8983672C-12A3-4954-AA46-714822E23752}"/>
    <cellStyle name="Note 2 3 5 4 5" xfId="40080" xr:uid="{63BCFE2B-5CD1-4854-B67A-613881D6E7B0}"/>
    <cellStyle name="Note 2 3 5 5" xfId="3373" xr:uid="{652C1477-F53B-41F5-9C2F-DE484EA264BC}"/>
    <cellStyle name="Note 2 3 5 5 2" xfId="26500" xr:uid="{9001C1CC-A154-40B9-A1E0-EF18FA9C9F5B}"/>
    <cellStyle name="Note 2 3 5 5 3" xfId="31200" xr:uid="{07A88278-8D5B-491D-8C7A-6B1FE125506D}"/>
    <cellStyle name="Note 2 3 5 5 4" xfId="35711" xr:uid="{96C7264A-7053-4034-AA3C-724FCAFDD4E5}"/>
    <cellStyle name="Note 2 3 5 5 5" xfId="40336" xr:uid="{F2494906-6D0F-46A7-82A2-C6696638BDB8}"/>
    <cellStyle name="Note 2 3 5 6" xfId="24959" xr:uid="{E417FE45-0AA5-4244-A90A-687E9A2486AF}"/>
    <cellStyle name="Note 2 3 5 7" xfId="24130" xr:uid="{7955EC53-CD72-4F45-AA6F-9DAFACACAD88}"/>
    <cellStyle name="Note 2 3 5 8" xfId="24604" xr:uid="{05F5A4D9-DCDF-47C6-BF7E-4C8F3E4461B7}"/>
    <cellStyle name="Note 2 3 5 9" xfId="24383" xr:uid="{81276786-344A-4FAF-87CD-7D229DB2F8CA}"/>
    <cellStyle name="Note 2 3 6" xfId="2177" xr:uid="{37C8269A-E0BA-4E3D-A236-69ED4CB24E43}"/>
    <cellStyle name="Note 2 3 6 2" xfId="4063" xr:uid="{A2BA8463-01C5-4226-808D-7CA923C6F91D}"/>
    <cellStyle name="Note 2 3 6 2 2" xfId="27213" xr:uid="{ACF2465D-ADD0-4B12-99D3-F0681B44C30A}"/>
    <cellStyle name="Note 2 3 6 2 3" xfId="31906" xr:uid="{5F9E8B59-7DF7-488E-9A9C-4FDFCC12DE9A}"/>
    <cellStyle name="Note 2 3 6 2 4" xfId="36424" xr:uid="{59F5638D-E06D-4987-9EAC-FFC0016CA7B8}"/>
    <cellStyle name="Note 2 3 6 2 5" xfId="41049" xr:uid="{238947FF-49C2-4178-81C6-84475ECF1496}"/>
    <cellStyle name="Note 2 3 6 3" xfId="5115" xr:uid="{C252018C-5082-41F6-A342-6590681FAA6C}"/>
    <cellStyle name="Note 2 3 6 3 2" xfId="28184" xr:uid="{B51C70C4-DD20-4E0C-90C0-161F6A60FB7A}"/>
    <cellStyle name="Note 2 3 6 3 3" xfId="32865" xr:uid="{08980B4B-F5FF-404E-8D31-A96EAB6BE692}"/>
    <cellStyle name="Note 2 3 6 3 4" xfId="37395" xr:uid="{D5C01D51-0438-4758-ABB2-6BAA1EE9D456}"/>
    <cellStyle name="Note 2 3 6 3 5" xfId="42020" xr:uid="{559D7D10-9D0B-48B4-BABD-ACC9CA6AFDB6}"/>
    <cellStyle name="Note 2 3 6 4" xfId="6151" xr:uid="{032D7CDF-58FC-48D6-BFC1-3BE41D75BDC8}"/>
    <cellStyle name="Note 2 3 6 4 2" xfId="29164" xr:uid="{869E3FF0-36CF-4653-B52B-0131F5E5427B}"/>
    <cellStyle name="Note 2 3 6 4 3" xfId="33829" xr:uid="{F426C74F-3F62-4609-A240-3B70E73E84AE}"/>
    <cellStyle name="Note 2 3 6 4 4" xfId="38370" xr:uid="{5FA23E07-6A5B-42E6-B2E4-7598918D937B}"/>
    <cellStyle name="Note 2 3 6 4 5" xfId="42995" xr:uid="{FB193B14-D95C-4300-BCAD-643D4BB53ED4}"/>
    <cellStyle name="Note 2 3 6 5" xfId="25460" xr:uid="{28BABE45-1C07-4337-8E15-04BCBE43959A}"/>
    <cellStyle name="Note 2 3 6 6" xfId="30196" xr:uid="{306C4648-D243-4E9E-BDE9-CA4BC3F5F789}"/>
    <cellStyle name="Note 2 3 6 7" xfId="34696" xr:uid="{CE8C3E35-4561-43C4-ADCE-3F88714C9D7A}"/>
    <cellStyle name="Note 2 3 6 8" xfId="39322" xr:uid="{D6A146A7-990E-4A6C-B292-F5BF2EE0277C}"/>
    <cellStyle name="Note 2 3 7" xfId="2117" xr:uid="{A1443E6F-8D77-41DD-B0B5-324760B2FA0F}"/>
    <cellStyle name="Note 2 3 7 2" xfId="4014" xr:uid="{D4F407EB-30D3-413E-9063-A825BE35F141}"/>
    <cellStyle name="Note 2 3 7 2 2" xfId="27176" xr:uid="{3F776244-3771-43B8-8F9C-292064216D4D}"/>
    <cellStyle name="Note 2 3 7 2 3" xfId="31871" xr:uid="{A15CBF19-887F-46C9-9E1B-633BC6E59BBC}"/>
    <cellStyle name="Note 2 3 7 2 4" xfId="36387" xr:uid="{E1EC8C62-EB32-447D-8CAF-EB455EE50D4F}"/>
    <cellStyle name="Note 2 3 7 2 5" xfId="41012" xr:uid="{83C779D2-7EBC-4C48-B1FC-8E3070CA8011}"/>
    <cellStyle name="Note 2 3 7 3" xfId="5082" xr:uid="{88B627C3-93B0-42CD-A42C-4CC4F184FCF8}"/>
    <cellStyle name="Note 2 3 7 3 2" xfId="28148" xr:uid="{564234D4-4363-4EB8-AA69-89CEFF9057CC}"/>
    <cellStyle name="Note 2 3 7 3 3" xfId="32831" xr:uid="{E863A422-38DF-4565-9F4D-D1B112759647}"/>
    <cellStyle name="Note 2 3 7 3 4" xfId="37359" xr:uid="{BE48DDAE-83FA-49E4-BF48-4A4FEEF1627A}"/>
    <cellStyle name="Note 2 3 7 3 5" xfId="41984" xr:uid="{BAFA5CEE-AD04-41B7-8A68-D7C5A53DC0CD}"/>
    <cellStyle name="Note 2 3 7 4" xfId="6118" xr:uid="{B5DDBAAF-1465-4B8B-ADDB-C32BE5417FAB}"/>
    <cellStyle name="Note 2 3 7 4 2" xfId="29130" xr:uid="{8A539C09-0151-40E3-AB4C-AE83FC6F03A9}"/>
    <cellStyle name="Note 2 3 7 4 3" xfId="33797" xr:uid="{38085B3C-ABB6-426C-9FC0-8C89FA0886FE}"/>
    <cellStyle name="Note 2 3 7 4 4" xfId="38336" xr:uid="{4283B078-C5FA-488D-9503-F47AD1E30AA3}"/>
    <cellStyle name="Note 2 3 7 4 5" xfId="42961" xr:uid="{5E4E2CBC-98C7-4B1D-896B-2C73E8C4BE72}"/>
    <cellStyle name="Note 2 3 7 5" xfId="25416" xr:uid="{6B124AC3-6AD1-42FF-9034-ABF00C015DFF}"/>
    <cellStyle name="Note 2 3 7 6" xfId="30155" xr:uid="{0E281E17-3C5F-4351-885D-953BF612B078}"/>
    <cellStyle name="Note 2 3 7 7" xfId="34655" xr:uid="{2A3531C3-A41F-44AE-A137-B0654F5676A4}"/>
    <cellStyle name="Note 2 3 7 8" xfId="39285" xr:uid="{4BA58B7F-B4A4-405F-87B2-446110F5D756}"/>
    <cellStyle name="Note 2 3 8" xfId="2391" xr:uid="{82F7A895-E960-44D5-AEDD-DB3A0FBCA906}"/>
    <cellStyle name="Note 2 3 8 2" xfId="4199" xr:uid="{306ADD6A-2BF2-4894-8375-63D541E707C1}"/>
    <cellStyle name="Note 2 3 8 2 2" xfId="27332" xr:uid="{BD7843FC-602F-4DF2-BBF5-9DEF40AA6E97}"/>
    <cellStyle name="Note 2 3 8 2 3" xfId="32019" xr:uid="{F1987075-CBF1-4F1B-AA23-D1CE327289F8}"/>
    <cellStyle name="Note 2 3 8 2 4" xfId="36543" xr:uid="{66D0C431-9CF2-41BA-8C80-4C26E89083BC}"/>
    <cellStyle name="Note 2 3 8 2 5" xfId="41168" xr:uid="{E5C0060D-42AC-4613-AE3E-7E28D524CD69}"/>
    <cellStyle name="Note 2 3 8 3" xfId="5226" xr:uid="{CD06A26E-79B8-4D04-8CF2-EF0796F95C5C}"/>
    <cellStyle name="Note 2 3 8 3 2" xfId="28303" xr:uid="{3E793130-EC0D-4D35-8B6F-6996918BBF40}"/>
    <cellStyle name="Note 2 3 8 3 3" xfId="32977" xr:uid="{41899D2D-F643-4272-9281-45BBB833BF86}"/>
    <cellStyle name="Note 2 3 8 3 4" xfId="37512" xr:uid="{0B3AE296-3C84-4282-B403-0594A6D3FF15}"/>
    <cellStyle name="Note 2 3 8 3 5" xfId="42137" xr:uid="{20D64BF5-A1BA-4261-98CC-CDF17666631F}"/>
    <cellStyle name="Note 2 3 8 4" xfId="6260" xr:uid="{A7E05222-EAA6-45C2-A0E0-ADF5BA62E829}"/>
    <cellStyle name="Note 2 3 8 4 2" xfId="29281" xr:uid="{ADE3BE69-D742-49A1-8504-0DC73B7D9DF9}"/>
    <cellStyle name="Note 2 3 8 4 3" xfId="33939" xr:uid="{AF337507-1BD0-4BF3-AA1C-AC73FF4F150C}"/>
    <cellStyle name="Note 2 3 8 4 4" xfId="38486" xr:uid="{C1B97AFA-48F5-4280-BC6A-50487699A7A5}"/>
    <cellStyle name="Note 2 3 8 4 5" xfId="43111" xr:uid="{422E33AD-BC64-4B13-B6C4-937EE1974B4E}"/>
    <cellStyle name="Note 2 3 8 5" xfId="25585" xr:uid="{3650FABF-E017-4D04-957E-D01391128770}"/>
    <cellStyle name="Note 2 3 8 6" xfId="30311" xr:uid="{9099FC36-917D-4EE7-8AA6-DCB35ABAD9D4}"/>
    <cellStyle name="Note 2 3 8 7" xfId="34815" xr:uid="{BE4A2805-365B-4E0C-BF38-3AE6385E9000}"/>
    <cellStyle name="Note 2 3 8 8" xfId="39440" xr:uid="{ACCF0F01-57FB-455E-A328-7AB8D369603A}"/>
    <cellStyle name="Note 2 3 9" xfId="4165" xr:uid="{561917EB-18E4-48DE-8FE2-F924EC73F63F}"/>
    <cellStyle name="Note 2 4" xfId="1526" xr:uid="{547CDA51-461E-484A-AC0C-08244252A92F}"/>
    <cellStyle name="Note 2 4 10" xfId="24883" xr:uid="{D57D0261-35F9-4E0E-B6CF-5467C4FCB61A}"/>
    <cellStyle name="Note 2 4 11" xfId="24205" xr:uid="{65A069CC-ED85-4000-82A2-960D803C440F}"/>
    <cellStyle name="Note 2 4 12" xfId="24538" xr:uid="{FBE19CF6-4F20-4272-83E3-8F6631CEB940}"/>
    <cellStyle name="Note 2 4 13" xfId="24434" xr:uid="{E935AF1D-DB91-4C3E-BE0C-124235E6B695}"/>
    <cellStyle name="Note 2 4 2" xfId="1871" xr:uid="{202AF612-2D43-4BE4-A1D2-C24683CEC9C8}"/>
    <cellStyle name="Note 2 4 2 2" xfId="2795" xr:uid="{C5A19053-9B3D-40C8-B93F-62BAD684A6C8}"/>
    <cellStyle name="Note 2 4 2 2 2" xfId="4599" xr:uid="{18BD1784-2399-4466-8D52-1A3304841DAD}"/>
    <cellStyle name="Note 2 4 2 2 2 2" xfId="27729" xr:uid="{39D1B6F9-C557-46F6-841A-FEDFFA0272A0}"/>
    <cellStyle name="Note 2 4 2 2 2 3" xfId="32416" xr:uid="{A021A492-E95B-4548-A7DE-CF3DBCED48D6}"/>
    <cellStyle name="Note 2 4 2 2 2 4" xfId="36940" xr:uid="{9E457447-B88B-47BE-9CC8-11E33E058F35}"/>
    <cellStyle name="Note 2 4 2 2 2 5" xfId="41565" xr:uid="{69A986B2-4B44-4FF6-BCF6-A0AA44B52C0D}"/>
    <cellStyle name="Note 2 4 2 2 3" xfId="5623" xr:uid="{DF7AE940-2D27-41EC-9B53-169726DA39CE}"/>
    <cellStyle name="Note 2 4 2 2 3 2" xfId="28700" xr:uid="{7E28D748-5E6D-4D5A-AB9C-57F6BF72A14F}"/>
    <cellStyle name="Note 2 4 2 2 3 3" xfId="33374" xr:uid="{775FA9ED-0349-4E24-9A7D-CDF495711DDC}"/>
    <cellStyle name="Note 2 4 2 2 3 4" xfId="37909" xr:uid="{26295E17-49B7-4EB9-9C5E-F03A1A4A5E7F}"/>
    <cellStyle name="Note 2 4 2 2 3 5" xfId="42534" xr:uid="{52F63307-398E-4334-ADE5-01920DEFA0C0}"/>
    <cellStyle name="Note 2 4 2 2 4" xfId="6656" xr:uid="{00CE6FF1-4885-4AC5-BC17-B365FDB8F2A8}"/>
    <cellStyle name="Note 2 4 2 2 4 2" xfId="29679" xr:uid="{C00B09A2-724D-4012-8C5E-859FE0C86CCE}"/>
    <cellStyle name="Note 2 4 2 2 4 3" xfId="34336" xr:uid="{E8E6A52F-8FD1-4764-8E61-2FBF1EE84A9A}"/>
    <cellStyle name="Note 2 4 2 2 4 4" xfId="38883" xr:uid="{8208D412-011A-4732-9C4F-95A62DC66AE1}"/>
    <cellStyle name="Note 2 4 2 2 4 5" xfId="43508" xr:uid="{CD1A7FDF-7564-4B8C-994D-2AAEDBD403FF}"/>
    <cellStyle name="Note 2 4 2 2 5" xfId="25982" xr:uid="{A9AE732D-AB83-4890-85A4-7682B3858D36}"/>
    <cellStyle name="Note 2 4 2 2 6" xfId="30708" xr:uid="{2C47C1FD-DC05-4771-B0BC-C32AC3C82DD4}"/>
    <cellStyle name="Note 2 4 2 2 7" xfId="35212" xr:uid="{AF90DD91-6434-4395-857E-587564FAF625}"/>
    <cellStyle name="Note 2 4 2 2 8" xfId="39837" xr:uid="{5EFA2A24-4C9D-4D5D-9B69-40D890C404D3}"/>
    <cellStyle name="Note 2 4 2 3" xfId="3805" xr:uid="{DF91DE7A-30C3-4D54-B393-17B5775057E9}"/>
    <cellStyle name="Note 2 4 2 3 2" xfId="26989" xr:uid="{AEEFF36F-DC2C-428B-BEC7-EBBDE477C012}"/>
    <cellStyle name="Note 2 4 2 3 3" xfId="31689" xr:uid="{C816FEA0-A068-4CBC-A1B4-F331BAC8A389}"/>
    <cellStyle name="Note 2 4 2 3 4" xfId="36200" xr:uid="{77530F29-E5CF-4FAB-BB92-C5E4CB30C1F3}"/>
    <cellStyle name="Note 2 4 2 3 5" xfId="40825" xr:uid="{E3C57E26-03F4-48E4-8E69-F0C63C28DBF9}"/>
    <cellStyle name="Note 2 4 2 4" xfId="4906" xr:uid="{FA40F436-5892-4C1A-8237-83F611E181AD}"/>
    <cellStyle name="Note 2 4 2 4 2" xfId="27965" xr:uid="{0BACCC0D-5C76-4634-8AB4-D43F8B24FEA5}"/>
    <cellStyle name="Note 2 4 2 4 3" xfId="32652" xr:uid="{DC19E380-3713-4C04-BE4F-594F9E9609C2}"/>
    <cellStyle name="Note 2 4 2 4 4" xfId="37176" xr:uid="{D077DD62-CA3C-415E-823F-045EC46D1AE0}"/>
    <cellStyle name="Note 2 4 2 4 5" xfId="41801" xr:uid="{B42EA4F8-6E4E-46C5-BE63-D8BDB3162970}"/>
    <cellStyle name="Note 2 4 2 5" xfId="5941" xr:uid="{375D9D8D-4ED5-4BE0-939E-17BB31883769}"/>
    <cellStyle name="Note 2 4 2 5 2" xfId="28945" xr:uid="{42799261-875F-4136-962E-F102E130C42A}"/>
    <cellStyle name="Note 2 4 2 5 3" xfId="33619" xr:uid="{11B5F80D-87CE-45E3-9394-9B079D7E608D}"/>
    <cellStyle name="Note 2 4 2 5 4" xfId="38154" xr:uid="{33A7C45F-9785-4892-A968-A9896BEBAC35}"/>
    <cellStyle name="Note 2 4 2 5 5" xfId="42779" xr:uid="{FD8830A7-02D8-483D-BFDC-205D5F240084}"/>
    <cellStyle name="Note 2 4 2 6" xfId="25213" xr:uid="{E6EB523A-6FA6-4EB1-9309-C71FFE3580B4}"/>
    <cellStyle name="Note 2 4 2 7" xfId="29968" xr:uid="{424B6749-1A85-4BCA-93C4-837B6F8A6B54}"/>
    <cellStyle name="Note 2 4 2 8" xfId="34473" xr:uid="{1F746163-E9B3-4003-8CC2-DDC4C35F1E85}"/>
    <cellStyle name="Note 2 4 2 9" xfId="39100" xr:uid="{94DEBDD2-B1C4-4F19-822D-85B87D0DF935}"/>
    <cellStyle name="Note 2 4 3" xfId="1965" xr:uid="{E77BA6F0-1003-45BD-8D68-0122FC088E48}"/>
    <cellStyle name="Note 2 4 3 2" xfId="2881" xr:uid="{F9FF6241-76CD-4F99-AC71-93D87E367A73}"/>
    <cellStyle name="Note 2 4 3 2 2" xfId="4685" xr:uid="{BDC3D6EC-EFF1-4851-9986-6E97BC4D4A26}"/>
    <cellStyle name="Note 2 4 3 2 2 2" xfId="27815" xr:uid="{41AECE7B-0FCF-4C84-B3C5-5D5556EEC3A6}"/>
    <cellStyle name="Note 2 4 3 2 2 3" xfId="32502" xr:uid="{C58F7C94-941D-4F0B-8763-7059688A5963}"/>
    <cellStyle name="Note 2 4 3 2 2 4" xfId="37026" xr:uid="{4117A4D5-35C2-4D27-B20C-C62F4E8414A7}"/>
    <cellStyle name="Note 2 4 3 2 2 5" xfId="41651" xr:uid="{7ED4546D-F128-489D-AD5F-D4563AFEBB84}"/>
    <cellStyle name="Note 2 4 3 2 3" xfId="5709" xr:uid="{5929B0CC-5296-4130-BAF5-D1C41B9E853A}"/>
    <cellStyle name="Note 2 4 3 2 3 2" xfId="28786" xr:uid="{8FC88509-848B-4E11-9AEF-A5512496069F}"/>
    <cellStyle name="Note 2 4 3 2 3 3" xfId="33460" xr:uid="{F2E385A0-C369-40FA-AE9F-85CC06865769}"/>
    <cellStyle name="Note 2 4 3 2 3 4" xfId="37995" xr:uid="{C6FAC0B5-F086-46C8-8BD1-1FB504433F12}"/>
    <cellStyle name="Note 2 4 3 2 3 5" xfId="42620" xr:uid="{C5AB4D20-3E8B-43AF-8D35-BE08DE8E8DEF}"/>
    <cellStyle name="Note 2 4 3 2 4" xfId="6742" xr:uid="{170C7CD5-B88E-4ED0-9FB2-CB7BF99F4B09}"/>
    <cellStyle name="Note 2 4 3 2 4 2" xfId="29765" xr:uid="{67B0982E-FA67-46DE-A0CA-EBF6F10B9BCB}"/>
    <cellStyle name="Note 2 4 3 2 4 3" xfId="34422" xr:uid="{348A7B4A-B6B8-48C4-BE29-AD34FA8F0C54}"/>
    <cellStyle name="Note 2 4 3 2 4 4" xfId="38969" xr:uid="{F52997A7-7F6C-4669-9AA3-745C4E7BA4B1}"/>
    <cellStyle name="Note 2 4 3 2 4 5" xfId="43594" xr:uid="{03182C2A-81DB-4D2F-8EB5-177EF71200C4}"/>
    <cellStyle name="Note 2 4 3 2 5" xfId="26068" xr:uid="{509BD8CE-59B9-40AE-A6C9-2A27E397E014}"/>
    <cellStyle name="Note 2 4 3 2 6" xfId="30794" xr:uid="{28C60898-D2E9-4900-B233-3BDEBECD3DF8}"/>
    <cellStyle name="Note 2 4 3 2 7" xfId="35298" xr:uid="{FA708A88-E7F9-4965-A5C6-194D19BDBBD1}"/>
    <cellStyle name="Note 2 4 3 2 8" xfId="39923" xr:uid="{930825D6-2FAC-4FEA-B10F-2598D15DEC98}"/>
    <cellStyle name="Note 2 4 3 3" xfId="3891" xr:uid="{437730A0-0D9D-45FC-88FD-CA6D7E8ACB9C}"/>
    <cellStyle name="Note 2 4 3 3 2" xfId="27075" xr:uid="{0462D001-E927-4E57-A053-344F7E50A353}"/>
    <cellStyle name="Note 2 4 3 3 3" xfId="31775" xr:uid="{89DF18EB-C8FB-48C1-B5CD-43A9CEC3A34D}"/>
    <cellStyle name="Note 2 4 3 3 4" xfId="36286" xr:uid="{B846F5A4-2B5F-4112-8E3A-C8643BEE7410}"/>
    <cellStyle name="Note 2 4 3 3 5" xfId="40911" xr:uid="{779886B9-05B0-4229-BC5E-E5BBA6DD0D3C}"/>
    <cellStyle name="Note 2 4 3 4" xfId="4992" xr:uid="{34058759-2037-4FF1-8A93-5AB670D4BCEE}"/>
    <cellStyle name="Note 2 4 3 4 2" xfId="28051" xr:uid="{681A805B-BC0D-483C-81DA-7FB7EE20CFEE}"/>
    <cellStyle name="Note 2 4 3 4 3" xfId="32738" xr:uid="{46349A98-278C-402D-A897-1D69D4FBC68A}"/>
    <cellStyle name="Note 2 4 3 4 4" xfId="37262" xr:uid="{4D25D547-5418-478A-A262-F0B4E1A969D5}"/>
    <cellStyle name="Note 2 4 3 4 5" xfId="41887" xr:uid="{5B23E2D7-81A1-4E2C-826D-C4051E105D5D}"/>
    <cellStyle name="Note 2 4 3 5" xfId="6027" xr:uid="{766040AC-776D-4586-9D96-7CD96DD24272}"/>
    <cellStyle name="Note 2 4 3 5 2" xfId="29031" xr:uid="{9F041D88-BD31-448E-B6E3-817927876B41}"/>
    <cellStyle name="Note 2 4 3 5 3" xfId="33705" xr:uid="{273350F9-41B8-4399-A4E1-1BC5186B768D}"/>
    <cellStyle name="Note 2 4 3 5 4" xfId="38240" xr:uid="{91B54C75-78CF-4B65-9599-A40F5ECDDFC7}"/>
    <cellStyle name="Note 2 4 3 5 5" xfId="42865" xr:uid="{B9EA1884-D9B8-4DEF-8BB0-29005066F01F}"/>
    <cellStyle name="Note 2 4 3 6" xfId="25302" xr:uid="{1C88C05B-AE4F-4C44-B4B4-44F8DDB98AC1}"/>
    <cellStyle name="Note 2 4 3 7" xfId="30054" xr:uid="{63598A43-9C2C-431E-9ED9-B5A8996FBA93}"/>
    <cellStyle name="Note 2 4 3 8" xfId="34559" xr:uid="{9B9541AA-C0A8-4F77-8053-BED79F54F31D}"/>
    <cellStyle name="Note 2 4 3 9" xfId="39186" xr:uid="{83AC3018-5D00-4276-8D3E-7D19C1C8A785}"/>
    <cellStyle name="Note 2 4 4" xfId="2466" xr:uid="{464D66C2-920A-4DB3-9F01-DC2A749FDBC6}"/>
    <cellStyle name="Note 2 4 4 2" xfId="4270" xr:uid="{3DFCDECB-0C5A-47D6-97AD-B202322ACC3C}"/>
    <cellStyle name="Note 2 4 4 2 2" xfId="27400" xr:uid="{EF8C480D-3D57-4EE0-AB5A-6B0FCE084450}"/>
    <cellStyle name="Note 2 4 4 2 3" xfId="32087" xr:uid="{D3D8E4C4-1943-43D3-B9C3-259ED2672A1F}"/>
    <cellStyle name="Note 2 4 4 2 4" xfId="36611" xr:uid="{30625F8B-F22F-4A92-9444-D0BF72E44B18}"/>
    <cellStyle name="Note 2 4 4 2 5" xfId="41236" xr:uid="{9B66F136-9660-4FCB-9DF8-C015D9570F95}"/>
    <cellStyle name="Note 2 4 4 3" xfId="5294" xr:uid="{682A72FC-1563-4522-B844-253944FDE4EA}"/>
    <cellStyle name="Note 2 4 4 3 2" xfId="28371" xr:uid="{59B55C84-C689-4EEA-BB7E-308046DDBE98}"/>
    <cellStyle name="Note 2 4 4 3 3" xfId="33045" xr:uid="{50D53227-F41D-4010-990C-D9F6984F6ABD}"/>
    <cellStyle name="Note 2 4 4 3 4" xfId="37580" xr:uid="{B9856638-E7BD-4908-889B-39A6435E57B8}"/>
    <cellStyle name="Note 2 4 4 3 5" xfId="42205" xr:uid="{0062BF45-5068-4927-A645-A49AA4D10B79}"/>
    <cellStyle name="Note 2 4 4 4" xfId="6327" xr:uid="{CC2F2B3B-DD74-4D20-82AE-7F02FF5DBD42}"/>
    <cellStyle name="Note 2 4 4 4 2" xfId="29350" xr:uid="{2B8CB008-E702-4DD5-8697-B8FD53F548F5}"/>
    <cellStyle name="Note 2 4 4 4 3" xfId="34007" xr:uid="{253D1E89-3440-4934-8C16-619B66C666EB}"/>
    <cellStyle name="Note 2 4 4 4 4" xfId="38554" xr:uid="{BD4F6B14-B326-4290-AE23-75424DDC983D}"/>
    <cellStyle name="Note 2 4 4 4 5" xfId="43179" xr:uid="{5D5518F4-9B36-4C62-82E8-DBCCFF905CFA}"/>
    <cellStyle name="Note 2 4 4 5" xfId="25653" xr:uid="{9E1741FE-8F1F-40D5-A628-49979B8F233B}"/>
    <cellStyle name="Note 2 4 4 6" xfId="30379" xr:uid="{462338C8-03F3-4DCC-802C-3F71E968D8F7}"/>
    <cellStyle name="Note 2 4 4 7" xfId="34883" xr:uid="{C3E4969B-DC39-4B47-A90B-2BF37613A8C9}"/>
    <cellStyle name="Note 2 4 4 8" xfId="39508" xr:uid="{2E80706A-10C1-4D86-B4F9-11F426D7533C}"/>
    <cellStyle name="Note 2 4 5" xfId="3477" xr:uid="{EBAADB3D-77F7-4984-B58A-684FAD077428}"/>
    <cellStyle name="Note 2 4 5 2" xfId="26672" xr:uid="{0EB22A9E-F1D9-4A50-826E-0100950150ED}"/>
    <cellStyle name="Note 2 4 5 3" xfId="31372" xr:uid="{70E11CCE-A515-4EFA-B9E3-F4334C9E8CB5}"/>
    <cellStyle name="Note 2 4 5 4" xfId="35883" xr:uid="{8A3DEC87-1E74-43C2-8A04-1AA9CCAF1A25}"/>
    <cellStyle name="Note 2 4 5 5" xfId="40508" xr:uid="{45CCBA66-E59C-4B5B-8B06-DF488985AC7B}"/>
    <cellStyle name="Note 2 4 6" xfId="3103" xr:uid="{D90B5FB9-3A00-41B3-9521-2FE24342D653}"/>
    <cellStyle name="Note 2 4 6 2" xfId="26302" xr:uid="{35C75ACF-9F35-437F-B230-49E71C05C1D9}"/>
    <cellStyle name="Note 2 4 6 3" xfId="31023" xr:uid="{C601C78D-3E2E-4B98-8D36-6F086E818A85}"/>
    <cellStyle name="Note 2 4 6 4" xfId="35526" xr:uid="{EF5C85F9-6AF5-4D3A-BB55-ADC74B4C2D6D}"/>
    <cellStyle name="Note 2 4 6 5" xfId="40151" xr:uid="{6F60053B-75F7-432F-9B2D-C7D7DB41A8CE}"/>
    <cellStyle name="Note 2 4 7" xfId="3300" xr:uid="{30228A13-7282-43D4-AFD6-7A6F20529ACF}"/>
    <cellStyle name="Note 2 4 7 2" xfId="26437" xr:uid="{7A51061F-CFB7-4390-95C2-F03A1B6488EA}"/>
    <cellStyle name="Note 2 4 7 3" xfId="31137" xr:uid="{8026BA60-E228-4DCB-88E1-0DD1B6EBA080}"/>
    <cellStyle name="Note 2 4 7 4" xfId="35648" xr:uid="{F17E8C2C-24E0-47EA-9E6E-AD1F4C2ECCC1}"/>
    <cellStyle name="Note 2 4 7 5" xfId="40273" xr:uid="{E882D2F1-5A0F-40AF-BB3E-01C4D47267AD}"/>
    <cellStyle name="Note 2 4 8" xfId="18800" xr:uid="{631A15CD-C8A4-460E-95F6-2E43F6B8F137}"/>
    <cellStyle name="Note 2 4 9" xfId="23681" xr:uid="{8FDE203B-C528-4473-9C92-477BE73E6471}"/>
    <cellStyle name="Note 2 5" xfId="1690" xr:uid="{AA314E6A-4C71-4906-826C-65F75410B843}"/>
    <cellStyle name="Note 2 5 10" xfId="24681" xr:uid="{D502D7B3-80E4-4E7C-949D-6EA0E023A754}"/>
    <cellStyle name="Note 2 5 11" xfId="24315" xr:uid="{6714BB3E-9BA4-4E27-A7D9-3AF589D6EFC6}"/>
    <cellStyle name="Note 2 5 2" xfId="2624" xr:uid="{CA9A3B32-6310-4A05-BFCE-997A60F207EB}"/>
    <cellStyle name="Note 2 5 2 2" xfId="4428" xr:uid="{229EFA47-6349-464F-844D-03F00A5A691C}"/>
    <cellStyle name="Note 2 5 2 2 2" xfId="27558" xr:uid="{E2750204-30F8-4E8C-A500-C575F791C512}"/>
    <cellStyle name="Note 2 5 2 2 3" xfId="32245" xr:uid="{06FBF5CA-FEE1-4154-BE06-EE494D5054DC}"/>
    <cellStyle name="Note 2 5 2 2 4" xfId="36769" xr:uid="{147244F5-9243-4162-9281-2E30E0822B45}"/>
    <cellStyle name="Note 2 5 2 2 5" xfId="41394" xr:uid="{6AFB43C2-961A-4F67-B1E6-17E31C6BEB4D}"/>
    <cellStyle name="Note 2 5 2 3" xfId="5452" xr:uid="{6342573B-CEAE-4A2F-8B70-E52235C62EA9}"/>
    <cellStyle name="Note 2 5 2 3 2" xfId="28529" xr:uid="{B4845188-E6C7-4E8A-9C18-4D80A465EF84}"/>
    <cellStyle name="Note 2 5 2 3 3" xfId="33203" xr:uid="{DAD85C22-0F3D-4FA5-A8F7-60AD06B3A1AD}"/>
    <cellStyle name="Note 2 5 2 3 4" xfId="37738" xr:uid="{75C772DD-8D11-4AD5-B5D7-0AB74E8B304C}"/>
    <cellStyle name="Note 2 5 2 3 5" xfId="42363" xr:uid="{B97EE223-7C3D-448C-A292-5FD4A46462C1}"/>
    <cellStyle name="Note 2 5 2 4" xfId="6485" xr:uid="{BDE9F7E9-494B-45FF-AE21-162C5590A9C2}"/>
    <cellStyle name="Note 2 5 2 4 2" xfId="29508" xr:uid="{BAA142C5-CF1B-4200-A2B2-84EB9839A693}"/>
    <cellStyle name="Note 2 5 2 4 3" xfId="34165" xr:uid="{8DD9B0B7-7B09-4191-A058-173ACF39C346}"/>
    <cellStyle name="Note 2 5 2 4 4" xfId="38712" xr:uid="{065A8445-D70E-4F04-8D18-AC913DAF13AC}"/>
    <cellStyle name="Note 2 5 2 4 5" xfId="43337" xr:uid="{B7F35BB6-2B52-42E9-BD34-E7C5F251315A}"/>
    <cellStyle name="Note 2 5 2 5" xfId="25811" xr:uid="{D678B799-5802-4130-9110-10D6E4FBF929}"/>
    <cellStyle name="Note 2 5 2 6" xfId="30537" xr:uid="{0AAF7F43-DADD-4F33-8F64-FA31B2E4E0CC}"/>
    <cellStyle name="Note 2 5 2 7" xfId="35041" xr:uid="{530AA970-E85F-497D-9B36-552B584CB891}"/>
    <cellStyle name="Note 2 5 2 8" xfId="39666" xr:uid="{628EB4CA-6E81-432C-8165-AC795FBA4A43}"/>
    <cellStyle name="Note 2 5 3" xfId="3635" xr:uid="{AD43375D-5EC3-49E4-B15A-B9425CCD1D0E}"/>
    <cellStyle name="Note 2 5 3 2" xfId="26819" xr:uid="{ED714596-FAD5-4DCE-8B34-99C7471F99D3}"/>
    <cellStyle name="Note 2 5 3 3" xfId="31519" xr:uid="{F8E9164F-324B-478A-9815-1D8941B90A8F}"/>
    <cellStyle name="Note 2 5 3 4" xfId="36030" xr:uid="{946BDA40-7D51-46A6-AAC7-A2038C32D48A}"/>
    <cellStyle name="Note 2 5 3 5" xfId="40655" xr:uid="{23786E96-43DE-430E-BA94-42E2326F1768}"/>
    <cellStyle name="Note 2 5 4" xfId="4736" xr:uid="{6A4EBF2C-7BCB-4D08-8C1F-816F373A0784}"/>
    <cellStyle name="Note 2 5 4 2" xfId="26148" xr:uid="{83C12683-204C-46CF-B986-AD3A80698FC6}"/>
    <cellStyle name="Note 2 5 4 3" xfId="30869" xr:uid="{72D2DDD8-16EC-4F08-AE0D-5A103F600F59}"/>
    <cellStyle name="Note 2 5 4 4" xfId="35372" xr:uid="{8576A0DB-96AB-4BDD-967D-F37AB11EB354}"/>
    <cellStyle name="Note 2 5 4 5" xfId="39997" xr:uid="{6DA02631-E2B9-475D-A3F1-25CC82A79A28}"/>
    <cellStyle name="Note 2 5 5" xfId="5771" xr:uid="{CDA18C27-99A5-4087-B399-B993A6607E84}"/>
    <cellStyle name="Note 2 5 5 2" xfId="26580" xr:uid="{768CBF2E-E394-42EC-BCC3-1F8AA91120A4}"/>
    <cellStyle name="Note 2 5 5 3" xfId="31280" xr:uid="{A84D3D50-A558-4F40-9F26-846FDC879038}"/>
    <cellStyle name="Note 2 5 5 4" xfId="35791" xr:uid="{17A4053E-6C07-4CCD-B5A6-4036435A0F67}"/>
    <cellStyle name="Note 2 5 5 5" xfId="40416" xr:uid="{63D9B555-BC10-48EC-ABC8-FC101D9AED6D}"/>
    <cellStyle name="Note 2 5 6" xfId="20734" xr:uid="{80D9019E-B14B-48B0-BF51-C2A3CEE8C25C}"/>
    <cellStyle name="Note 2 5 7" xfId="23923" xr:uid="{69CA45FF-1BFA-4A0D-8408-ED63F0E821B8}"/>
    <cellStyle name="Note 2 5 8" xfId="25043" xr:uid="{7D00A8D4-4936-4FFC-BDEB-62FAE2A5CBE7}"/>
    <cellStyle name="Note 2 5 9" xfId="29798" xr:uid="{B303B67E-9363-4669-8DE8-DA4241C8CE0B}"/>
    <cellStyle name="Note 2 6" xfId="1679" xr:uid="{654668FE-57BA-4CF1-B9A2-90C1AD741532}"/>
    <cellStyle name="Note 2 6 2" xfId="2613" xr:uid="{B4373A7C-8E90-41A6-B459-9C8482A90D96}"/>
    <cellStyle name="Note 2 6 2 2" xfId="4417" xr:uid="{877905E5-BDFC-4E26-93B2-69F09E37965C}"/>
    <cellStyle name="Note 2 6 2 2 2" xfId="27547" xr:uid="{89A6FD85-2CA9-43AF-82D2-F03A20E5BF81}"/>
    <cellStyle name="Note 2 6 2 2 3" xfId="32234" xr:uid="{21CB3671-637C-4F68-B322-D212624AD896}"/>
    <cellStyle name="Note 2 6 2 2 4" xfId="36758" xr:uid="{381470F5-405D-46E4-B5B1-F67EF671A7AE}"/>
    <cellStyle name="Note 2 6 2 2 5" xfId="41383" xr:uid="{409B50D7-E8B1-41C9-A3FF-1EF630BA96BB}"/>
    <cellStyle name="Note 2 6 2 3" xfId="5441" xr:uid="{77E5236D-966F-4790-9649-9C84B8CA941C}"/>
    <cellStyle name="Note 2 6 2 3 2" xfId="28518" xr:uid="{FD0F319D-61C0-429F-905C-23C07A476AE0}"/>
    <cellStyle name="Note 2 6 2 3 3" xfId="33192" xr:uid="{ACAF818E-B5B2-406E-8B5B-872D92A6BF5D}"/>
    <cellStyle name="Note 2 6 2 3 4" xfId="37727" xr:uid="{F788130E-8C7F-4279-9761-101D62D85B01}"/>
    <cellStyle name="Note 2 6 2 3 5" xfId="42352" xr:uid="{579465B2-0EAB-4DA4-8940-6EE715745545}"/>
    <cellStyle name="Note 2 6 2 4" xfId="6474" xr:uid="{64DE56A2-F0D2-4B4E-9574-8F1BEDFB4B0F}"/>
    <cellStyle name="Note 2 6 2 4 2" xfId="29497" xr:uid="{63129D49-C4DC-4EC2-835C-9E1A706F5D66}"/>
    <cellStyle name="Note 2 6 2 4 3" xfId="34154" xr:uid="{5CF55219-C545-4AAF-8FCD-AFA9C2FB8944}"/>
    <cellStyle name="Note 2 6 2 4 4" xfId="38701" xr:uid="{B6469B1C-0F82-46D8-9713-1F977C74FAF8}"/>
    <cellStyle name="Note 2 6 2 4 5" xfId="43326" xr:uid="{F2170E56-BC5C-427F-B1FD-1A48670A8B41}"/>
    <cellStyle name="Note 2 6 2 5" xfId="25800" xr:uid="{EA65CE22-701E-4F80-BB2B-F4077F197B45}"/>
    <cellStyle name="Note 2 6 2 6" xfId="30526" xr:uid="{B899B013-4572-45D2-9AE0-8C0645C4136E}"/>
    <cellStyle name="Note 2 6 2 7" xfId="35030" xr:uid="{1D96CF60-33B7-479D-A888-276F47434716}"/>
    <cellStyle name="Note 2 6 2 8" xfId="39655" xr:uid="{5DF4CF34-172E-47D7-9241-0191BC5A1687}"/>
    <cellStyle name="Note 2 6 3" xfId="3624" xr:uid="{C1ADF7F9-CB0F-4EF6-9AC5-8F7C886F1B91}"/>
    <cellStyle name="Note 2 6 3 2" xfId="26808" xr:uid="{E08EC24E-ADEE-463B-94FE-72381D8590E1}"/>
    <cellStyle name="Note 2 6 3 3" xfId="31508" xr:uid="{30BD4961-A7F1-4801-AEC6-903308E60E50}"/>
    <cellStyle name="Note 2 6 3 4" xfId="36019" xr:uid="{5CEF2309-99ED-411C-B42B-A001CD49AF1B}"/>
    <cellStyle name="Note 2 6 3 5" xfId="40644" xr:uid="{38545C7F-B7DF-4F60-81C5-3B142882A20F}"/>
    <cellStyle name="Note 2 6 4" xfId="4725" xr:uid="{38359EA5-3AFA-4D2C-BA68-EA7C6D01C40E}"/>
    <cellStyle name="Note 2 6 4 2" xfId="26159" xr:uid="{9C1BDA4E-1619-4AE7-A174-EE5B6A8584AB}"/>
    <cellStyle name="Note 2 6 4 3" xfId="30880" xr:uid="{DC94750D-05B3-4B36-B7DC-98C3E1D49619}"/>
    <cellStyle name="Note 2 6 4 4" xfId="35383" xr:uid="{BA932FE9-45AF-4638-B93A-D91567065841}"/>
    <cellStyle name="Note 2 6 4 5" xfId="40008" xr:uid="{6B2B483E-88C2-40EC-8755-1BF809E8AB3A}"/>
    <cellStyle name="Note 2 6 5" xfId="5760" xr:uid="{12F9B59D-255A-447C-92B3-E5E75AACCA13}"/>
    <cellStyle name="Note 2 6 5 2" xfId="26569" xr:uid="{75ECEB34-3D9F-4B44-8BF5-B51190F2FC93}"/>
    <cellStyle name="Note 2 6 5 3" xfId="31269" xr:uid="{2FA435DD-CF3D-4EFC-A3D0-F27EC2857426}"/>
    <cellStyle name="Note 2 6 5 4" xfId="35780" xr:uid="{0A6E9446-895D-4C56-979A-A543019515C7}"/>
    <cellStyle name="Note 2 6 5 5" xfId="40405" xr:uid="{59545BBC-A854-418E-871D-ED4D93A0EAF8}"/>
    <cellStyle name="Note 2 6 6" xfId="25032" xr:uid="{A2EE20DA-596A-44C4-8DC8-4AD9F3F75CDD}"/>
    <cellStyle name="Note 2 6 7" xfId="24059" xr:uid="{4AF4FF4B-496D-439D-969D-B33410F81EAC}"/>
    <cellStyle name="Note 2 6 8" xfId="24670" xr:uid="{BE9C1B34-2AE8-4838-9D64-51C0735EEC14}"/>
    <cellStyle name="Note 2 6 9" xfId="24326" xr:uid="{611962F1-E715-4D62-B9AB-5BCC886F4C5F}"/>
    <cellStyle name="Note 2 7" xfId="1606" xr:uid="{A3E28A85-832E-483A-A9D9-5ED5D06C8E18}"/>
    <cellStyle name="Note 2 7 2" xfId="2543" xr:uid="{1A2A3D42-F0BA-4B17-B458-1A0A293318D4}"/>
    <cellStyle name="Note 2 7 2 2" xfId="4347" xr:uid="{12E55EC8-964C-4A66-B78C-D8CFB0C13948}"/>
    <cellStyle name="Note 2 7 2 2 2" xfId="27477" xr:uid="{EB47280D-A914-40AC-9FD7-8C79D662ECFA}"/>
    <cellStyle name="Note 2 7 2 2 3" xfId="32164" xr:uid="{9C76A046-2F47-4181-ACAF-CA899A5EF9FC}"/>
    <cellStyle name="Note 2 7 2 2 4" xfId="36688" xr:uid="{46C226AF-582D-41B7-BC1D-35ED9FB3EC40}"/>
    <cellStyle name="Note 2 7 2 2 5" xfId="41313" xr:uid="{3414AB67-3C97-4678-9768-35A23C224AB4}"/>
    <cellStyle name="Note 2 7 2 3" xfId="5371" xr:uid="{6BBA23D9-9AB1-4DEA-9803-7C66DD424AAE}"/>
    <cellStyle name="Note 2 7 2 3 2" xfId="28448" xr:uid="{7E054F9D-9209-48FB-919F-5DD77CFC3CAF}"/>
    <cellStyle name="Note 2 7 2 3 3" xfId="33122" xr:uid="{078EA673-E794-4A02-90AF-5767556F23E6}"/>
    <cellStyle name="Note 2 7 2 3 4" xfId="37657" xr:uid="{5EE83833-E7AF-41F8-A5C9-0F79CA62C210}"/>
    <cellStyle name="Note 2 7 2 3 5" xfId="42282" xr:uid="{B7BC0C38-553C-49A5-B9C7-8A226F00213B}"/>
    <cellStyle name="Note 2 7 2 4" xfId="6404" xr:uid="{4E8F1794-8994-4C90-AB03-263B243DE83E}"/>
    <cellStyle name="Note 2 7 2 4 2" xfId="29427" xr:uid="{5D1FD694-19C2-4632-A594-3739B634317C}"/>
    <cellStyle name="Note 2 7 2 4 3" xfId="34084" xr:uid="{72B4432C-779C-4055-A04A-79679DB4644A}"/>
    <cellStyle name="Note 2 7 2 4 4" xfId="38631" xr:uid="{97222412-3176-4E3F-BD78-87BB7A2F3CA6}"/>
    <cellStyle name="Note 2 7 2 4 5" xfId="43256" xr:uid="{BED47C52-1E0E-4922-B9C8-DF202B1340C8}"/>
    <cellStyle name="Note 2 7 2 5" xfId="25730" xr:uid="{0B2553AC-48F1-460D-A540-74296D64179B}"/>
    <cellStyle name="Note 2 7 2 6" xfId="30456" xr:uid="{97B11D2D-B65E-489B-9DE4-F95AFC2ABE98}"/>
    <cellStyle name="Note 2 7 2 7" xfId="34960" xr:uid="{F87DC669-1581-4DAA-982D-CAD376F9944A}"/>
    <cellStyle name="Note 2 7 2 8" xfId="39585" xr:uid="{94CD13FD-CDE2-46A3-88FD-2750F7C4E4A2}"/>
    <cellStyle name="Note 2 7 3" xfId="3554" xr:uid="{F5E3682F-F372-4078-8C7B-08BE0E487053}"/>
    <cellStyle name="Note 2 7 3 2" xfId="26738" xr:uid="{29CC8641-DC0B-4860-9FC5-8A07C1E64BA1}"/>
    <cellStyle name="Note 2 7 3 3" xfId="31438" xr:uid="{D9457228-DE98-4EDE-A7BD-E287E6D1EC11}"/>
    <cellStyle name="Note 2 7 3 4" xfId="35949" xr:uid="{92EEC833-84AB-4EA3-B827-45C7B81073B9}"/>
    <cellStyle name="Note 2 7 3 5" xfId="40574" xr:uid="{95B4273A-6FA3-4685-8730-D8DF952B7ADC}"/>
    <cellStyle name="Note 2 7 4" xfId="3026" xr:uid="{3696485E-C42B-406C-A4E5-07834C53C78E}"/>
    <cellStyle name="Note 2 7 4 2" xfId="26229" xr:uid="{A3B87AD6-2EAE-420D-B725-A28D9E23EEDA}"/>
    <cellStyle name="Note 2 7 4 3" xfId="30950" xr:uid="{928F4973-E679-4431-8C42-ABB63CE2718E}"/>
    <cellStyle name="Note 2 7 4 4" xfId="35453" xr:uid="{74C0D263-6861-4418-9D7E-6EAE478FD650}"/>
    <cellStyle name="Note 2 7 4 5" xfId="40078" xr:uid="{80B8CD7C-8104-421D-99A0-D8BA8694DAF4}"/>
    <cellStyle name="Note 2 7 5" xfId="3375" xr:uid="{F8E70F1C-C9DF-4541-8B4D-81B411FE30A8}"/>
    <cellStyle name="Note 2 7 5 2" xfId="26502" xr:uid="{0DD0AE98-7DD2-44AE-9A3C-279831647CA7}"/>
    <cellStyle name="Note 2 7 5 3" xfId="31202" xr:uid="{724D00F1-7294-4488-B9F1-94D2FD2FF663}"/>
    <cellStyle name="Note 2 7 5 4" xfId="35713" xr:uid="{877C37AD-60F0-43EC-BE2E-B6725ED5533A}"/>
    <cellStyle name="Note 2 7 5 5" xfId="40338" xr:uid="{1F060D74-AD1A-413A-A6F2-76DE40FAAE33}"/>
    <cellStyle name="Note 2 7 6" xfId="24961" xr:uid="{FDF50288-8CB8-4C4A-9CE6-8528E9E70E0F}"/>
    <cellStyle name="Note 2 7 7" xfId="24128" xr:uid="{661820F2-C223-478D-A9A6-4BCAF397C009}"/>
    <cellStyle name="Note 2 7 8" xfId="24606" xr:uid="{F7B74663-3674-4E5E-A0F5-5B9CFFCA038A}"/>
    <cellStyle name="Note 2 7 9" xfId="24381" xr:uid="{95201866-297B-44B1-AD5B-1483AC5C1E9D}"/>
    <cellStyle name="Note 2 8" xfId="2175" xr:uid="{0D3E773E-CE7A-4121-BBC2-E101B1C6D242}"/>
    <cellStyle name="Note 2 8 2" xfId="4061" xr:uid="{5C0EE01B-1B4D-486E-BEA9-114D4824728C}"/>
    <cellStyle name="Note 2 8 2 2" xfId="27211" xr:uid="{E7EC0D58-C6EB-4BC4-A99A-E5307A0FE426}"/>
    <cellStyle name="Note 2 8 2 3" xfId="31904" xr:uid="{CA8A716E-FF4B-491B-945D-B7FEDE75D880}"/>
    <cellStyle name="Note 2 8 2 4" xfId="36422" xr:uid="{FE0BB1B9-EC41-43DB-9CDD-E2E7CD0AEC02}"/>
    <cellStyle name="Note 2 8 2 5" xfId="41047" xr:uid="{7B5212C7-6BF9-48A2-A078-C4147C3BEC50}"/>
    <cellStyle name="Note 2 8 3" xfId="5113" xr:uid="{4FADE1B4-B9F2-45A1-929C-F98631EF5B1E}"/>
    <cellStyle name="Note 2 8 3 2" xfId="28182" xr:uid="{719839C3-5D3E-4E2D-8068-92FFC382DC91}"/>
    <cellStyle name="Note 2 8 3 3" xfId="32863" xr:uid="{83ADD743-AEE2-43CD-B22D-1040E5C0D5BD}"/>
    <cellStyle name="Note 2 8 3 4" xfId="37393" xr:uid="{33021082-6274-4B87-8739-BA49F8E1204F}"/>
    <cellStyle name="Note 2 8 3 5" xfId="42018" xr:uid="{4D41C45A-EA91-4D56-B441-40DA7F3650ED}"/>
    <cellStyle name="Note 2 8 4" xfId="6149" xr:uid="{22929879-FCCF-46DA-9868-DB3031353DAC}"/>
    <cellStyle name="Note 2 8 4 2" xfId="29162" xr:uid="{2731BB8A-BCA4-4BAF-9940-1C4CB87FA14A}"/>
    <cellStyle name="Note 2 8 4 3" xfId="33827" xr:uid="{8B256322-FE52-4490-AA58-2BEC96AC4E99}"/>
    <cellStyle name="Note 2 8 4 4" xfId="38368" xr:uid="{2A095FA6-DBF8-478D-B6FC-3A5C5E68634A}"/>
    <cellStyle name="Note 2 8 4 5" xfId="42993" xr:uid="{B7F97782-0BAD-400E-A1C2-10F4400FE230}"/>
    <cellStyle name="Note 2 8 5" xfId="25458" xr:uid="{FF743F08-45E9-4A53-9D63-A7E6D77D37DB}"/>
    <cellStyle name="Note 2 8 6" xfId="30194" xr:uid="{D00F0967-7AA7-47F3-BEBC-82454F852580}"/>
    <cellStyle name="Note 2 8 7" xfId="34694" xr:uid="{E7B8EDA9-0147-4914-925E-919D9173B80C}"/>
    <cellStyle name="Note 2 8 8" xfId="39320" xr:uid="{6783808E-397F-4F80-8692-BF0968BDA700}"/>
    <cellStyle name="Note 2 9" xfId="2119" xr:uid="{90B6A299-457A-4E76-AB2C-2D6B3214BC77}"/>
    <cellStyle name="Note 2 9 2" xfId="4016" xr:uid="{22A4024F-91E4-4D7C-87F6-18A6B972774E}"/>
    <cellStyle name="Note 2 9 2 2" xfId="27178" xr:uid="{0E85694B-31A3-4636-9029-3C755B37C010}"/>
    <cellStyle name="Note 2 9 2 3" xfId="31873" xr:uid="{0A999B5D-8BA5-4E19-9FB5-368655D12374}"/>
    <cellStyle name="Note 2 9 2 4" xfId="36389" xr:uid="{08B4DE0E-9F68-470C-B8CB-D193FD57C001}"/>
    <cellStyle name="Note 2 9 2 5" xfId="41014" xr:uid="{8F213EF1-E600-4815-B121-C895A22C4609}"/>
    <cellStyle name="Note 2 9 3" xfId="5084" xr:uid="{DA9FC713-3637-476D-A08C-CFA1F28E3C26}"/>
    <cellStyle name="Note 2 9 3 2" xfId="28150" xr:uid="{37AA9BA2-547B-4929-84C4-C422353D1328}"/>
    <cellStyle name="Note 2 9 3 3" xfId="32833" xr:uid="{EBDA1670-D2B6-41CC-8D45-D2B3B605E3E9}"/>
    <cellStyle name="Note 2 9 3 4" xfId="37361" xr:uid="{1B265C18-00A0-4BFD-AAEF-029176027015}"/>
    <cellStyle name="Note 2 9 3 5" xfId="41986" xr:uid="{ACB8B982-2426-46E5-B175-88B32AD13277}"/>
    <cellStyle name="Note 2 9 4" xfId="6120" xr:uid="{2C1C8EF6-DC58-4A29-871F-B16AB21D76CD}"/>
    <cellStyle name="Note 2 9 4 2" xfId="29132" xr:uid="{25D12E0D-314F-4167-B3E5-1C398834E2D6}"/>
    <cellStyle name="Note 2 9 4 3" xfId="33799" xr:uid="{483A48AC-6F42-4801-B6FC-E67F07C68894}"/>
    <cellStyle name="Note 2 9 4 4" xfId="38338" xr:uid="{A9FCB67A-5F6F-4ABE-B133-0880448535ED}"/>
    <cellStyle name="Note 2 9 4 5" xfId="42963" xr:uid="{35570AF8-82E2-4494-887F-5CDA5838F0CC}"/>
    <cellStyle name="Note 2 9 5" xfId="25418" xr:uid="{4D1E0673-18D8-4FDB-80B4-2C66D164E527}"/>
    <cellStyle name="Note 2 9 6" xfId="30157" xr:uid="{FB5EB518-2FA1-4DEA-8372-8B67B6978FAB}"/>
    <cellStyle name="Note 2 9 7" xfId="34657" xr:uid="{934F5EFF-1DF9-4232-80CA-6F846BAF85CD}"/>
    <cellStyle name="Note 2 9 8" xfId="39287" xr:uid="{1D20EA2D-6340-41D3-ACE2-0C837E8E1C13}"/>
    <cellStyle name="Note 3" xfId="1054" xr:uid="{67EAADED-5E17-46BA-B908-0CC6EC623730}"/>
    <cellStyle name="Note 3 10" xfId="2111" xr:uid="{33F80C73-0334-420B-BB8C-489029EF9E16}"/>
    <cellStyle name="Note 3 10 2" xfId="4008" xr:uid="{5CC71B72-671C-42D7-8544-BDD5E48DAF82}"/>
    <cellStyle name="Note 3 10 2 2" xfId="27170" xr:uid="{68F5CB28-68C8-4939-B472-582C61F00747}"/>
    <cellStyle name="Note 3 10 2 3" xfId="31865" xr:uid="{BB9F5282-52A5-4CF5-94C5-6680E58AF8DA}"/>
    <cellStyle name="Note 3 10 2 4" xfId="36381" xr:uid="{9E05551C-F231-4C2F-9328-DAB52E322054}"/>
    <cellStyle name="Note 3 10 2 5" xfId="41006" xr:uid="{38D2E442-FFDA-46DF-8CBA-8D0545E3876F}"/>
    <cellStyle name="Note 3 10 3" xfId="5076" xr:uid="{14B13510-F9F0-41C4-9ED4-04800923DCA1}"/>
    <cellStyle name="Note 3 10 3 2" xfId="28142" xr:uid="{D2FFDF70-241F-47EE-BBB0-89B239AC9F1B}"/>
    <cellStyle name="Note 3 10 3 3" xfId="32825" xr:uid="{4F7E2934-D7F9-43F7-A914-63C12E6A664B}"/>
    <cellStyle name="Note 3 10 3 4" xfId="37353" xr:uid="{F400D473-EB42-4EF4-9CFA-C300104E4099}"/>
    <cellStyle name="Note 3 10 3 5" xfId="41978" xr:uid="{35237ABE-8534-4383-B27D-88059D0FF1BD}"/>
    <cellStyle name="Note 3 10 4" xfId="6112" xr:uid="{2C932316-3F8B-4B82-B9F1-B08110AD5919}"/>
    <cellStyle name="Note 3 10 4 2" xfId="29124" xr:uid="{9DA2BD81-0564-4C7A-AFC1-A4FD48D0B33D}"/>
    <cellStyle name="Note 3 10 4 3" xfId="33791" xr:uid="{0AD6983F-A9FC-4098-8D61-B44B501CC870}"/>
    <cellStyle name="Note 3 10 4 4" xfId="38330" xr:uid="{20DCB269-BF56-4656-A292-40DA76209688}"/>
    <cellStyle name="Note 3 10 4 5" xfId="42955" xr:uid="{0565E7F0-31DB-4423-883D-69B4E37346DF}"/>
    <cellStyle name="Note 3 10 5" xfId="25410" xr:uid="{A1702E98-958F-4528-9C50-54D2FE066AEE}"/>
    <cellStyle name="Note 3 10 6" xfId="30149" xr:uid="{2C93DE1A-D181-435C-B20D-5948578DDFD5}"/>
    <cellStyle name="Note 3 10 7" xfId="34649" xr:uid="{04863475-803B-423A-A147-E800720E03F0}"/>
    <cellStyle name="Note 3 10 8" xfId="39279" xr:uid="{11A67FFE-C48E-4891-AF58-E7EBB23F1977}"/>
    <cellStyle name="Note 3 11" xfId="4162" xr:uid="{D66B9BDC-64FA-4688-9F67-956B822F353D}"/>
    <cellStyle name="Note 3 2" xfId="1055" xr:uid="{5DA8D93C-14F6-4EC5-9D3F-C221C90184D4}"/>
    <cellStyle name="Note 3 2 2" xfId="1522" xr:uid="{1B731F34-AEBA-40D7-95CD-90D3F60E1781}"/>
    <cellStyle name="Note 3 2 2 10" xfId="24209" xr:uid="{AECF4B7E-845F-4912-88F2-EF5127EE2DF8}"/>
    <cellStyle name="Note 3 2 2 11" xfId="25473" xr:uid="{0B760555-529A-442E-9EDC-7A1EF99BEEC9}"/>
    <cellStyle name="Note 3 2 2 12" xfId="24438" xr:uid="{23E68629-3810-47A2-8171-30236FB2F4D7}"/>
    <cellStyle name="Note 3 2 2 2" xfId="1867" xr:uid="{C8167DAC-610D-4476-8667-D5F1D9243985}"/>
    <cellStyle name="Note 3 2 2 2 2" xfId="2791" xr:uid="{555B4768-C5D7-4CC3-B807-3356BB0A66D2}"/>
    <cellStyle name="Note 3 2 2 2 2 2" xfId="4595" xr:uid="{D9A8AAF6-C20F-45C4-8025-717910EFA7A1}"/>
    <cellStyle name="Note 3 2 2 2 2 2 2" xfId="27725" xr:uid="{513BE35A-4577-40C0-BF58-FF93BA357D9F}"/>
    <cellStyle name="Note 3 2 2 2 2 2 3" xfId="32412" xr:uid="{A88E0B8B-5FB7-4C08-A185-F56B8B1756DC}"/>
    <cellStyle name="Note 3 2 2 2 2 2 4" xfId="36936" xr:uid="{A9028EEB-83BB-4FD9-8913-46AC15BA04E4}"/>
    <cellStyle name="Note 3 2 2 2 2 2 5" xfId="41561" xr:uid="{7BC59F27-4267-446F-9560-5D67805791AB}"/>
    <cellStyle name="Note 3 2 2 2 2 3" xfId="5619" xr:uid="{BE0F19AC-0646-430F-84B1-8A6146C50F8A}"/>
    <cellStyle name="Note 3 2 2 2 2 3 2" xfId="28696" xr:uid="{2E734AF7-8DE9-4CA0-8D04-B9E6DF41473D}"/>
    <cellStyle name="Note 3 2 2 2 2 3 3" xfId="33370" xr:uid="{3BE89912-38B8-4DDF-9DEE-39B85B113AF0}"/>
    <cellStyle name="Note 3 2 2 2 2 3 4" xfId="37905" xr:uid="{C68FA442-2E8D-404A-8F7C-A1B27C93A4EC}"/>
    <cellStyle name="Note 3 2 2 2 2 3 5" xfId="42530" xr:uid="{6C8C2C59-96B1-4261-8D72-39A977532C41}"/>
    <cellStyle name="Note 3 2 2 2 2 4" xfId="6652" xr:uid="{E676ECD0-CEEA-47DA-A871-CE7B88E5DC63}"/>
    <cellStyle name="Note 3 2 2 2 2 4 2" xfId="29675" xr:uid="{9A795BD4-0ED6-441F-A69A-C489661604A1}"/>
    <cellStyle name="Note 3 2 2 2 2 4 3" xfId="34332" xr:uid="{3BE83967-51BF-414D-A0CB-C3E46FD7127A}"/>
    <cellStyle name="Note 3 2 2 2 2 4 4" xfId="38879" xr:uid="{92EFB601-9058-4B4F-817C-03A2BC1CA04E}"/>
    <cellStyle name="Note 3 2 2 2 2 4 5" xfId="43504" xr:uid="{DB8AE22C-A383-4A29-8808-C4370C8CEF78}"/>
    <cellStyle name="Note 3 2 2 2 2 5" xfId="25978" xr:uid="{B2E21A23-1DAF-483C-8364-5B959A8FB61C}"/>
    <cellStyle name="Note 3 2 2 2 2 6" xfId="30704" xr:uid="{8E8B4018-1A1F-486A-BA78-06964CDD206E}"/>
    <cellStyle name="Note 3 2 2 2 2 7" xfId="35208" xr:uid="{EDFC2FEC-AE9E-4ED4-8F1D-1633AA1B149E}"/>
    <cellStyle name="Note 3 2 2 2 2 8" xfId="39833" xr:uid="{04DAADFD-BBC8-4645-BBD4-C3D088361DD4}"/>
    <cellStyle name="Note 3 2 2 2 3" xfId="3801" xr:uid="{F0201054-E7AB-48CE-B7CD-5BA62D126355}"/>
    <cellStyle name="Note 3 2 2 2 3 2" xfId="26985" xr:uid="{4587F53C-85B2-4E8D-94D2-D794A313AA14}"/>
    <cellStyle name="Note 3 2 2 2 3 3" xfId="31685" xr:uid="{41EB3E55-6C03-4FEB-92BE-FD5C59D2677D}"/>
    <cellStyle name="Note 3 2 2 2 3 4" xfId="36196" xr:uid="{0B58586C-DC4A-4165-AAC3-05BBB8865ADE}"/>
    <cellStyle name="Note 3 2 2 2 3 5" xfId="40821" xr:uid="{816FCCA6-0CD4-4834-8274-2F542AC20F81}"/>
    <cellStyle name="Note 3 2 2 2 4" xfId="4902" xr:uid="{86681675-7351-4E35-8795-2B0D6D8CD301}"/>
    <cellStyle name="Note 3 2 2 2 4 2" xfId="27961" xr:uid="{C6018790-BFD9-4D1C-922E-1AC84C3B38C5}"/>
    <cellStyle name="Note 3 2 2 2 4 3" xfId="32648" xr:uid="{C01EBBB4-C60F-4464-BEC9-1883DE9D2C69}"/>
    <cellStyle name="Note 3 2 2 2 4 4" xfId="37172" xr:uid="{310B8F13-5035-4DED-9BAF-8F99B7C07377}"/>
    <cellStyle name="Note 3 2 2 2 4 5" xfId="41797" xr:uid="{7D224E77-3D76-4B82-92A5-50DAD923362C}"/>
    <cellStyle name="Note 3 2 2 2 5" xfId="5937" xr:uid="{62A0DBD2-2597-4279-A39D-7C4020B57984}"/>
    <cellStyle name="Note 3 2 2 2 5 2" xfId="28941" xr:uid="{C0F0B5A4-AA50-45E8-962B-120AA53CA44E}"/>
    <cellStyle name="Note 3 2 2 2 5 3" xfId="33615" xr:uid="{B7E96E95-50C3-4285-A07B-DB9B1B6D12A0}"/>
    <cellStyle name="Note 3 2 2 2 5 4" xfId="38150" xr:uid="{57C888DE-CF97-4AAA-A2DC-206FA03ACB80}"/>
    <cellStyle name="Note 3 2 2 2 5 5" xfId="42775" xr:uid="{D728C597-7321-4919-A8DD-2D3DA988028A}"/>
    <cellStyle name="Note 3 2 2 2 6" xfId="25209" xr:uid="{5A6CF4A4-45E9-45D0-B996-2FA8A813B788}"/>
    <cellStyle name="Note 3 2 2 2 7" xfId="29964" xr:uid="{D1762C4B-1175-4C86-85AB-935EAA27290D}"/>
    <cellStyle name="Note 3 2 2 2 8" xfId="34469" xr:uid="{6A8A0632-CCDD-4DAB-8EC5-B09780D18628}"/>
    <cellStyle name="Note 3 2 2 2 9" xfId="39096" xr:uid="{A765152D-0A93-4E53-9AFB-2C5593B37184}"/>
    <cellStyle name="Note 3 2 2 3" xfId="1961" xr:uid="{7BE568E7-1C2B-44D6-BA67-AFCF6F4C8440}"/>
    <cellStyle name="Note 3 2 2 3 2" xfId="2877" xr:uid="{9ED5AA0C-F538-4507-97DC-DD183DD60FDF}"/>
    <cellStyle name="Note 3 2 2 3 2 2" xfId="4681" xr:uid="{38257535-FF08-4CAC-BC15-309BA7F619E3}"/>
    <cellStyle name="Note 3 2 2 3 2 2 2" xfId="27811" xr:uid="{7A4F629B-5E7E-4871-943E-2CFEBFB15B5C}"/>
    <cellStyle name="Note 3 2 2 3 2 2 3" xfId="32498" xr:uid="{7337E35F-5D8D-4EDB-8DE8-591917106EE1}"/>
    <cellStyle name="Note 3 2 2 3 2 2 4" xfId="37022" xr:uid="{DEA05B15-C066-4AB5-BB7D-9D7D48773040}"/>
    <cellStyle name="Note 3 2 2 3 2 2 5" xfId="41647" xr:uid="{BE360179-8821-428E-8B3F-E170B67150CF}"/>
    <cellStyle name="Note 3 2 2 3 2 3" xfId="5705" xr:uid="{FB3EFCDF-5F29-4B43-A643-56971EA6394B}"/>
    <cellStyle name="Note 3 2 2 3 2 3 2" xfId="28782" xr:uid="{0A4E2E32-5893-4469-88DD-B95DD65DF9E4}"/>
    <cellStyle name="Note 3 2 2 3 2 3 3" xfId="33456" xr:uid="{E8FDF238-F840-4655-BDC9-1BA92D95AAEC}"/>
    <cellStyle name="Note 3 2 2 3 2 3 4" xfId="37991" xr:uid="{E3DF40BD-AE50-4936-87FF-002402FF8297}"/>
    <cellStyle name="Note 3 2 2 3 2 3 5" xfId="42616" xr:uid="{329E0454-A921-494D-A5B9-719674908ED7}"/>
    <cellStyle name="Note 3 2 2 3 2 4" xfId="6738" xr:uid="{C7225A69-75D2-4074-ADF1-D6BEB5A81953}"/>
    <cellStyle name="Note 3 2 2 3 2 4 2" xfId="29761" xr:uid="{545AB01F-C6D1-4508-A60C-161A1D874644}"/>
    <cellStyle name="Note 3 2 2 3 2 4 3" xfId="34418" xr:uid="{FEE21FA5-E200-4CFB-AE2F-631E53D8C67A}"/>
    <cellStyle name="Note 3 2 2 3 2 4 4" xfId="38965" xr:uid="{248FE7E7-38F7-4A75-95D8-982F81A6F851}"/>
    <cellStyle name="Note 3 2 2 3 2 4 5" xfId="43590" xr:uid="{71100E02-67F9-400E-B404-4F4A1C680ED9}"/>
    <cellStyle name="Note 3 2 2 3 2 5" xfId="26064" xr:uid="{C12D000D-65C2-4A23-93C5-9137F9A6F440}"/>
    <cellStyle name="Note 3 2 2 3 2 6" xfId="30790" xr:uid="{491B3A02-F12B-439A-8AFC-4D3C3A072BDB}"/>
    <cellStyle name="Note 3 2 2 3 2 7" xfId="35294" xr:uid="{54207751-36CA-48E1-AC08-84348D39DBF0}"/>
    <cellStyle name="Note 3 2 2 3 2 8" xfId="39919" xr:uid="{DFE4A3C7-685B-46D4-BEE8-27BF73A14322}"/>
    <cellStyle name="Note 3 2 2 3 3" xfId="3887" xr:uid="{BEA184E8-E8D3-4D8F-8F3C-9EC111E7AE21}"/>
    <cellStyle name="Note 3 2 2 3 3 2" xfId="27071" xr:uid="{23255F41-6937-4F01-8C21-1C76408DDCFC}"/>
    <cellStyle name="Note 3 2 2 3 3 3" xfId="31771" xr:uid="{F17166CF-F219-40C7-948F-28D7864255CD}"/>
    <cellStyle name="Note 3 2 2 3 3 4" xfId="36282" xr:uid="{C96DE4EA-3518-44BE-AA6F-D33A0AB5D2F7}"/>
    <cellStyle name="Note 3 2 2 3 3 5" xfId="40907" xr:uid="{0D2474B1-EBC4-4E9E-88CA-5845397053A3}"/>
    <cellStyle name="Note 3 2 2 3 4" xfId="4988" xr:uid="{07AA471C-86A1-457B-BD03-0972A4F9D9E5}"/>
    <cellStyle name="Note 3 2 2 3 4 2" xfId="28047" xr:uid="{49482F14-7047-47E9-AC81-549F18B9F792}"/>
    <cellStyle name="Note 3 2 2 3 4 3" xfId="32734" xr:uid="{C75426DB-91C2-4674-9F92-51530413DCEC}"/>
    <cellStyle name="Note 3 2 2 3 4 4" xfId="37258" xr:uid="{0CD11F7D-0CD5-419D-9705-0F29FC4BEF9D}"/>
    <cellStyle name="Note 3 2 2 3 4 5" xfId="41883" xr:uid="{AD21B929-FBF3-4451-8FCD-2BE1AB5C87C1}"/>
    <cellStyle name="Note 3 2 2 3 5" xfId="6023" xr:uid="{CB8185BD-F974-4F3D-9962-0DAA4C4BAC8A}"/>
    <cellStyle name="Note 3 2 2 3 5 2" xfId="29027" xr:uid="{7C237A63-0378-4721-B718-58566F5E7219}"/>
    <cellStyle name="Note 3 2 2 3 5 3" xfId="33701" xr:uid="{356B78D3-FD82-4805-9516-1391C5DF65BD}"/>
    <cellStyle name="Note 3 2 2 3 5 4" xfId="38236" xr:uid="{175F6F2D-203A-43D6-9C94-90F9A8680FF2}"/>
    <cellStyle name="Note 3 2 2 3 5 5" xfId="42861" xr:uid="{6316E4F0-1679-4084-B06E-527560D67209}"/>
    <cellStyle name="Note 3 2 2 3 6" xfId="25298" xr:uid="{8C5BF36F-6FD7-4F3E-819B-2A94035C72F7}"/>
    <cellStyle name="Note 3 2 2 3 7" xfId="30050" xr:uid="{C186D4F5-F0E1-4D5E-AD4A-4F06551B1CE9}"/>
    <cellStyle name="Note 3 2 2 3 8" xfId="34555" xr:uid="{A5D9BBE6-C802-4414-B334-CAD8679F0044}"/>
    <cellStyle name="Note 3 2 2 3 9" xfId="39182" xr:uid="{7154347D-D3A3-413F-806B-4B5EF7B89065}"/>
    <cellStyle name="Note 3 2 2 4" xfId="2462" xr:uid="{1F62ACB3-E262-4C54-855B-48FDEFE4501A}"/>
    <cellStyle name="Note 3 2 2 4 2" xfId="4266" xr:uid="{E69A937D-D083-4979-B4A2-43E92CC5C57D}"/>
    <cellStyle name="Note 3 2 2 4 2 2" xfId="27396" xr:uid="{05C0074F-DB08-44C5-800A-5A495038BE8F}"/>
    <cellStyle name="Note 3 2 2 4 2 3" xfId="32083" xr:uid="{68D3D5F0-79C6-40CA-B96E-F8D5A986992D}"/>
    <cellStyle name="Note 3 2 2 4 2 4" xfId="36607" xr:uid="{65B562AC-9E88-4D60-8AEB-61A30D463005}"/>
    <cellStyle name="Note 3 2 2 4 2 5" xfId="41232" xr:uid="{F84EB05E-D60F-46EF-9E47-5BA4805E0407}"/>
    <cellStyle name="Note 3 2 2 4 3" xfId="5290" xr:uid="{A107B264-B05B-4680-BDBE-504D05E50C4B}"/>
    <cellStyle name="Note 3 2 2 4 3 2" xfId="28367" xr:uid="{79692ECA-8856-4917-9E63-DB30DFAFE81B}"/>
    <cellStyle name="Note 3 2 2 4 3 3" xfId="33041" xr:uid="{4BC77886-903A-455E-962C-809E13DCB186}"/>
    <cellStyle name="Note 3 2 2 4 3 4" xfId="37576" xr:uid="{8F9AD2E5-E37E-4BEF-8FD8-F63EF23FA79F}"/>
    <cellStyle name="Note 3 2 2 4 3 5" xfId="42201" xr:uid="{4E902C05-D22C-41F0-9220-D4E9C93259AC}"/>
    <cellStyle name="Note 3 2 2 4 4" xfId="6323" xr:uid="{DBC1E8BD-C0EF-477D-A274-444D2F4D6724}"/>
    <cellStyle name="Note 3 2 2 4 4 2" xfId="29346" xr:uid="{FD7B4C2A-0386-4D18-9B62-80E653F34B4B}"/>
    <cellStyle name="Note 3 2 2 4 4 3" xfId="34003" xr:uid="{492843FB-6575-42EA-B534-FE3858270F01}"/>
    <cellStyle name="Note 3 2 2 4 4 4" xfId="38550" xr:uid="{177C6B0B-E013-4211-991E-49F80D70D056}"/>
    <cellStyle name="Note 3 2 2 4 4 5" xfId="43175" xr:uid="{3D775DD6-C1F0-40D9-89DE-696BA8374BE2}"/>
    <cellStyle name="Note 3 2 2 4 5" xfId="25649" xr:uid="{92D36F2E-5201-42A8-A417-D3C2FC27F839}"/>
    <cellStyle name="Note 3 2 2 4 6" xfId="30375" xr:uid="{834047D9-3C65-4371-AC75-57C7E674E795}"/>
    <cellStyle name="Note 3 2 2 4 7" xfId="34879" xr:uid="{E09D007C-40D0-4C25-8839-85E32BC9DC56}"/>
    <cellStyle name="Note 3 2 2 4 8" xfId="39504" xr:uid="{E6A587CB-4949-4415-B89B-FCF53E812546}"/>
    <cellStyle name="Note 3 2 2 5" xfId="3473" xr:uid="{CC31F8D7-75A0-491F-BA60-6D67879EECCB}"/>
    <cellStyle name="Note 3 2 2 5 2" xfId="26668" xr:uid="{A7C8352B-7010-459D-93E7-0632DC1A38D0}"/>
    <cellStyle name="Note 3 2 2 5 3" xfId="31368" xr:uid="{D0966B53-E181-43D5-8731-8F613C592493}"/>
    <cellStyle name="Note 3 2 2 5 4" xfId="35879" xr:uid="{908F0239-7EB4-4EEE-AAA4-EB81AD743433}"/>
    <cellStyle name="Note 3 2 2 5 5" xfId="40504" xr:uid="{55BF560E-24E1-4D0B-8DAE-FE0CED44465D}"/>
    <cellStyle name="Note 3 2 2 6" xfId="3107" xr:uid="{BD86F243-6544-418C-A68F-55FFE1BDBA12}"/>
    <cellStyle name="Note 3 2 2 6 2" xfId="26306" xr:uid="{7390FED4-9577-466F-AEAA-ECE994C1B700}"/>
    <cellStyle name="Note 3 2 2 6 3" xfId="31027" xr:uid="{6FFD6051-790A-4628-AA20-B8697DF0C756}"/>
    <cellStyle name="Note 3 2 2 6 4" xfId="35530" xr:uid="{A0649E02-9B06-4013-BC43-9D4FD4A35223}"/>
    <cellStyle name="Note 3 2 2 6 5" xfId="40155" xr:uid="{4530519E-1D84-4C65-B476-ED3B5E8D5C6A}"/>
    <cellStyle name="Note 3 2 2 7" xfId="3296" xr:uid="{D9AA2929-4CF2-425D-B8E0-6DBAA9ED0587}"/>
    <cellStyle name="Note 3 2 2 7 2" xfId="26433" xr:uid="{4A0BF20E-591B-4331-B331-02EAC7670730}"/>
    <cellStyle name="Note 3 2 2 7 3" xfId="31133" xr:uid="{56312864-F9ED-49E8-B790-D97D6F4C305C}"/>
    <cellStyle name="Note 3 2 2 7 4" xfId="35644" xr:uid="{476729EE-CA27-44AD-B0AE-341C3BBCFD63}"/>
    <cellStyle name="Note 3 2 2 7 5" xfId="40269" xr:uid="{17D58D19-B4E8-456B-8D19-E742B803E702}"/>
    <cellStyle name="Note 3 2 2 8" xfId="20730" xr:uid="{D42BDAEA-2747-44E9-B2AC-8A7E8985802F}"/>
    <cellStyle name="Note 3 2 2 9" xfId="24879" xr:uid="{72F25408-FD67-4E2B-89B3-E3467E8970B8}"/>
    <cellStyle name="Note 3 2 3" xfId="1694" xr:uid="{DC8E887D-33E0-4741-856E-994D78EEA806}"/>
    <cellStyle name="Note 3 2 3 2" xfId="2628" xr:uid="{F12E3F71-69D7-43B7-83E1-3136C8CA62DC}"/>
    <cellStyle name="Note 3 2 3 2 2" xfId="4432" xr:uid="{46DC6E0A-5DC5-43BA-9F96-F782E761149C}"/>
    <cellStyle name="Note 3 2 3 2 2 2" xfId="27562" xr:uid="{00DDA84C-C74C-4254-9B59-5F1E4A617579}"/>
    <cellStyle name="Note 3 2 3 2 2 3" xfId="32249" xr:uid="{BA0E648F-539B-4A67-89DC-AD1C3BD869AF}"/>
    <cellStyle name="Note 3 2 3 2 2 4" xfId="36773" xr:uid="{A368EB95-20FE-4A15-8F0F-F3EA04FECDE7}"/>
    <cellStyle name="Note 3 2 3 2 2 5" xfId="41398" xr:uid="{74FD49A1-625D-437E-9E8D-E5BD48455DA8}"/>
    <cellStyle name="Note 3 2 3 2 3" xfId="5456" xr:uid="{AAE01B28-E15E-4695-9608-4F04811CCA3D}"/>
    <cellStyle name="Note 3 2 3 2 3 2" xfId="28533" xr:uid="{0DFA2C59-24BD-4288-8197-7D8B7C6C5B47}"/>
    <cellStyle name="Note 3 2 3 2 3 3" xfId="33207" xr:uid="{D74F0325-00C7-479D-A984-9F624C9217A4}"/>
    <cellStyle name="Note 3 2 3 2 3 4" xfId="37742" xr:uid="{67DD55F8-C21A-49D8-B399-D0B537CCF959}"/>
    <cellStyle name="Note 3 2 3 2 3 5" xfId="42367" xr:uid="{D4ED0D41-5D62-4330-8B82-EC9EC3E73BFB}"/>
    <cellStyle name="Note 3 2 3 2 4" xfId="6489" xr:uid="{C09D2BAD-BABE-4F0F-B0B0-5BE84129FE4F}"/>
    <cellStyle name="Note 3 2 3 2 4 2" xfId="29512" xr:uid="{A43B5EA5-61AE-4A5E-86EC-23E379EE1E9E}"/>
    <cellStyle name="Note 3 2 3 2 4 3" xfId="34169" xr:uid="{B4DA923E-0AE3-41FF-B144-E2B0C61B9F69}"/>
    <cellStyle name="Note 3 2 3 2 4 4" xfId="38716" xr:uid="{02979356-265F-4F88-85D4-91433FD420DE}"/>
    <cellStyle name="Note 3 2 3 2 4 5" xfId="43341" xr:uid="{03C25758-2E5C-4D4F-811F-BD7292CB659E}"/>
    <cellStyle name="Note 3 2 3 2 5" xfId="25815" xr:uid="{A55BFC6A-B655-46A5-AE2E-9C09FFCBD647}"/>
    <cellStyle name="Note 3 2 3 2 6" xfId="30541" xr:uid="{9C9D8CAC-DF40-43DF-B603-9569FD08DB65}"/>
    <cellStyle name="Note 3 2 3 2 7" xfId="35045" xr:uid="{FE6206C0-EE25-4431-8DF0-E13B7EB28796}"/>
    <cellStyle name="Note 3 2 3 2 8" xfId="39670" xr:uid="{0E8C3835-8FCF-45B6-9B8E-4A05CF29DFC3}"/>
    <cellStyle name="Note 3 2 3 3" xfId="3639" xr:uid="{E92F3975-98DD-416C-A383-71DC4A1CD7F9}"/>
    <cellStyle name="Note 3 2 3 3 2" xfId="26823" xr:uid="{DC6956C5-D84C-479C-83AE-535D97DF57B4}"/>
    <cellStyle name="Note 3 2 3 3 3" xfId="31523" xr:uid="{A7ABD6DA-7509-45EB-83E4-1F990F4EC212}"/>
    <cellStyle name="Note 3 2 3 3 4" xfId="36034" xr:uid="{5CDF21B6-CC80-4D59-9304-D5DF4132F4B5}"/>
    <cellStyle name="Note 3 2 3 3 5" xfId="40659" xr:uid="{EA0800C8-C845-4A60-85F8-52550C95F9D5}"/>
    <cellStyle name="Note 3 2 3 4" xfId="4740" xr:uid="{0F6FD783-FCD6-4FE6-AEF3-BDAE0E34F2CC}"/>
    <cellStyle name="Note 3 2 3 4 2" xfId="26144" xr:uid="{2BF1967B-7107-43DD-9B7E-459FCBFAD1E2}"/>
    <cellStyle name="Note 3 2 3 4 3" xfId="30865" xr:uid="{A255CBFE-C1C7-47B8-AA3B-2334F9F82CAF}"/>
    <cellStyle name="Note 3 2 3 4 4" xfId="35368" xr:uid="{959ACD45-1D8D-458C-B269-9D4EAD6A1C9C}"/>
    <cellStyle name="Note 3 2 3 4 5" xfId="39993" xr:uid="{06B463CF-2E2B-4101-B34F-2875B3801C45}"/>
    <cellStyle name="Note 3 2 3 5" xfId="5775" xr:uid="{9D122DED-BCDA-4D78-8069-BDABD67886E6}"/>
    <cellStyle name="Note 3 2 3 5 2" xfId="26584" xr:uid="{92675C23-B41C-4DEF-B4BE-E42561BEBB74}"/>
    <cellStyle name="Note 3 2 3 5 3" xfId="31284" xr:uid="{51882F11-9318-469A-8914-4C7EC1868ABF}"/>
    <cellStyle name="Note 3 2 3 5 4" xfId="35795" xr:uid="{288E88E4-E75E-40F0-A392-1EE16F154E2A}"/>
    <cellStyle name="Note 3 2 3 5 5" xfId="40420" xr:uid="{9F078D97-A972-45D2-A5D5-91FF258305A5}"/>
    <cellStyle name="Note 3 2 3 6" xfId="25047" xr:uid="{25E1ED4E-F52A-4359-B0DA-4031D60F0C79}"/>
    <cellStyle name="Note 3 2 3 7" xfId="29802" xr:uid="{FD8D5097-7DE4-45F7-BE33-B67226FFFF0E}"/>
    <cellStyle name="Note 3 2 3 8" xfId="24685" xr:uid="{6E9BCE1F-2880-4C25-9310-A75586E72AAC}"/>
    <cellStyle name="Note 3 2 3 9" xfId="30148" xr:uid="{23981BB2-56D7-47CE-A5FB-8EAA4E9FE5A0}"/>
    <cellStyle name="Note 3 2 4" xfId="1683" xr:uid="{78425F44-4E7F-4DAD-BD1F-BFDBE61F9FC3}"/>
    <cellStyle name="Note 3 2 4 2" xfId="2617" xr:uid="{EE4DAA6C-6BEC-4A27-85C1-8F007714F966}"/>
    <cellStyle name="Note 3 2 4 2 2" xfId="4421" xr:uid="{6C93BD74-4894-45F4-986F-B6772863EF98}"/>
    <cellStyle name="Note 3 2 4 2 2 2" xfId="27551" xr:uid="{9851733D-E03E-4C83-B91E-C8184FB821DB}"/>
    <cellStyle name="Note 3 2 4 2 2 3" xfId="32238" xr:uid="{6105B56C-7A9B-4383-B556-C78F25F796F2}"/>
    <cellStyle name="Note 3 2 4 2 2 4" xfId="36762" xr:uid="{459BB249-F9F7-445E-8DC9-3C2CA98A5E2C}"/>
    <cellStyle name="Note 3 2 4 2 2 5" xfId="41387" xr:uid="{1233EBE6-7C51-47D6-8073-75A218D64A94}"/>
    <cellStyle name="Note 3 2 4 2 3" xfId="5445" xr:uid="{FE9785C9-B84F-450E-80F4-5F3655003704}"/>
    <cellStyle name="Note 3 2 4 2 3 2" xfId="28522" xr:uid="{05B93477-F8BE-4BF4-AFD2-F39A8823BF55}"/>
    <cellStyle name="Note 3 2 4 2 3 3" xfId="33196" xr:uid="{EEB27A79-E4A4-4C7C-B9A0-5420FD21472F}"/>
    <cellStyle name="Note 3 2 4 2 3 4" xfId="37731" xr:uid="{AA9D2FD7-2AC3-4C78-817B-5F537F627C7B}"/>
    <cellStyle name="Note 3 2 4 2 3 5" xfId="42356" xr:uid="{9C3A8BBF-413A-49DC-8643-1C50B0B5BD35}"/>
    <cellStyle name="Note 3 2 4 2 4" xfId="6478" xr:uid="{C6C9AA5F-AD63-4606-A40D-307D9EE4A2C2}"/>
    <cellStyle name="Note 3 2 4 2 4 2" xfId="29501" xr:uid="{D3D3A5C7-71D5-4FFB-B9C1-9A5D1E5C600F}"/>
    <cellStyle name="Note 3 2 4 2 4 3" xfId="34158" xr:uid="{B3B658D1-A645-4DB8-8DA0-C22171CF9EDD}"/>
    <cellStyle name="Note 3 2 4 2 4 4" xfId="38705" xr:uid="{6E62EEB6-C94F-49C7-A5E6-BE4C98FF27DD}"/>
    <cellStyle name="Note 3 2 4 2 4 5" xfId="43330" xr:uid="{6A652229-9D40-4510-823B-BD25C0D92658}"/>
    <cellStyle name="Note 3 2 4 2 5" xfId="25804" xr:uid="{3C7A87D9-2016-4573-852F-18310B0EBACA}"/>
    <cellStyle name="Note 3 2 4 2 6" xfId="30530" xr:uid="{48319DCE-5169-428B-9904-77AEC94FB43F}"/>
    <cellStyle name="Note 3 2 4 2 7" xfId="35034" xr:uid="{CFCA5EAC-CB24-42B6-95C3-DF2A4877EB9B}"/>
    <cellStyle name="Note 3 2 4 2 8" xfId="39659" xr:uid="{CE31E100-5A0E-453E-A287-093794950F7B}"/>
    <cellStyle name="Note 3 2 4 3" xfId="3628" xr:uid="{2BFA1DF6-9D8C-4A92-A38C-DCAAEFD08911}"/>
    <cellStyle name="Note 3 2 4 3 2" xfId="26812" xr:uid="{D9168447-E1DD-45C3-9EBC-453B665952E5}"/>
    <cellStyle name="Note 3 2 4 3 3" xfId="31512" xr:uid="{54DFC854-AB60-45A1-BC93-A44699712543}"/>
    <cellStyle name="Note 3 2 4 3 4" xfId="36023" xr:uid="{80C473D5-90C2-484E-9D74-B9540954E98E}"/>
    <cellStyle name="Note 3 2 4 3 5" xfId="40648" xr:uid="{9B96057D-29C0-4598-946D-B8DDD3173EA5}"/>
    <cellStyle name="Note 3 2 4 4" xfId="4729" xr:uid="{0B548900-7744-4D45-AF8F-977424DF0769}"/>
    <cellStyle name="Note 3 2 4 4 2" xfId="26155" xr:uid="{3EF6F96F-3434-4811-B70A-0D4D85C3ECFA}"/>
    <cellStyle name="Note 3 2 4 4 3" xfId="30876" xr:uid="{DD3E4A08-D036-413C-B64A-2719EFDF13A6}"/>
    <cellStyle name="Note 3 2 4 4 4" xfId="35379" xr:uid="{ACA5519F-1AE1-4A99-AA2B-D618C1F7CD9D}"/>
    <cellStyle name="Note 3 2 4 4 5" xfId="40004" xr:uid="{BD4D2E78-FC51-4F79-8090-3000A85CF07D}"/>
    <cellStyle name="Note 3 2 4 5" xfId="5764" xr:uid="{F520F6F1-0199-460C-89A2-9437BDAF4CD9}"/>
    <cellStyle name="Note 3 2 4 5 2" xfId="26573" xr:uid="{BFEBC736-2271-4468-97DD-A4C3DF3E3534}"/>
    <cellStyle name="Note 3 2 4 5 3" xfId="31273" xr:uid="{25BF127C-D60E-4DAD-8C22-6B4BD1D89B13}"/>
    <cellStyle name="Note 3 2 4 5 4" xfId="35784" xr:uid="{3AC694C6-3D5F-4A3C-9DF7-C4584931AB14}"/>
    <cellStyle name="Note 3 2 4 5 5" xfId="40409" xr:uid="{92008A08-8E47-49F3-A4A4-380B0B866A83}"/>
    <cellStyle name="Note 3 2 4 6" xfId="25036" xr:uid="{2D13138C-564B-4D90-9C97-E6F5E5F77D9E}"/>
    <cellStyle name="Note 3 2 4 7" xfId="24055" xr:uid="{65B61009-2D66-41D4-9E2D-CDA051D89000}"/>
    <cellStyle name="Note 3 2 4 8" xfId="24674" xr:uid="{CF9131D1-AEFE-4643-9385-0FC65953D3CF}"/>
    <cellStyle name="Note 3 2 4 9" xfId="24322" xr:uid="{4618B8B3-2367-4D60-8EBC-DC5F9CC23BB9}"/>
    <cellStyle name="Note 3 2 5" xfId="1602" xr:uid="{5EFD75E6-2E49-4399-967A-652F6383DA2D}"/>
    <cellStyle name="Note 3 2 5 2" xfId="2539" xr:uid="{BA01DF41-C856-4479-8200-BF2C7E2B6F37}"/>
    <cellStyle name="Note 3 2 5 2 2" xfId="4343" xr:uid="{25D7B005-7A83-4B2D-BA75-93B6FAD2F63C}"/>
    <cellStyle name="Note 3 2 5 2 2 2" xfId="27473" xr:uid="{A888C739-43A4-46FB-918E-1FF6CDD7BC21}"/>
    <cellStyle name="Note 3 2 5 2 2 3" xfId="32160" xr:uid="{9520A968-D63B-4BA2-B0DE-C83FDD1CC331}"/>
    <cellStyle name="Note 3 2 5 2 2 4" xfId="36684" xr:uid="{6F1B63B4-8E96-4CA1-80D6-E2CEA99913CA}"/>
    <cellStyle name="Note 3 2 5 2 2 5" xfId="41309" xr:uid="{84DC82B4-231D-4A38-9660-BD248E44875E}"/>
    <cellStyle name="Note 3 2 5 2 3" xfId="5367" xr:uid="{23EED1EA-4427-464C-A870-CE2E87EFDCCB}"/>
    <cellStyle name="Note 3 2 5 2 3 2" xfId="28444" xr:uid="{D6E82E47-3758-492B-98E8-C748B72E72C5}"/>
    <cellStyle name="Note 3 2 5 2 3 3" xfId="33118" xr:uid="{5436C02D-A009-4D02-859F-3369FF941AB8}"/>
    <cellStyle name="Note 3 2 5 2 3 4" xfId="37653" xr:uid="{5F3EF453-13C7-49CB-BF63-41527ACC2D34}"/>
    <cellStyle name="Note 3 2 5 2 3 5" xfId="42278" xr:uid="{FC1202D5-3B6B-4DEB-85E2-9E46BB2825EC}"/>
    <cellStyle name="Note 3 2 5 2 4" xfId="6400" xr:uid="{7D8D9FA2-DFD5-4295-B92D-ECCB108CF389}"/>
    <cellStyle name="Note 3 2 5 2 4 2" xfId="29423" xr:uid="{63489440-C83C-4267-B5F6-5DC79581E792}"/>
    <cellStyle name="Note 3 2 5 2 4 3" xfId="34080" xr:uid="{994C7FC2-E616-4314-917B-9DDD7D5FFD07}"/>
    <cellStyle name="Note 3 2 5 2 4 4" xfId="38627" xr:uid="{7CC44522-1051-48EC-86E5-8790ED326C1D}"/>
    <cellStyle name="Note 3 2 5 2 4 5" xfId="43252" xr:uid="{7103B4EC-71A8-468A-AB0B-9D423A6D7801}"/>
    <cellStyle name="Note 3 2 5 2 5" xfId="25726" xr:uid="{B60AB721-B05D-4E21-9764-4F2662987849}"/>
    <cellStyle name="Note 3 2 5 2 6" xfId="30452" xr:uid="{0692C75E-D935-4E5F-BB39-4F5721108E33}"/>
    <cellStyle name="Note 3 2 5 2 7" xfId="34956" xr:uid="{2E700F05-3398-43B4-9E34-F99E0A74E57A}"/>
    <cellStyle name="Note 3 2 5 2 8" xfId="39581" xr:uid="{053BFAE9-63ED-4F7C-8984-C6F8513E2F9F}"/>
    <cellStyle name="Note 3 2 5 3" xfId="3550" xr:uid="{929320AE-AC2F-4E2E-8871-938DE4FAE1A8}"/>
    <cellStyle name="Note 3 2 5 3 2" xfId="26734" xr:uid="{626D2715-4CFD-48E3-9674-69A2DDBDA7F2}"/>
    <cellStyle name="Note 3 2 5 3 3" xfId="31434" xr:uid="{7D026A82-8849-41D7-8209-BF51D69B3F5E}"/>
    <cellStyle name="Note 3 2 5 3 4" xfId="35945" xr:uid="{D1C522CC-7282-4895-9143-BE2D3D5D567B}"/>
    <cellStyle name="Note 3 2 5 3 5" xfId="40570" xr:uid="{2EAAA67F-2049-4B4D-B57F-565E326B0A48}"/>
    <cellStyle name="Note 3 2 5 4" xfId="3030" xr:uid="{55285F78-F41D-4D46-BF5C-860666AB7351}"/>
    <cellStyle name="Note 3 2 5 4 2" xfId="26233" xr:uid="{07465C16-511D-4E17-9C44-82F06E4804A4}"/>
    <cellStyle name="Note 3 2 5 4 3" xfId="30954" xr:uid="{7B08C73A-F48C-432C-9B9E-CA4356B8FF04}"/>
    <cellStyle name="Note 3 2 5 4 4" xfId="35457" xr:uid="{DA4F1F0E-111C-48AB-934A-AFFA68F3382F}"/>
    <cellStyle name="Note 3 2 5 4 5" xfId="40082" xr:uid="{374729E5-5FD4-4617-AF78-F163EE196F38}"/>
    <cellStyle name="Note 3 2 5 5" xfId="3371" xr:uid="{16F2A87D-890D-4BDC-A807-D3ED9D962BDD}"/>
    <cellStyle name="Note 3 2 5 5 2" xfId="26498" xr:uid="{9211C059-F4E4-45A5-95BA-E037C0A26EC8}"/>
    <cellStyle name="Note 3 2 5 5 3" xfId="31198" xr:uid="{7C20D9D8-6A57-4B1B-957F-6B6CA3745BE7}"/>
    <cellStyle name="Note 3 2 5 5 4" xfId="35709" xr:uid="{B1C09181-037D-4BF1-B67B-3CA1E5BAD1E8}"/>
    <cellStyle name="Note 3 2 5 5 5" xfId="40334" xr:uid="{2EDA6CF0-3644-48D4-8CC3-3923E24D6F16}"/>
    <cellStyle name="Note 3 2 5 6" xfId="24957" xr:uid="{444352C6-5D7D-4684-A17E-DA2F258D0E41}"/>
    <cellStyle name="Note 3 2 5 7" xfId="24132" xr:uid="{CEB15CA6-9F9D-4ABF-9C9D-F2857A08369E}"/>
    <cellStyle name="Note 3 2 5 8" xfId="24602" xr:uid="{2D7B3084-16CA-4541-AC83-FDD29FAF03CA}"/>
    <cellStyle name="Note 3 2 5 9" xfId="24385" xr:uid="{7FD932C6-452E-44CA-A935-5E942452FDCC}"/>
    <cellStyle name="Note 3 2 6" xfId="2179" xr:uid="{A785136E-8310-40C6-93DA-2AE9B28EE83A}"/>
    <cellStyle name="Note 3 2 6 2" xfId="4065" xr:uid="{8A6BA826-D8D7-41DD-9FE7-9062D712868A}"/>
    <cellStyle name="Note 3 2 6 2 2" xfId="27215" xr:uid="{3C5CD261-5518-4D43-A58C-C7A211F6FF67}"/>
    <cellStyle name="Note 3 2 6 2 3" xfId="31908" xr:uid="{58F436BE-F10A-4BA4-AF5C-76868605DC34}"/>
    <cellStyle name="Note 3 2 6 2 4" xfId="36426" xr:uid="{5A74DDE7-5305-4AE3-9E4A-60FB3FCEF859}"/>
    <cellStyle name="Note 3 2 6 2 5" xfId="41051" xr:uid="{7BD3DADE-22FE-45F5-A26F-6488099C1233}"/>
    <cellStyle name="Note 3 2 6 3" xfId="5117" xr:uid="{5E435107-6D53-4ED7-A571-4D6F045E4146}"/>
    <cellStyle name="Note 3 2 6 3 2" xfId="28186" xr:uid="{1B105593-73FB-4CDB-9C86-DB2417D83640}"/>
    <cellStyle name="Note 3 2 6 3 3" xfId="32867" xr:uid="{B86478D2-3F85-4894-8FF1-2D471A6256D3}"/>
    <cellStyle name="Note 3 2 6 3 4" xfId="37397" xr:uid="{6084DEF3-B6D4-4972-8D24-62663C37E9F9}"/>
    <cellStyle name="Note 3 2 6 3 5" xfId="42022" xr:uid="{3F1D8F73-8CC9-4EB4-9BC6-5629C194A68B}"/>
    <cellStyle name="Note 3 2 6 4" xfId="6153" xr:uid="{39998AFF-7C72-4B0D-84F9-D872134B4C1E}"/>
    <cellStyle name="Note 3 2 6 4 2" xfId="29166" xr:uid="{A42D2771-628B-4400-B2B0-9B2DB70916CF}"/>
    <cellStyle name="Note 3 2 6 4 3" xfId="33831" xr:uid="{52904C57-6015-43CF-89C5-15DD19A854B5}"/>
    <cellStyle name="Note 3 2 6 4 4" xfId="38372" xr:uid="{3D87E72C-1B61-4A7A-8F98-3038596D7FD2}"/>
    <cellStyle name="Note 3 2 6 4 5" xfId="42997" xr:uid="{DA291618-F39A-49E9-AA5C-6D433DFF40EC}"/>
    <cellStyle name="Note 3 2 6 5" xfId="25462" xr:uid="{7F12B356-64E1-451B-BD12-77019B31EE21}"/>
    <cellStyle name="Note 3 2 6 6" xfId="30198" xr:uid="{E65E14B8-9137-49E6-A6AA-DA0689C1D9BF}"/>
    <cellStyle name="Note 3 2 6 7" xfId="34698" xr:uid="{9C6E29E0-7F59-4002-A116-7E9F93067F3C}"/>
    <cellStyle name="Note 3 2 6 8" xfId="39324" xr:uid="{50E34856-2F2E-4B33-AC13-152555F5085C}"/>
    <cellStyle name="Note 3 2 7" xfId="2252" xr:uid="{A77C6C76-6652-4642-BF1F-048564049CCB}"/>
    <cellStyle name="Note 3 2 7 2" xfId="4132" xr:uid="{929FE674-7617-4AEC-A5AB-B9D7E44A5CC0}"/>
    <cellStyle name="Note 3 2 7 2 2" xfId="27282" xr:uid="{97A9E77F-A323-4BB1-9E8A-3A40793D225F}"/>
    <cellStyle name="Note 3 2 7 2 3" xfId="31973" xr:uid="{2C6D0715-66AF-44A5-967F-2EF241A8B41F}"/>
    <cellStyle name="Note 3 2 7 2 4" xfId="36493" xr:uid="{F402D778-041F-4B3A-BE40-E8B56CED83CE}"/>
    <cellStyle name="Note 3 2 7 2 5" xfId="41118" xr:uid="{49269260-084A-4A56-B4FA-9B66A26D2FF9}"/>
    <cellStyle name="Note 3 2 7 3" xfId="5181" xr:uid="{1C15579A-D345-4A81-A96A-4F4CDE6239B7}"/>
    <cellStyle name="Note 3 2 7 3 2" xfId="28253" xr:uid="{CB226E19-D989-44F9-8AF8-8E39CD9A0FF7}"/>
    <cellStyle name="Note 3 2 7 3 3" xfId="32932" xr:uid="{6537AC1E-1EE2-4C4C-B46F-990641D8A7AC}"/>
    <cellStyle name="Note 3 2 7 3 4" xfId="37464" xr:uid="{8D4A72D2-E704-40E9-B661-8739BF007233}"/>
    <cellStyle name="Note 3 2 7 3 5" xfId="42089" xr:uid="{F0FDE97B-61CC-47EE-B60D-BC2C2350FB8A}"/>
    <cellStyle name="Note 3 2 7 4" xfId="6218" xr:uid="{DA486A1D-78FC-43F5-92D4-C12A59474EAA}"/>
    <cellStyle name="Note 3 2 7 4 2" xfId="29233" xr:uid="{9A7E7439-CE20-455C-9F73-60C8AB28DE56}"/>
    <cellStyle name="Note 3 2 7 4 3" xfId="33896" xr:uid="{1A4B6345-8C49-4275-85CD-E3FE08ADFF46}"/>
    <cellStyle name="Note 3 2 7 4 4" xfId="38439" xr:uid="{A3AC88C2-BDBE-49B6-8385-17498F231FD5}"/>
    <cellStyle name="Note 3 2 7 4 5" xfId="43064" xr:uid="{B3DBF39E-8557-44C0-9C37-3A488A99D0C9}"/>
    <cellStyle name="Note 3 2 7 5" xfId="25531" xr:uid="{BB64DFE3-7A02-4FBC-BD6F-AD07ACDC3797}"/>
    <cellStyle name="Note 3 2 7 6" xfId="30263" xr:uid="{56D6B434-B2F1-4058-A647-11B0844ADFD2}"/>
    <cellStyle name="Note 3 2 7 7" xfId="34764" xr:uid="{50A8E8AC-C317-4F6B-B452-90B0055F7FAE}"/>
    <cellStyle name="Note 3 2 7 8" xfId="39391" xr:uid="{57584877-5EDD-4565-A3D2-0685C2953B13}"/>
    <cellStyle name="Note 3 2 8" xfId="2170" xr:uid="{9BB3AB01-42DF-42B5-A7FB-FB72F8131832}"/>
    <cellStyle name="Note 3 2 8 2" xfId="4058" xr:uid="{2A336DB1-1412-45DA-884B-B963D9D7058B}"/>
    <cellStyle name="Note 3 2 8 2 2" xfId="27209" xr:uid="{B6C2B285-96AA-46FA-9264-CA1C1E8D8D56}"/>
    <cellStyle name="Note 3 2 8 2 3" xfId="31902" xr:uid="{63E21146-183F-4D36-9575-30E6D0424C87}"/>
    <cellStyle name="Note 3 2 8 2 4" xfId="36420" xr:uid="{9EB59D03-CDB1-4043-8C74-BBF4F5A62B9F}"/>
    <cellStyle name="Note 3 2 8 2 5" xfId="41045" xr:uid="{F31CE7A3-8FFD-43F5-8B25-0BB41447678D}"/>
    <cellStyle name="Note 3 2 8 3" xfId="5112" xr:uid="{23008976-291E-4287-8129-2E3F34DE1F69}"/>
    <cellStyle name="Note 3 2 8 3 2" xfId="28180" xr:uid="{2D0F35F4-3F13-4648-9EC5-2CDE253652EA}"/>
    <cellStyle name="Note 3 2 8 3 3" xfId="32861" xr:uid="{AFE14BA3-BED1-448D-A5FC-182F2C4A838D}"/>
    <cellStyle name="Note 3 2 8 3 4" xfId="37391" xr:uid="{1EAFAE07-7AA5-4127-97EC-1689ACF0ED51}"/>
    <cellStyle name="Note 3 2 8 3 5" xfId="42016" xr:uid="{F5E5EEAC-6E5C-40A2-96E5-4C644E6A59BE}"/>
    <cellStyle name="Note 3 2 8 4" xfId="6148" xr:uid="{FCBB2163-D836-41B4-A3BF-58B431B6C5EA}"/>
    <cellStyle name="Note 3 2 8 4 2" xfId="29161" xr:uid="{07F96B63-302E-4855-BA9B-B20E5FC47BF4}"/>
    <cellStyle name="Note 3 2 8 4 3" xfId="33826" xr:uid="{E20C590C-E806-45C2-95A1-FB95DA89BEBD}"/>
    <cellStyle name="Note 3 2 8 4 4" xfId="38367" xr:uid="{46E74F59-F963-40F0-BF66-B1FB88C26943}"/>
    <cellStyle name="Note 3 2 8 4 5" xfId="42992" xr:uid="{D03720B1-1F6A-47F2-A213-185A11DAE9E5}"/>
    <cellStyle name="Note 3 2 8 5" xfId="25456" xr:uid="{7D06BFA3-96B2-495D-ADF5-9A877EA9AD2E}"/>
    <cellStyle name="Note 3 2 8 6" xfId="30191" xr:uid="{4180925C-7092-4D91-B76F-AC5E0D8A92A8}"/>
    <cellStyle name="Note 3 2 8 7" xfId="34692" xr:uid="{79C876EC-CC59-4CC3-AE38-6B4B7BC60848}"/>
    <cellStyle name="Note 3 2 8 8" xfId="39319" xr:uid="{0066C0C1-5A80-4803-8CB0-50F83A8F6613}"/>
    <cellStyle name="Note 3 2 9" xfId="4159" xr:uid="{1580946A-D798-4052-94E1-C7142699FD17}"/>
    <cellStyle name="Note 3 3" xfId="1056" xr:uid="{0EE3F372-1F54-4BD0-AACA-B17472CB9B02}"/>
    <cellStyle name="Note 3 3 2" xfId="1521" xr:uid="{0409E7D6-D88C-4198-BA2F-4B7ECEEE5BDC}"/>
    <cellStyle name="Note 3 3 2 10" xfId="24210" xr:uid="{576BE0A0-2B95-42BA-9A8F-76B889F63F74}"/>
    <cellStyle name="Note 3 3 2 11" xfId="25421" xr:uid="{795B63DF-FEDC-4095-8E0F-E45EC4B2A543}"/>
    <cellStyle name="Note 3 3 2 12" xfId="24439" xr:uid="{70D90365-5BB7-4970-8B46-50DA96958487}"/>
    <cellStyle name="Note 3 3 2 2" xfId="1866" xr:uid="{F794C8B5-FBB6-4370-8538-04173149F248}"/>
    <cellStyle name="Note 3 3 2 2 2" xfId="2790" xr:uid="{B0E3578F-23AA-454B-B1F1-9B3E14BC5178}"/>
    <cellStyle name="Note 3 3 2 2 2 2" xfId="4594" xr:uid="{46AD5550-A0C8-4C0D-981B-B028441FBB67}"/>
    <cellStyle name="Note 3 3 2 2 2 2 2" xfId="27724" xr:uid="{39296C57-7976-4348-B003-DCA6AB906F05}"/>
    <cellStyle name="Note 3 3 2 2 2 2 3" xfId="32411" xr:uid="{5D7A83E6-C60A-49D6-9E16-ACC1B5ED9E99}"/>
    <cellStyle name="Note 3 3 2 2 2 2 4" xfId="36935" xr:uid="{A531A993-96B3-4EA5-9C16-2DD9AD680233}"/>
    <cellStyle name="Note 3 3 2 2 2 2 5" xfId="41560" xr:uid="{6781B27F-2FD6-4ED5-8EF0-3B564CBF0810}"/>
    <cellStyle name="Note 3 3 2 2 2 3" xfId="5618" xr:uid="{5998F56A-AFF6-4AC0-8B40-A2756121CEFE}"/>
    <cellStyle name="Note 3 3 2 2 2 3 2" xfId="28695" xr:uid="{ED417469-F8F4-4C99-A468-C721F3F33960}"/>
    <cellStyle name="Note 3 3 2 2 2 3 3" xfId="33369" xr:uid="{3511F822-927D-419C-922D-A2BA00207349}"/>
    <cellStyle name="Note 3 3 2 2 2 3 4" xfId="37904" xr:uid="{98FFF555-868D-47D2-861C-1219E8040FA7}"/>
    <cellStyle name="Note 3 3 2 2 2 3 5" xfId="42529" xr:uid="{BC2BD065-0B84-453D-90EA-EE192116EE02}"/>
    <cellStyle name="Note 3 3 2 2 2 4" xfId="6651" xr:uid="{DE0DB2BC-8FD1-4BB6-AF45-C7AE57955CC3}"/>
    <cellStyle name="Note 3 3 2 2 2 4 2" xfId="29674" xr:uid="{1EAA15E0-157C-479B-8480-54F481825B85}"/>
    <cellStyle name="Note 3 3 2 2 2 4 3" xfId="34331" xr:uid="{ED34880A-3892-4519-9951-FAA9B9D22D5E}"/>
    <cellStyle name="Note 3 3 2 2 2 4 4" xfId="38878" xr:uid="{A3464DE2-8364-4A69-90D0-A749169A6DA0}"/>
    <cellStyle name="Note 3 3 2 2 2 4 5" xfId="43503" xr:uid="{CB6246B6-C0DA-45E1-B837-6C1E34FF918A}"/>
    <cellStyle name="Note 3 3 2 2 2 5" xfId="25977" xr:uid="{22C7A4F8-5183-4313-ADB7-D508B0D0F114}"/>
    <cellStyle name="Note 3 3 2 2 2 6" xfId="30703" xr:uid="{7A8A8C10-51C0-4FBF-858D-82561553EF99}"/>
    <cellStyle name="Note 3 3 2 2 2 7" xfId="35207" xr:uid="{442BD381-6067-43CF-923C-7CD4075A9231}"/>
    <cellStyle name="Note 3 3 2 2 2 8" xfId="39832" xr:uid="{7C20470D-5919-4939-8BBD-D61F24D4D351}"/>
    <cellStyle name="Note 3 3 2 2 3" xfId="3800" xr:uid="{56106114-4762-4E1C-BCE6-070106FA598A}"/>
    <cellStyle name="Note 3 3 2 2 3 2" xfId="26984" xr:uid="{0F6E92AC-7DC4-4AD4-AF0C-807A02E1C075}"/>
    <cellStyle name="Note 3 3 2 2 3 3" xfId="31684" xr:uid="{1D382AB1-3745-4196-A8C9-49CA848618F6}"/>
    <cellStyle name="Note 3 3 2 2 3 4" xfId="36195" xr:uid="{1B734284-5049-404E-8A48-27A6FB0EAA60}"/>
    <cellStyle name="Note 3 3 2 2 3 5" xfId="40820" xr:uid="{BABFE0E7-CF33-4901-98E2-EA292601AD5C}"/>
    <cellStyle name="Note 3 3 2 2 4" xfId="4901" xr:uid="{93088A0A-A855-4854-984D-59F48AC3DAFC}"/>
    <cellStyle name="Note 3 3 2 2 4 2" xfId="27960" xr:uid="{1867A3CE-E10C-4FFE-BFA7-E8275BAAFC5D}"/>
    <cellStyle name="Note 3 3 2 2 4 3" xfId="32647" xr:uid="{80707403-0262-45F2-B5B8-96E91780CF00}"/>
    <cellStyle name="Note 3 3 2 2 4 4" xfId="37171" xr:uid="{45EF1D90-9E10-47E4-B0F3-88BC6112BD5E}"/>
    <cellStyle name="Note 3 3 2 2 4 5" xfId="41796" xr:uid="{E8B53C1B-802F-41E5-AD66-4F165930E7C6}"/>
    <cellStyle name="Note 3 3 2 2 5" xfId="5936" xr:uid="{4B6B0ED0-E434-4849-87F0-2DCC4F0F2235}"/>
    <cellStyle name="Note 3 3 2 2 5 2" xfId="28940" xr:uid="{15622876-227A-471A-AADD-A04F3E05BF92}"/>
    <cellStyle name="Note 3 3 2 2 5 3" xfId="33614" xr:uid="{3AF24C22-5E8A-4080-973B-19279F8B6C50}"/>
    <cellStyle name="Note 3 3 2 2 5 4" xfId="38149" xr:uid="{6F106034-440E-4E3B-A1FA-6E9A9A560F1A}"/>
    <cellStyle name="Note 3 3 2 2 5 5" xfId="42774" xr:uid="{E1E72D37-76E3-4254-AE48-DD02688E5681}"/>
    <cellStyle name="Note 3 3 2 2 6" xfId="25208" xr:uid="{35F5B758-B057-45AC-98BF-DA27987F09F0}"/>
    <cellStyle name="Note 3 3 2 2 7" xfId="29963" xr:uid="{6D4DD809-63A8-4214-973C-4C8E330C6A8E}"/>
    <cellStyle name="Note 3 3 2 2 8" xfId="34468" xr:uid="{E27AC927-AA8B-4F44-961B-9106C8B278CA}"/>
    <cellStyle name="Note 3 3 2 2 9" xfId="39095" xr:uid="{22890379-8320-4BB2-B70B-CE13F15E8EFD}"/>
    <cellStyle name="Note 3 3 2 3" xfId="1960" xr:uid="{6AD57791-BF5E-4BCB-B9D3-4ADEC0A09936}"/>
    <cellStyle name="Note 3 3 2 3 2" xfId="2876" xr:uid="{8C659CAE-8B99-4DA3-81D2-1801C42E7343}"/>
    <cellStyle name="Note 3 3 2 3 2 2" xfId="4680" xr:uid="{0036247E-FAB1-404E-BB56-7B53742336AB}"/>
    <cellStyle name="Note 3 3 2 3 2 2 2" xfId="27810" xr:uid="{54BF3C24-1DF8-4518-9278-C0F81571A216}"/>
    <cellStyle name="Note 3 3 2 3 2 2 3" xfId="32497" xr:uid="{90AF0966-4DD5-434E-B542-F0A0A3D9AFD3}"/>
    <cellStyle name="Note 3 3 2 3 2 2 4" xfId="37021" xr:uid="{6118CC25-964D-4417-B08F-0FE3894651EE}"/>
    <cellStyle name="Note 3 3 2 3 2 2 5" xfId="41646" xr:uid="{71A1EE4B-BFBF-4DC6-A60D-20E6DBE81C0D}"/>
    <cellStyle name="Note 3 3 2 3 2 3" xfId="5704" xr:uid="{93D8DF06-A0DA-4E2E-9602-EFE74061591D}"/>
    <cellStyle name="Note 3 3 2 3 2 3 2" xfId="28781" xr:uid="{4C3E2F64-CD94-49A3-BD72-D9F4D0051095}"/>
    <cellStyle name="Note 3 3 2 3 2 3 3" xfId="33455" xr:uid="{BCE1A554-BE18-4AB1-A5CA-8594B2FDDB9A}"/>
    <cellStyle name="Note 3 3 2 3 2 3 4" xfId="37990" xr:uid="{87F0A2D4-B687-4DB6-B485-6211995CB130}"/>
    <cellStyle name="Note 3 3 2 3 2 3 5" xfId="42615" xr:uid="{3C5B00E0-404F-4033-ABFE-C9E4268AC35F}"/>
    <cellStyle name="Note 3 3 2 3 2 4" xfId="6737" xr:uid="{BB348D64-6E15-4880-B326-BF5A649241E4}"/>
    <cellStyle name="Note 3 3 2 3 2 4 2" xfId="29760" xr:uid="{19CBCCBD-FFB4-46E2-AB85-8DBB8E22CB11}"/>
    <cellStyle name="Note 3 3 2 3 2 4 3" xfId="34417" xr:uid="{AE60DEE3-9486-4516-9C4F-5A810DF2BF72}"/>
    <cellStyle name="Note 3 3 2 3 2 4 4" xfId="38964" xr:uid="{4FCCA2DD-0B9A-42D3-8A6E-901712FC9669}"/>
    <cellStyle name="Note 3 3 2 3 2 4 5" xfId="43589" xr:uid="{89E06F8B-2A4C-400F-A542-060D9A775102}"/>
    <cellStyle name="Note 3 3 2 3 2 5" xfId="26063" xr:uid="{C2A4405D-3732-49B7-BA27-4E886EC0E608}"/>
    <cellStyle name="Note 3 3 2 3 2 6" xfId="30789" xr:uid="{5557DFB3-D215-4CAA-81E0-207EB815B3A0}"/>
    <cellStyle name="Note 3 3 2 3 2 7" xfId="35293" xr:uid="{6D306395-DA42-451A-A1B0-B73A85120098}"/>
    <cellStyle name="Note 3 3 2 3 2 8" xfId="39918" xr:uid="{DC6BB2A4-309B-45D5-B4F7-F6AE81FC5A39}"/>
    <cellStyle name="Note 3 3 2 3 3" xfId="3886" xr:uid="{D882B205-FA91-4871-9817-BF9B2D99E3BD}"/>
    <cellStyle name="Note 3 3 2 3 3 2" xfId="27070" xr:uid="{4CD2D5BB-A907-4896-9D8D-F61BC498C744}"/>
    <cellStyle name="Note 3 3 2 3 3 3" xfId="31770" xr:uid="{C4569D59-0DD1-4117-A33E-71638D2557ED}"/>
    <cellStyle name="Note 3 3 2 3 3 4" xfId="36281" xr:uid="{5FCEAEB2-6FD3-47AA-BA19-5F82C6BD0DFD}"/>
    <cellStyle name="Note 3 3 2 3 3 5" xfId="40906" xr:uid="{91DAF87C-8037-44D1-95CF-1DBDE1E97771}"/>
    <cellStyle name="Note 3 3 2 3 4" xfId="4987" xr:uid="{C09DE2F8-ED58-4C19-901C-940FD73D6317}"/>
    <cellStyle name="Note 3 3 2 3 4 2" xfId="28046" xr:uid="{688303D9-375D-43A2-9976-893EC8999D30}"/>
    <cellStyle name="Note 3 3 2 3 4 3" xfId="32733" xr:uid="{24578FBF-D04A-4F68-88C9-55DB4A0C49E4}"/>
    <cellStyle name="Note 3 3 2 3 4 4" xfId="37257" xr:uid="{CF117D67-3BA4-4CA0-A037-445245B1F564}"/>
    <cellStyle name="Note 3 3 2 3 4 5" xfId="41882" xr:uid="{9E156876-ED7D-439A-8774-BF27855145CC}"/>
    <cellStyle name="Note 3 3 2 3 5" xfId="6022" xr:uid="{23D16F21-E486-49B3-AAAE-C466FFC32D70}"/>
    <cellStyle name="Note 3 3 2 3 5 2" xfId="29026" xr:uid="{F455332A-DE54-4C9C-9343-257742DDA1EF}"/>
    <cellStyle name="Note 3 3 2 3 5 3" xfId="33700" xr:uid="{3CA73A6F-24EA-4EE5-B8B0-1B5181C39F1A}"/>
    <cellStyle name="Note 3 3 2 3 5 4" xfId="38235" xr:uid="{8D2890D3-2F57-4ABF-A339-49BB62A0983F}"/>
    <cellStyle name="Note 3 3 2 3 5 5" xfId="42860" xr:uid="{5D27F3B6-50B9-4B71-B7EF-6586DE074AF8}"/>
    <cellStyle name="Note 3 3 2 3 6" xfId="25297" xr:uid="{81E24B85-76E1-42ED-8098-079B1DBD5F7C}"/>
    <cellStyle name="Note 3 3 2 3 7" xfId="30049" xr:uid="{A5DC1985-2C1D-451D-AA8B-D614A0B6FB86}"/>
    <cellStyle name="Note 3 3 2 3 8" xfId="34554" xr:uid="{D4B91C6E-B885-4838-B247-919C7EB6177D}"/>
    <cellStyle name="Note 3 3 2 3 9" xfId="39181" xr:uid="{2027BE77-C539-4DDF-929B-93662BC2EEE4}"/>
    <cellStyle name="Note 3 3 2 4" xfId="2461" xr:uid="{CCFC2465-36A6-4E3C-8DFE-FE57C55FA20A}"/>
    <cellStyle name="Note 3 3 2 4 2" xfId="4265" xr:uid="{9C14136F-29B4-4062-AFC6-F40E065986B7}"/>
    <cellStyle name="Note 3 3 2 4 2 2" xfId="27395" xr:uid="{67230BDA-21FD-4312-AE2E-3A3D8DEBA320}"/>
    <cellStyle name="Note 3 3 2 4 2 3" xfId="32082" xr:uid="{4959AF93-5036-4881-ADAB-53EABDFD014D}"/>
    <cellStyle name="Note 3 3 2 4 2 4" xfId="36606" xr:uid="{6B70C68C-4271-4AF7-B7A0-5F9E9393DDA1}"/>
    <cellStyle name="Note 3 3 2 4 2 5" xfId="41231" xr:uid="{2D9C3D16-E50B-48AB-9574-125B5D03FF88}"/>
    <cellStyle name="Note 3 3 2 4 3" xfId="5289" xr:uid="{93527692-7D29-419C-B2CF-DEA9E02837A2}"/>
    <cellStyle name="Note 3 3 2 4 3 2" xfId="28366" xr:uid="{E5859334-F378-4F78-9B8F-5F74FE06E1C6}"/>
    <cellStyle name="Note 3 3 2 4 3 3" xfId="33040" xr:uid="{11127A25-8CCA-4570-862E-809FDEFF3201}"/>
    <cellStyle name="Note 3 3 2 4 3 4" xfId="37575" xr:uid="{0716EEEA-D0E1-45ED-93EA-2E9112D94084}"/>
    <cellStyle name="Note 3 3 2 4 3 5" xfId="42200" xr:uid="{5F4660BF-9283-4337-A0A4-C8028250D426}"/>
    <cellStyle name="Note 3 3 2 4 4" xfId="6322" xr:uid="{008312CF-B57C-434E-AEFD-1F90B570A0EC}"/>
    <cellStyle name="Note 3 3 2 4 4 2" xfId="29345" xr:uid="{8D4907F9-BD2D-406E-98A9-793705F3CE26}"/>
    <cellStyle name="Note 3 3 2 4 4 3" xfId="34002" xr:uid="{2D2DAB47-D9FC-494B-A773-CFE641D2C8EF}"/>
    <cellStyle name="Note 3 3 2 4 4 4" xfId="38549" xr:uid="{BC092AEB-39DA-400E-A510-22EA0F264EEE}"/>
    <cellStyle name="Note 3 3 2 4 4 5" xfId="43174" xr:uid="{FAE30976-42CD-4F78-A8BE-773F09AD1688}"/>
    <cellStyle name="Note 3 3 2 4 5" xfId="25648" xr:uid="{F1DA4DAC-3C34-4C08-9531-553D28DEA4FC}"/>
    <cellStyle name="Note 3 3 2 4 6" xfId="30374" xr:uid="{994FE6D3-82A1-49AB-9FA6-269EE10C19D9}"/>
    <cellStyle name="Note 3 3 2 4 7" xfId="34878" xr:uid="{F881DFFD-FB4E-48B1-873B-0032C419C8E6}"/>
    <cellStyle name="Note 3 3 2 4 8" xfId="39503" xr:uid="{D407559D-8683-41E8-9475-C068DAA45523}"/>
    <cellStyle name="Note 3 3 2 5" xfId="3472" xr:uid="{F62A632A-3606-4A40-93B2-C5C2BAF63887}"/>
    <cellStyle name="Note 3 3 2 5 2" xfId="26667" xr:uid="{D7B32711-3F77-4D47-97C3-41E46C0CD844}"/>
    <cellStyle name="Note 3 3 2 5 3" xfId="31367" xr:uid="{E6C86C2E-A192-45DA-A311-7C4FB8F7C389}"/>
    <cellStyle name="Note 3 3 2 5 4" xfId="35878" xr:uid="{39D243C8-0FB4-4CE8-86FD-0D3E7009CC48}"/>
    <cellStyle name="Note 3 3 2 5 5" xfId="40503" xr:uid="{2DC58C46-2AAB-4FF3-98E6-B1A9C191E008}"/>
    <cellStyle name="Note 3 3 2 6" xfId="3108" xr:uid="{333E0581-C61E-4298-99A3-01A4890A5903}"/>
    <cellStyle name="Note 3 3 2 6 2" xfId="26307" xr:uid="{EDEA4285-D6DD-4ED4-81C9-88C0D4705FA1}"/>
    <cellStyle name="Note 3 3 2 6 3" xfId="31028" xr:uid="{978FFD4F-42C1-4612-B8DB-C4C324225A77}"/>
    <cellStyle name="Note 3 3 2 6 4" xfId="35531" xr:uid="{19093567-2509-4781-94DC-9DC77FBAD951}"/>
    <cellStyle name="Note 3 3 2 6 5" xfId="40156" xr:uid="{88CD9804-A16F-4F35-B180-E8159062E810}"/>
    <cellStyle name="Note 3 3 2 7" xfId="3295" xr:uid="{56D22C38-7F6A-4D71-96DB-C26F9CD24D67}"/>
    <cellStyle name="Note 3 3 2 7 2" xfId="26432" xr:uid="{AB7BA406-7490-4BFB-9957-E1424AECC623}"/>
    <cellStyle name="Note 3 3 2 7 3" xfId="31132" xr:uid="{D7663121-A3E0-4DC9-A103-958F1D638CBF}"/>
    <cellStyle name="Note 3 3 2 7 4" xfId="35643" xr:uid="{C1FAB831-367B-4B4F-ABA3-2243E6545005}"/>
    <cellStyle name="Note 3 3 2 7 5" xfId="40268" xr:uid="{F3D3AEC8-6FF9-4097-B415-151965AAB7CA}"/>
    <cellStyle name="Note 3 3 2 8" xfId="20729" xr:uid="{D63987F2-619D-47E0-BFD0-E6EE64D0BA0E}"/>
    <cellStyle name="Note 3 3 2 9" xfId="24878" xr:uid="{BD84220C-3AB6-437D-A8B8-DA08B557B32A}"/>
    <cellStyle name="Note 3 3 3" xfId="1695" xr:uid="{1FAC5816-EE92-47B6-B01E-63C1893E3BB3}"/>
    <cellStyle name="Note 3 3 3 2" xfId="2629" xr:uid="{273484ED-6CC1-4FFF-9267-6DF28A660103}"/>
    <cellStyle name="Note 3 3 3 2 2" xfId="4433" xr:uid="{FF5591DE-23DE-479B-9574-A89AE4FF5C8B}"/>
    <cellStyle name="Note 3 3 3 2 2 2" xfId="27563" xr:uid="{EFAB848F-5246-4C35-AEA5-F907E30D736D}"/>
    <cellStyle name="Note 3 3 3 2 2 3" xfId="32250" xr:uid="{DEA26387-0EFE-4615-96E8-2B149ABF06A3}"/>
    <cellStyle name="Note 3 3 3 2 2 4" xfId="36774" xr:uid="{E1D717EC-2431-4B69-9FC6-0848F40C1ADF}"/>
    <cellStyle name="Note 3 3 3 2 2 5" xfId="41399" xr:uid="{45220BEE-908A-4C5A-92B4-E7DE15BBFB08}"/>
    <cellStyle name="Note 3 3 3 2 3" xfId="5457" xr:uid="{9A12D1F2-6814-485A-8956-E0F5DE28C28A}"/>
    <cellStyle name="Note 3 3 3 2 3 2" xfId="28534" xr:uid="{D3734042-1779-4B45-9431-D59C5DBAA49D}"/>
    <cellStyle name="Note 3 3 3 2 3 3" xfId="33208" xr:uid="{0A17E93F-AD52-4A17-95D2-05B6C9FB8D13}"/>
    <cellStyle name="Note 3 3 3 2 3 4" xfId="37743" xr:uid="{25161A37-F5D1-4B7A-A56D-E9C81AC9485E}"/>
    <cellStyle name="Note 3 3 3 2 3 5" xfId="42368" xr:uid="{07988121-AE0B-431A-8E67-45100BAC5FEC}"/>
    <cellStyle name="Note 3 3 3 2 4" xfId="6490" xr:uid="{E4220F00-2682-418A-8E66-490ACC0CD41C}"/>
    <cellStyle name="Note 3 3 3 2 4 2" xfId="29513" xr:uid="{DC69E459-EB18-4E5E-8A93-CC26DD000438}"/>
    <cellStyle name="Note 3 3 3 2 4 3" xfId="34170" xr:uid="{334A83D5-FA9A-41E5-A9E7-C304A36B314C}"/>
    <cellStyle name="Note 3 3 3 2 4 4" xfId="38717" xr:uid="{EF7ABDCB-A74F-43F0-B3BD-DD31F0937C50}"/>
    <cellStyle name="Note 3 3 3 2 4 5" xfId="43342" xr:uid="{8592FB59-B459-4D3D-A3E4-B1FBC604BA90}"/>
    <cellStyle name="Note 3 3 3 2 5" xfId="25816" xr:uid="{95F474B1-0175-40C1-9DA8-064EF9F92360}"/>
    <cellStyle name="Note 3 3 3 2 6" xfId="30542" xr:uid="{B8E3AF0A-4C8D-4809-B103-04F0056B24B9}"/>
    <cellStyle name="Note 3 3 3 2 7" xfId="35046" xr:uid="{C762377C-D67D-4BE0-B6EF-B3FE7303E8DD}"/>
    <cellStyle name="Note 3 3 3 2 8" xfId="39671" xr:uid="{C79919CC-FDD8-4176-B517-38BFDF66F446}"/>
    <cellStyle name="Note 3 3 3 3" xfId="3640" xr:uid="{5F20CD24-B861-4D28-8E95-6C6209CABDA7}"/>
    <cellStyle name="Note 3 3 3 3 2" xfId="26824" xr:uid="{46F72113-84DA-43DE-A3D2-B4B3C05B0B8D}"/>
    <cellStyle name="Note 3 3 3 3 3" xfId="31524" xr:uid="{0CA59295-2011-4E0C-8B3B-1F9A331CD04B}"/>
    <cellStyle name="Note 3 3 3 3 4" xfId="36035" xr:uid="{799F5F83-0779-4910-AB87-0DD8E2D6A345}"/>
    <cellStyle name="Note 3 3 3 3 5" xfId="40660" xr:uid="{589D0B1D-5D83-4E1F-A681-74C900355174}"/>
    <cellStyle name="Note 3 3 3 4" xfId="4741" xr:uid="{3EB20EDE-06D6-49FB-B886-0A8BD27FD348}"/>
    <cellStyle name="Note 3 3 3 4 2" xfId="26143" xr:uid="{C5CEF50A-81CA-4376-A294-1060F20BC91C}"/>
    <cellStyle name="Note 3 3 3 4 3" xfId="30864" xr:uid="{925559A6-4FBB-4CB9-846D-6FDBACEF3BB3}"/>
    <cellStyle name="Note 3 3 3 4 4" xfId="35367" xr:uid="{B289FE7B-43B5-4797-94D9-4C78A3EDEB6F}"/>
    <cellStyle name="Note 3 3 3 4 5" xfId="39992" xr:uid="{DE4306B1-DFDB-4FB9-8C88-639A4F54004C}"/>
    <cellStyle name="Note 3 3 3 5" xfId="5776" xr:uid="{82357D81-2EE9-4E09-BB61-38D303AF2580}"/>
    <cellStyle name="Note 3 3 3 5 2" xfId="26585" xr:uid="{160481AC-5019-434F-B7F4-C4734550207B}"/>
    <cellStyle name="Note 3 3 3 5 3" xfId="31285" xr:uid="{56F2DC4B-C121-4027-A296-C54765972CDF}"/>
    <cellStyle name="Note 3 3 3 5 4" xfId="35796" xr:uid="{1ABF0987-253F-4593-A816-3233DD4CB656}"/>
    <cellStyle name="Note 3 3 3 5 5" xfId="40421" xr:uid="{EADF966E-FE7F-4664-B86A-0603C964B2D0}"/>
    <cellStyle name="Note 3 3 3 6" xfId="25048" xr:uid="{DF924CE2-D373-4D2A-ADE2-3649C16BA7E8}"/>
    <cellStyle name="Note 3 3 3 7" xfId="29803" xr:uid="{70565BF3-ED85-4265-B5A6-5A46E30CC7D3}"/>
    <cellStyle name="Note 3 3 3 8" xfId="24686" xr:uid="{67D9914C-F7D4-4F12-8B18-812C21A7BFAF}"/>
    <cellStyle name="Note 3 3 3 9" xfId="30083" xr:uid="{32C6FC8C-9DD7-49C8-9043-0C8D453217B1}"/>
    <cellStyle name="Note 3 3 4" xfId="1684" xr:uid="{5D3894A7-55D7-4EFE-BD45-955A98789F46}"/>
    <cellStyle name="Note 3 3 4 2" xfId="2618" xr:uid="{84A9FB22-5C85-4822-9AE3-7030C87DAEE7}"/>
    <cellStyle name="Note 3 3 4 2 2" xfId="4422" xr:uid="{EECFC987-DE97-437C-B930-AE65937A02D5}"/>
    <cellStyle name="Note 3 3 4 2 2 2" xfId="27552" xr:uid="{06E2FB35-A8DA-493C-9473-27907BFE5ECE}"/>
    <cellStyle name="Note 3 3 4 2 2 3" xfId="32239" xr:uid="{314082B2-68C2-4931-B2DC-3BE4913E2B0C}"/>
    <cellStyle name="Note 3 3 4 2 2 4" xfId="36763" xr:uid="{866683A9-B1BB-43A9-9FC5-28BF1ACB5384}"/>
    <cellStyle name="Note 3 3 4 2 2 5" xfId="41388" xr:uid="{F0AE047A-F7B6-4837-86B9-CDDD12098030}"/>
    <cellStyle name="Note 3 3 4 2 3" xfId="5446" xr:uid="{FDB55FAC-8953-4960-82A4-2958ADDBED5B}"/>
    <cellStyle name="Note 3 3 4 2 3 2" xfId="28523" xr:uid="{459B1E0A-9FBE-4668-912D-B5F3406E1DC9}"/>
    <cellStyle name="Note 3 3 4 2 3 3" xfId="33197" xr:uid="{AA61BCE1-FC88-4831-8E30-6DD19F77331D}"/>
    <cellStyle name="Note 3 3 4 2 3 4" xfId="37732" xr:uid="{0D756A47-8690-4EFD-8255-8468042C3312}"/>
    <cellStyle name="Note 3 3 4 2 3 5" xfId="42357" xr:uid="{837860A7-B305-41F8-ACAC-2C5F08006342}"/>
    <cellStyle name="Note 3 3 4 2 4" xfId="6479" xr:uid="{042019E1-1E96-4B9C-9B07-5A297452F0F0}"/>
    <cellStyle name="Note 3 3 4 2 4 2" xfId="29502" xr:uid="{9F46C136-7956-4660-B4A8-BEC077F1D5A5}"/>
    <cellStyle name="Note 3 3 4 2 4 3" xfId="34159" xr:uid="{7C3913B6-F290-488E-945D-9F66385E8ABA}"/>
    <cellStyle name="Note 3 3 4 2 4 4" xfId="38706" xr:uid="{49A5CBC3-C323-4078-B26C-783330BC6217}"/>
    <cellStyle name="Note 3 3 4 2 4 5" xfId="43331" xr:uid="{53D85443-29F1-4779-B2A8-2A1B367B986F}"/>
    <cellStyle name="Note 3 3 4 2 5" xfId="25805" xr:uid="{F5BCA17D-3AAC-45A5-AE48-AED1DF08CF49}"/>
    <cellStyle name="Note 3 3 4 2 6" xfId="30531" xr:uid="{BF922138-D3A7-404B-AB79-90476E22058F}"/>
    <cellStyle name="Note 3 3 4 2 7" xfId="35035" xr:uid="{CCEE86A4-3963-4CE1-92E3-CAF847F6DB6D}"/>
    <cellStyle name="Note 3 3 4 2 8" xfId="39660" xr:uid="{54375958-5B63-4233-922E-0FEEE6947AED}"/>
    <cellStyle name="Note 3 3 4 3" xfId="3629" xr:uid="{F14265E7-3751-4FE1-AE07-61339FD1120E}"/>
    <cellStyle name="Note 3 3 4 3 2" xfId="26813" xr:uid="{96EF73F7-40EF-463B-900E-F9C2CDF8DF5C}"/>
    <cellStyle name="Note 3 3 4 3 3" xfId="31513" xr:uid="{23856D38-69BF-4B65-AE1F-0E68381C115A}"/>
    <cellStyle name="Note 3 3 4 3 4" xfId="36024" xr:uid="{28485235-2B96-427B-8084-11F9280B346A}"/>
    <cellStyle name="Note 3 3 4 3 5" xfId="40649" xr:uid="{6F69554C-C58F-463D-BF34-17EABA32D2D6}"/>
    <cellStyle name="Note 3 3 4 4" xfId="4730" xr:uid="{488B8508-B0E8-4450-8CAF-D0D3C43A50E8}"/>
    <cellStyle name="Note 3 3 4 4 2" xfId="26154" xr:uid="{FC9C73EB-F992-44B2-BA22-0015755570B0}"/>
    <cellStyle name="Note 3 3 4 4 3" xfId="30875" xr:uid="{91063AB4-BE09-4D9D-9638-99BE550D67F1}"/>
    <cellStyle name="Note 3 3 4 4 4" xfId="35378" xr:uid="{854D20A5-0091-4C51-8FE2-B7181F162093}"/>
    <cellStyle name="Note 3 3 4 4 5" xfId="40003" xr:uid="{FC41414B-2ACA-4F8B-95F7-99D207D8ABD3}"/>
    <cellStyle name="Note 3 3 4 5" xfId="5765" xr:uid="{976AFECB-E9FF-4D84-A1D2-5FF717A681ED}"/>
    <cellStyle name="Note 3 3 4 5 2" xfId="26574" xr:uid="{ADD443DC-2606-4A47-972F-2FE93F90991A}"/>
    <cellStyle name="Note 3 3 4 5 3" xfId="31274" xr:uid="{E67B2A6C-AB2D-4D4B-BD08-B8EAA2671C33}"/>
    <cellStyle name="Note 3 3 4 5 4" xfId="35785" xr:uid="{A46BBEDE-0D96-4D37-81C0-B8372AA01FD9}"/>
    <cellStyle name="Note 3 3 4 5 5" xfId="40410" xr:uid="{816A0D5B-DBE9-41BD-9B03-4D34096B1468}"/>
    <cellStyle name="Note 3 3 4 6" xfId="25037" xr:uid="{E460F49E-0F87-40C5-9833-D7F3096DA7AF}"/>
    <cellStyle name="Note 3 3 4 7" xfId="24054" xr:uid="{5FC664E4-FF7A-46CB-ACEA-A75FF4C99D3B}"/>
    <cellStyle name="Note 3 3 4 8" xfId="24675" xr:uid="{6F660797-0A7E-4A7C-8AEF-A6C9C27C9ED0}"/>
    <cellStyle name="Note 3 3 4 9" xfId="24321" xr:uid="{ADE87776-0094-4236-A888-E1A0AB5C2BC0}"/>
    <cellStyle name="Note 3 3 5" xfId="1601" xr:uid="{FF41B781-E4ED-4F77-8AAD-B2109085E8AA}"/>
    <cellStyle name="Note 3 3 5 2" xfId="2538" xr:uid="{B2B1B7FC-FBDD-4587-91F6-EAAFE5E32DBE}"/>
    <cellStyle name="Note 3 3 5 2 2" xfId="4342" xr:uid="{36911AD5-742A-45FB-938C-43AAF4804B48}"/>
    <cellStyle name="Note 3 3 5 2 2 2" xfId="27472" xr:uid="{8F957FC7-4B48-43CE-80DA-2DE654D40606}"/>
    <cellStyle name="Note 3 3 5 2 2 3" xfId="32159" xr:uid="{FC4ECA66-8476-46E1-ACC0-92B9CBCE7438}"/>
    <cellStyle name="Note 3 3 5 2 2 4" xfId="36683" xr:uid="{156D46DE-48EB-4A57-ACB8-65568696D0BD}"/>
    <cellStyle name="Note 3 3 5 2 2 5" xfId="41308" xr:uid="{A0F933B8-6B2D-4EB6-93CC-0F31398FE4BA}"/>
    <cellStyle name="Note 3 3 5 2 3" xfId="5366" xr:uid="{AD9833D9-65CD-4DF4-B768-031E03BC212F}"/>
    <cellStyle name="Note 3 3 5 2 3 2" xfId="28443" xr:uid="{F036FBB9-CCE0-4594-84C4-0583F65BD998}"/>
    <cellStyle name="Note 3 3 5 2 3 3" xfId="33117" xr:uid="{4A823B3D-6C2C-4EDE-916A-3530D1A646D3}"/>
    <cellStyle name="Note 3 3 5 2 3 4" xfId="37652" xr:uid="{1C1F8FF1-D75F-4B74-95CC-ECE62644A534}"/>
    <cellStyle name="Note 3 3 5 2 3 5" xfId="42277" xr:uid="{E4060968-0F7C-4CE0-A306-51FA15634551}"/>
    <cellStyle name="Note 3 3 5 2 4" xfId="6399" xr:uid="{A14CC244-7EFF-430A-9C0A-CBAB4E39F138}"/>
    <cellStyle name="Note 3 3 5 2 4 2" xfId="29422" xr:uid="{52515393-0CBF-48ED-992D-EE2E8470F5E9}"/>
    <cellStyle name="Note 3 3 5 2 4 3" xfId="34079" xr:uid="{F97D71FB-006F-447D-BCF9-2A99493DABA8}"/>
    <cellStyle name="Note 3 3 5 2 4 4" xfId="38626" xr:uid="{165EE52E-59B2-46D1-BACE-493DD464C3DA}"/>
    <cellStyle name="Note 3 3 5 2 4 5" xfId="43251" xr:uid="{F760A316-717F-4F59-95B9-AAB1CE06684D}"/>
    <cellStyle name="Note 3 3 5 2 5" xfId="25725" xr:uid="{248E51B1-2C5D-480E-A168-6F3C64ED89C5}"/>
    <cellStyle name="Note 3 3 5 2 6" xfId="30451" xr:uid="{A521BDD2-7BD7-40BE-B581-98049DDD09BD}"/>
    <cellStyle name="Note 3 3 5 2 7" xfId="34955" xr:uid="{3B2977C0-1C35-4AA3-AC46-F9574D04D075}"/>
    <cellStyle name="Note 3 3 5 2 8" xfId="39580" xr:uid="{39E45640-0B85-41B5-9FAD-BAA4FA69A6E8}"/>
    <cellStyle name="Note 3 3 5 3" xfId="3549" xr:uid="{0993105E-EDE4-464D-B585-657FA90ECCD4}"/>
    <cellStyle name="Note 3 3 5 3 2" xfId="26733" xr:uid="{C23AB0FA-59B3-4FB1-92FF-206EFBF795D0}"/>
    <cellStyle name="Note 3 3 5 3 3" xfId="31433" xr:uid="{A9D21852-F22C-4C56-A47F-E071F6E50C44}"/>
    <cellStyle name="Note 3 3 5 3 4" xfId="35944" xr:uid="{AFC300B6-3CA8-42F3-B3A1-B69B16A45FA1}"/>
    <cellStyle name="Note 3 3 5 3 5" xfId="40569" xr:uid="{381D2DC3-31C9-4D44-92EE-40968E8E19C2}"/>
    <cellStyle name="Note 3 3 5 4" xfId="3031" xr:uid="{87473302-662C-4217-AED9-4EC09BFBE974}"/>
    <cellStyle name="Note 3 3 5 4 2" xfId="26234" xr:uid="{AB31FAF5-3E3C-4846-967E-AA6B4876D13A}"/>
    <cellStyle name="Note 3 3 5 4 3" xfId="30955" xr:uid="{5ECB5EC6-4181-44E4-8DBF-34B0F14FD560}"/>
    <cellStyle name="Note 3 3 5 4 4" xfId="35458" xr:uid="{2A67408A-2B55-4536-B6C5-EEA22AFF0CE6}"/>
    <cellStyle name="Note 3 3 5 4 5" xfId="40083" xr:uid="{6C2053EA-FC01-4F42-B3F2-F519AE27650A}"/>
    <cellStyle name="Note 3 3 5 5" xfId="3370" xr:uid="{B331D741-2199-4074-B5B5-0A14D334E02F}"/>
    <cellStyle name="Note 3 3 5 5 2" xfId="26497" xr:uid="{11F637EB-8936-4C6C-BF86-03784DF6D9FB}"/>
    <cellStyle name="Note 3 3 5 5 3" xfId="31197" xr:uid="{5C6A5B25-1300-4592-ACDF-F13FDDDD7AAC}"/>
    <cellStyle name="Note 3 3 5 5 4" xfId="35708" xr:uid="{43C0A13C-6FB4-44C3-A43E-E14F7A12B299}"/>
    <cellStyle name="Note 3 3 5 5 5" xfId="40333" xr:uid="{8A4DB17E-641A-43EF-AA17-680F8FB6EB36}"/>
    <cellStyle name="Note 3 3 5 6" xfId="24956" xr:uid="{B37BE2C0-6B3B-4D35-A271-157F4F3B529B}"/>
    <cellStyle name="Note 3 3 5 7" xfId="24133" xr:uid="{437195F4-9BF6-4DE3-A3BB-B3E3BC8376C2}"/>
    <cellStyle name="Note 3 3 5 8" xfId="24601" xr:uid="{50F45FCE-B3E9-4561-A5FE-5BEA2A38B58B}"/>
    <cellStyle name="Note 3 3 5 9" xfId="24386" xr:uid="{B359638A-4639-49A4-B849-DD485ABA9753}"/>
    <cellStyle name="Note 3 3 6" xfId="2180" xr:uid="{DA493E02-A5F0-4DAC-AAA2-EC7C78607948}"/>
    <cellStyle name="Note 3 3 6 2" xfId="4066" xr:uid="{65872A59-CFCF-4EDF-BFB9-A95A58C1A8A7}"/>
    <cellStyle name="Note 3 3 6 2 2" xfId="27216" xr:uid="{86DFE610-10D8-48F6-AC89-9F47A8BF7ED0}"/>
    <cellStyle name="Note 3 3 6 2 3" xfId="31909" xr:uid="{781B22E5-E2A5-4932-904E-815CECB9FCEF}"/>
    <cellStyle name="Note 3 3 6 2 4" xfId="36427" xr:uid="{C48983EA-6740-4BC9-8B87-524D9D41EDEF}"/>
    <cellStyle name="Note 3 3 6 2 5" xfId="41052" xr:uid="{3FCCFE71-0971-4644-965E-4E13CDEB1D74}"/>
    <cellStyle name="Note 3 3 6 3" xfId="5118" xr:uid="{45E8FC21-E54A-44F7-9104-9EBD7C7C1CB1}"/>
    <cellStyle name="Note 3 3 6 3 2" xfId="28187" xr:uid="{7B9E7942-F46F-42A2-AE4A-D54B08BCFEA7}"/>
    <cellStyle name="Note 3 3 6 3 3" xfId="32868" xr:uid="{996764DC-4C2C-4ED8-A310-677862E7948C}"/>
    <cellStyle name="Note 3 3 6 3 4" xfId="37398" xr:uid="{6481ADE5-B34C-4D54-9288-ABA90A9F12FF}"/>
    <cellStyle name="Note 3 3 6 3 5" xfId="42023" xr:uid="{C5B9E629-4BE3-4BFD-9C39-398503E96B13}"/>
    <cellStyle name="Note 3 3 6 4" xfId="6154" xr:uid="{6B2E779C-FCDA-415D-9E03-C01B4F39C0B2}"/>
    <cellStyle name="Note 3 3 6 4 2" xfId="29167" xr:uid="{C1D6AA50-1836-444F-B586-CBC834A23E77}"/>
    <cellStyle name="Note 3 3 6 4 3" xfId="33832" xr:uid="{E2A5A41D-A796-46A1-AB30-BB9982F5F028}"/>
    <cellStyle name="Note 3 3 6 4 4" xfId="38373" xr:uid="{7C94C981-1DC7-40C9-AB8A-2283E96E90E0}"/>
    <cellStyle name="Note 3 3 6 4 5" xfId="42998" xr:uid="{EC0407C8-A242-41F8-945B-2A9561F2E4FC}"/>
    <cellStyle name="Note 3 3 6 5" xfId="25463" xr:uid="{6F40CEFB-67C7-43BB-87FF-96D5D05A7FC2}"/>
    <cellStyle name="Note 3 3 6 6" xfId="30199" xr:uid="{4CB76231-FB40-4925-9127-6B780970A89C}"/>
    <cellStyle name="Note 3 3 6 7" xfId="34699" xr:uid="{CB2123B3-5AD3-4FCB-A5C2-001BE7335723}"/>
    <cellStyle name="Note 3 3 6 8" xfId="39325" xr:uid="{4620CBE7-373F-4222-92E6-2D3AE75114F8}"/>
    <cellStyle name="Note 3 3 7" xfId="2116" xr:uid="{60F0E5EE-EF73-49E9-85CD-B6C94FFCB65B}"/>
    <cellStyle name="Note 3 3 7 2" xfId="4013" xr:uid="{2969CB19-40B9-4A50-BE9C-AAC64082CE58}"/>
    <cellStyle name="Note 3 3 7 2 2" xfId="27175" xr:uid="{93EC47BC-2EFB-4506-9CF0-2305E2606B63}"/>
    <cellStyle name="Note 3 3 7 2 3" xfId="31870" xr:uid="{58428DA4-FD2E-48B0-A59E-6A412BB8D0F2}"/>
    <cellStyle name="Note 3 3 7 2 4" xfId="36386" xr:uid="{0CD0FBC8-D44B-4B54-9320-F33095EAA98E}"/>
    <cellStyle name="Note 3 3 7 2 5" xfId="41011" xr:uid="{32AF8D83-6CCF-4CA1-BC77-AC1C8AED679F}"/>
    <cellStyle name="Note 3 3 7 3" xfId="5081" xr:uid="{22248C86-B6A1-4F97-8765-6855F3A4DBA3}"/>
    <cellStyle name="Note 3 3 7 3 2" xfId="28147" xr:uid="{B6A76692-3436-48BE-9578-1182016AE3CF}"/>
    <cellStyle name="Note 3 3 7 3 3" xfId="32830" xr:uid="{3DF7BC22-52E2-415C-B243-0AF905B41835}"/>
    <cellStyle name="Note 3 3 7 3 4" xfId="37358" xr:uid="{678AFFBD-FEC4-4A2F-BC1C-9C74AD546EA3}"/>
    <cellStyle name="Note 3 3 7 3 5" xfId="41983" xr:uid="{A2EF8004-7214-4082-B081-6A26608D17C2}"/>
    <cellStyle name="Note 3 3 7 4" xfId="6117" xr:uid="{1D292AA5-673B-453B-85C1-04B6E1FADCBB}"/>
    <cellStyle name="Note 3 3 7 4 2" xfId="29129" xr:uid="{60767CC8-A447-462E-B744-2BC4FFED53A4}"/>
    <cellStyle name="Note 3 3 7 4 3" xfId="33796" xr:uid="{83F62298-828A-458B-B419-4CB32879C3D5}"/>
    <cellStyle name="Note 3 3 7 4 4" xfId="38335" xr:uid="{848724C1-C2D5-4E77-8BAD-1B883B2FE2E9}"/>
    <cellStyle name="Note 3 3 7 4 5" xfId="42960" xr:uid="{2B26F33E-8B35-494A-857F-E07AF623C2EB}"/>
    <cellStyle name="Note 3 3 7 5" xfId="25415" xr:uid="{A2D12D35-833B-48A0-BDBC-84A8530491C7}"/>
    <cellStyle name="Note 3 3 7 6" xfId="30154" xr:uid="{3019F88C-6420-4AE1-98F7-3CAFFDDED6AA}"/>
    <cellStyle name="Note 3 3 7 7" xfId="34654" xr:uid="{ACF3687D-E993-4F62-A8AA-B640590D5D68}"/>
    <cellStyle name="Note 3 3 7 8" xfId="39284" xr:uid="{C4F72746-D31C-423F-8C03-C7DBF8105B2B}"/>
    <cellStyle name="Note 3 3 8" xfId="2004" xr:uid="{2FAF2571-DB86-4282-832B-0C970D000EEB}"/>
    <cellStyle name="Note 3 3 8 2" xfId="3922" xr:uid="{504EC516-A477-4CDF-86D0-68D3B021FA4F}"/>
    <cellStyle name="Note 3 3 8 2 2" xfId="27105" xr:uid="{3A8688E3-EE39-4D8C-BADB-977237518B8B}"/>
    <cellStyle name="Note 3 3 8 2 3" xfId="31805" xr:uid="{1CA455E8-354E-4FB3-A474-AF33D453590E}"/>
    <cellStyle name="Note 3 3 8 2 4" xfId="36316" xr:uid="{645BEB7A-C9E3-47BD-8FE6-E7BC0F582466}"/>
    <cellStyle name="Note 3 3 8 2 5" xfId="40941" xr:uid="{BF48164D-F0B2-4A26-83AD-65C2B8521916}"/>
    <cellStyle name="Note 3 3 8 3" xfId="5021" xr:uid="{8F4B16BF-012C-4C16-803E-44650A663D63}"/>
    <cellStyle name="Note 3 3 8 3 2" xfId="28080" xr:uid="{46A53DB1-4305-4296-A2F5-0BFDCEBCF8DB}"/>
    <cellStyle name="Note 3 3 8 3 3" xfId="32767" xr:uid="{486DDF60-B8C9-40A0-9A4F-6072398B36D9}"/>
    <cellStyle name="Note 3 3 8 3 4" xfId="37291" xr:uid="{C88FCDB1-4519-463E-9D44-682E6BC52403}"/>
    <cellStyle name="Note 3 3 8 3 5" xfId="41916" xr:uid="{301CCC29-7B5B-4987-96A7-A388DC2B0144}"/>
    <cellStyle name="Note 3 3 8 4" xfId="6056" xr:uid="{09BF1F19-E482-4772-8AD3-0DBF63EE8FB0}"/>
    <cellStyle name="Note 3 3 8 4 2" xfId="29060" xr:uid="{F0D5BC61-D50B-460C-AD87-0FC4F32B2905}"/>
    <cellStyle name="Note 3 3 8 4 3" xfId="33734" xr:uid="{54AF3E92-CBC5-494A-83D1-66E537A385A9}"/>
    <cellStyle name="Note 3 3 8 4 4" xfId="38269" xr:uid="{DFDF2CC9-E97C-4D4C-B426-A8DC1955B666}"/>
    <cellStyle name="Note 3 3 8 4 5" xfId="42894" xr:uid="{FC175473-C69D-4C05-A882-F88435B347A8}"/>
    <cellStyle name="Note 3 3 8 5" xfId="25331" xr:uid="{4D6B0FD5-8910-4F4A-8CE0-087A69A140E3}"/>
    <cellStyle name="Note 3 3 8 6" xfId="30084" xr:uid="{6FEA0B2B-A028-44D8-9B80-29262812CF2C}"/>
    <cellStyle name="Note 3 3 8 7" xfId="34588" xr:uid="{DFE1B0C2-E11D-4E8E-AE03-125AC5C05688}"/>
    <cellStyle name="Note 3 3 8 8" xfId="39215" xr:uid="{166A3402-656A-41B0-8C8F-E9EED266EACC}"/>
    <cellStyle name="Note 3 3 9" xfId="3207" xr:uid="{6ACA6974-88D9-41DD-8A16-37FCE0DE27F5}"/>
    <cellStyle name="Note 3 4" xfId="1523" xr:uid="{01E6A7C1-587B-42EE-85BE-AA0789E74416}"/>
    <cellStyle name="Note 3 4 10" xfId="24880" xr:uid="{A9EA3990-17A7-4813-85BD-83C3EEDA4177}"/>
    <cellStyle name="Note 3 4 11" xfId="24208" xr:uid="{1EFDBD59-A7FF-4094-83E5-D5940E045489}"/>
    <cellStyle name="Note 3 4 12" xfId="25364" xr:uid="{04BA2125-0979-46BF-A29E-47D58E37DDDA}"/>
    <cellStyle name="Note 3 4 13" xfId="24437" xr:uid="{D3B33010-46F8-4040-A37D-2DABFF757B3B}"/>
    <cellStyle name="Note 3 4 2" xfId="1868" xr:uid="{A6FB199B-83C2-419A-A510-7B177CFD1653}"/>
    <cellStyle name="Note 3 4 2 2" xfId="2792" xr:uid="{4735A749-CB0B-4355-B76B-EA46B41D617B}"/>
    <cellStyle name="Note 3 4 2 2 2" xfId="4596" xr:uid="{F48CBD34-8B9E-48F3-89F9-7BB91F939B30}"/>
    <cellStyle name="Note 3 4 2 2 2 2" xfId="27726" xr:uid="{E9B84CE2-4AF0-46AC-9EB9-9244BD6E9F02}"/>
    <cellStyle name="Note 3 4 2 2 2 3" xfId="32413" xr:uid="{6DB7BB7B-A378-499B-B270-CD9757951417}"/>
    <cellStyle name="Note 3 4 2 2 2 4" xfId="36937" xr:uid="{02D69A37-ACFC-4C60-99B9-E2C93EE2A227}"/>
    <cellStyle name="Note 3 4 2 2 2 5" xfId="41562" xr:uid="{70553517-5617-4991-AB17-D6EF12D748E2}"/>
    <cellStyle name="Note 3 4 2 2 3" xfId="5620" xr:uid="{6137E3BE-E75F-41AA-873A-380BC85E013D}"/>
    <cellStyle name="Note 3 4 2 2 3 2" xfId="28697" xr:uid="{09D34708-CC72-4217-8C16-46ED5D6CA311}"/>
    <cellStyle name="Note 3 4 2 2 3 3" xfId="33371" xr:uid="{D1EA0D3D-038B-4958-AD64-9A90ADAFB2D6}"/>
    <cellStyle name="Note 3 4 2 2 3 4" xfId="37906" xr:uid="{79C017E3-A6AE-4BB1-B575-80B744A11DD9}"/>
    <cellStyle name="Note 3 4 2 2 3 5" xfId="42531" xr:uid="{ADAF69DD-3D6F-44F7-B478-95893F92E9FA}"/>
    <cellStyle name="Note 3 4 2 2 4" xfId="6653" xr:uid="{E9B5DD48-0ED9-49AB-A310-72D3EA110BB0}"/>
    <cellStyle name="Note 3 4 2 2 4 2" xfId="29676" xr:uid="{C75AB960-1CC8-4C04-9B61-2D17358DCF98}"/>
    <cellStyle name="Note 3 4 2 2 4 3" xfId="34333" xr:uid="{A09821A5-BBAF-4FB0-B7CA-890F6C5519D5}"/>
    <cellStyle name="Note 3 4 2 2 4 4" xfId="38880" xr:uid="{E6C95FB6-42AD-487C-A73E-89A3F4047B12}"/>
    <cellStyle name="Note 3 4 2 2 4 5" xfId="43505" xr:uid="{3BA37895-DBF3-40D5-B81F-F52210350757}"/>
    <cellStyle name="Note 3 4 2 2 5" xfId="25979" xr:uid="{B03B9E57-9AAE-4751-BC43-B915EEB4329A}"/>
    <cellStyle name="Note 3 4 2 2 6" xfId="30705" xr:uid="{CD80AB22-F1B5-43F1-9CBD-97C88BEFBFF5}"/>
    <cellStyle name="Note 3 4 2 2 7" xfId="35209" xr:uid="{76A89714-20A9-4BB9-ADDA-2EA7F1A01A87}"/>
    <cellStyle name="Note 3 4 2 2 8" xfId="39834" xr:uid="{79C8AC17-1CD7-4D48-97D0-0C23EE608BB4}"/>
    <cellStyle name="Note 3 4 2 3" xfId="3802" xr:uid="{FF856206-3705-401F-968B-67F57EA8728F}"/>
    <cellStyle name="Note 3 4 2 3 2" xfId="26986" xr:uid="{210E442F-FFF8-41F2-9505-FE26D3CBD067}"/>
    <cellStyle name="Note 3 4 2 3 3" xfId="31686" xr:uid="{761AFFF4-6FD1-4815-B574-9808FF620BF8}"/>
    <cellStyle name="Note 3 4 2 3 4" xfId="36197" xr:uid="{4A3E1174-1190-479E-A3BA-BD66CD8B78BC}"/>
    <cellStyle name="Note 3 4 2 3 5" xfId="40822" xr:uid="{3C325956-2B1D-413E-91DB-B36561DED852}"/>
    <cellStyle name="Note 3 4 2 4" xfId="4903" xr:uid="{45DD679D-AB95-47C6-9E7D-78946BD2A2F7}"/>
    <cellStyle name="Note 3 4 2 4 2" xfId="27962" xr:uid="{9803C6DD-691F-4486-8827-60FC3A680A58}"/>
    <cellStyle name="Note 3 4 2 4 3" xfId="32649" xr:uid="{DBADAAE4-922C-4DC1-AD76-AAB0F5D60BB1}"/>
    <cellStyle name="Note 3 4 2 4 4" xfId="37173" xr:uid="{8015EC08-2B76-4358-AFF0-5CCEB02DD21F}"/>
    <cellStyle name="Note 3 4 2 4 5" xfId="41798" xr:uid="{6072E5B7-8C51-43FD-86F8-84A6973C1D9E}"/>
    <cellStyle name="Note 3 4 2 5" xfId="5938" xr:uid="{7EEA7CE1-D681-4950-A9A9-10034FA8ADBB}"/>
    <cellStyle name="Note 3 4 2 5 2" xfId="28942" xr:uid="{A43F8D1E-CDF4-456A-9492-6CE3C397B7A9}"/>
    <cellStyle name="Note 3 4 2 5 3" xfId="33616" xr:uid="{8908908C-93B6-49EF-ACB0-E56031E94090}"/>
    <cellStyle name="Note 3 4 2 5 4" xfId="38151" xr:uid="{3165C5D7-C358-4B8D-A0ED-79F82D2A5A49}"/>
    <cellStyle name="Note 3 4 2 5 5" xfId="42776" xr:uid="{1C76F00F-F38E-4839-8405-13E2E3DF54F1}"/>
    <cellStyle name="Note 3 4 2 6" xfId="25210" xr:uid="{FAF0074A-431A-4101-BB19-13CC6E1ED097}"/>
    <cellStyle name="Note 3 4 2 7" xfId="29965" xr:uid="{90A2FF0F-84B0-4934-8879-7A87FE09C208}"/>
    <cellStyle name="Note 3 4 2 8" xfId="34470" xr:uid="{DC668251-B70A-455D-B498-D52E441D17D7}"/>
    <cellStyle name="Note 3 4 2 9" xfId="39097" xr:uid="{8DE3E3D9-67A4-428F-BD38-4247C881A6AB}"/>
    <cellStyle name="Note 3 4 3" xfId="1962" xr:uid="{C85F559C-39ED-45FC-9997-A23C83A79480}"/>
    <cellStyle name="Note 3 4 3 2" xfId="2878" xr:uid="{1D28E2FA-7360-4C22-878D-32E191328944}"/>
    <cellStyle name="Note 3 4 3 2 2" xfId="4682" xr:uid="{38508EC0-E316-4A3F-8DFB-E1D27F706887}"/>
    <cellStyle name="Note 3 4 3 2 2 2" xfId="27812" xr:uid="{C6E5DA5C-E102-42C6-B783-5DD839E7BF19}"/>
    <cellStyle name="Note 3 4 3 2 2 3" xfId="32499" xr:uid="{82AA0772-13E6-41E3-AAB0-CB696752607B}"/>
    <cellStyle name="Note 3 4 3 2 2 4" xfId="37023" xr:uid="{64295D96-28BF-4F46-9D15-378A4CB3BE34}"/>
    <cellStyle name="Note 3 4 3 2 2 5" xfId="41648" xr:uid="{EEBACA38-D8C1-4AB6-B106-639350A47159}"/>
    <cellStyle name="Note 3 4 3 2 3" xfId="5706" xr:uid="{2ED5D86E-6061-4C4E-BA11-1F171F22FBFD}"/>
    <cellStyle name="Note 3 4 3 2 3 2" xfId="28783" xr:uid="{0419F305-1D61-4721-9E72-FC62FA2505C5}"/>
    <cellStyle name="Note 3 4 3 2 3 3" xfId="33457" xr:uid="{C454CC69-79CA-4EC6-B786-022311054358}"/>
    <cellStyle name="Note 3 4 3 2 3 4" xfId="37992" xr:uid="{EE59D0C6-AF17-4AFA-A44B-5740444ADB25}"/>
    <cellStyle name="Note 3 4 3 2 3 5" xfId="42617" xr:uid="{0FA01764-A0F9-450A-98A2-5494AC581DA5}"/>
    <cellStyle name="Note 3 4 3 2 4" xfId="6739" xr:uid="{B8D6CD5F-6E51-4FE7-95D8-D37CDEE48B57}"/>
    <cellStyle name="Note 3 4 3 2 4 2" xfId="29762" xr:uid="{8A7679E2-1498-4C98-B3AF-2B9270DCAD70}"/>
    <cellStyle name="Note 3 4 3 2 4 3" xfId="34419" xr:uid="{55ED2181-1EF5-402B-A8E5-D8BD2F0A8233}"/>
    <cellStyle name="Note 3 4 3 2 4 4" xfId="38966" xr:uid="{A9FCF806-8718-4FF3-B0FC-F87203166DFA}"/>
    <cellStyle name="Note 3 4 3 2 4 5" xfId="43591" xr:uid="{7745E008-6A1B-41FF-9CC0-50E186FD32AF}"/>
    <cellStyle name="Note 3 4 3 2 5" xfId="26065" xr:uid="{EDC0CCEC-C5A9-4934-B93A-321C12D29655}"/>
    <cellStyle name="Note 3 4 3 2 6" xfId="30791" xr:uid="{3EC03375-ADF7-43F8-A7EB-A9E3CBEF6E5A}"/>
    <cellStyle name="Note 3 4 3 2 7" xfId="35295" xr:uid="{9A64481B-6FEE-46D7-BE89-C512AA17CD3D}"/>
    <cellStyle name="Note 3 4 3 2 8" xfId="39920" xr:uid="{BEE09282-5E0A-4840-A05D-0AF7134B2DFB}"/>
    <cellStyle name="Note 3 4 3 3" xfId="3888" xr:uid="{012B2967-523E-41F2-9BCD-1B0E67D2A221}"/>
    <cellStyle name="Note 3 4 3 3 2" xfId="27072" xr:uid="{A0FD7677-956B-42F1-9FB3-D0DFE2FC2E26}"/>
    <cellStyle name="Note 3 4 3 3 3" xfId="31772" xr:uid="{48626717-CA12-4405-B571-17E980326DC0}"/>
    <cellStyle name="Note 3 4 3 3 4" xfId="36283" xr:uid="{5AC3056B-1DEE-4B62-9642-CA72DA93F898}"/>
    <cellStyle name="Note 3 4 3 3 5" xfId="40908" xr:uid="{4730497D-F18D-4E79-83A9-F33EE76E8288}"/>
    <cellStyle name="Note 3 4 3 4" xfId="4989" xr:uid="{2E70A808-CBBC-4499-A3FE-BE18871777F8}"/>
    <cellStyle name="Note 3 4 3 4 2" xfId="28048" xr:uid="{8965439E-5024-4214-91F1-84D350E7EC09}"/>
    <cellStyle name="Note 3 4 3 4 3" xfId="32735" xr:uid="{DA2364C0-EB39-4694-8E8D-F79637030620}"/>
    <cellStyle name="Note 3 4 3 4 4" xfId="37259" xr:uid="{7DD91350-23BC-4E67-894C-CFC7D7CFD98C}"/>
    <cellStyle name="Note 3 4 3 4 5" xfId="41884" xr:uid="{FD05DC49-353B-4360-BB33-C256AFBB0CF4}"/>
    <cellStyle name="Note 3 4 3 5" xfId="6024" xr:uid="{C8284B3E-1C07-4D4F-8132-7E0A448B5A9E}"/>
    <cellStyle name="Note 3 4 3 5 2" xfId="29028" xr:uid="{37C201AD-A8CE-4144-9502-5B00D6903BB5}"/>
    <cellStyle name="Note 3 4 3 5 3" xfId="33702" xr:uid="{15B134D8-3D9C-4E5B-9FFD-C5C911DED9B3}"/>
    <cellStyle name="Note 3 4 3 5 4" xfId="38237" xr:uid="{EAB4748E-B686-4646-9BC9-A6EC70458510}"/>
    <cellStyle name="Note 3 4 3 5 5" xfId="42862" xr:uid="{B13DE785-B26E-447A-B177-FD6D0FCFE86E}"/>
    <cellStyle name="Note 3 4 3 6" xfId="25299" xr:uid="{02C95B33-4259-48E1-9900-0B06391C6CC5}"/>
    <cellStyle name="Note 3 4 3 7" xfId="30051" xr:uid="{4EA6ECF8-50B6-49D3-80D3-90D6AB58695B}"/>
    <cellStyle name="Note 3 4 3 8" xfId="34556" xr:uid="{DE234864-0157-47C3-B168-041D7CED79B8}"/>
    <cellStyle name="Note 3 4 3 9" xfId="39183" xr:uid="{7CBCC5B7-1435-4CF5-A46C-A26B5130B92B}"/>
    <cellStyle name="Note 3 4 4" xfId="2463" xr:uid="{9D39320F-4633-4A39-BA6B-5F900D1F9023}"/>
    <cellStyle name="Note 3 4 4 2" xfId="4267" xr:uid="{D1D42087-F56A-4DB8-A091-86B9F11118AE}"/>
    <cellStyle name="Note 3 4 4 2 2" xfId="27397" xr:uid="{A3F5460E-D8BD-4E61-80DD-AE8D076856B4}"/>
    <cellStyle name="Note 3 4 4 2 3" xfId="32084" xr:uid="{4891C2E5-878C-4854-B1FF-73F8EAA48DF5}"/>
    <cellStyle name="Note 3 4 4 2 4" xfId="36608" xr:uid="{B80A2810-B758-45AB-9703-C08E8703DF87}"/>
    <cellStyle name="Note 3 4 4 2 5" xfId="41233" xr:uid="{206FCBFB-75CE-4B46-B8C6-9882D9927A78}"/>
    <cellStyle name="Note 3 4 4 3" xfId="5291" xr:uid="{403A05DD-8964-43E1-8304-C630157E9F36}"/>
    <cellStyle name="Note 3 4 4 3 2" xfId="28368" xr:uid="{8B102264-C06E-4C22-8C41-81E2F1BC17AE}"/>
    <cellStyle name="Note 3 4 4 3 3" xfId="33042" xr:uid="{BC4E424D-E6E1-430D-BA69-4F8C6025BF19}"/>
    <cellStyle name="Note 3 4 4 3 4" xfId="37577" xr:uid="{A4205788-F467-4119-9ECE-0AEA8CAE2AF2}"/>
    <cellStyle name="Note 3 4 4 3 5" xfId="42202" xr:uid="{DDF61C4F-C474-468D-A920-BC71CB0E0195}"/>
    <cellStyle name="Note 3 4 4 4" xfId="6324" xr:uid="{DB2409B8-0C4C-427A-B647-280335550A4C}"/>
    <cellStyle name="Note 3 4 4 4 2" xfId="29347" xr:uid="{004246BA-754D-4B84-80E8-3F532CE54F29}"/>
    <cellStyle name="Note 3 4 4 4 3" xfId="34004" xr:uid="{C8F7349F-5A03-45F1-8622-3E180B3062F3}"/>
    <cellStyle name="Note 3 4 4 4 4" xfId="38551" xr:uid="{6A6D4856-0ABE-44CB-9D1B-C7E36EACBBED}"/>
    <cellStyle name="Note 3 4 4 4 5" xfId="43176" xr:uid="{42DCD5A9-51D3-4BD0-8E48-C02A2DE50FE0}"/>
    <cellStyle name="Note 3 4 4 5" xfId="25650" xr:uid="{C6C61DCF-8277-43C8-AC55-C7D4CF05731E}"/>
    <cellStyle name="Note 3 4 4 6" xfId="30376" xr:uid="{D9F91681-D175-486D-8B87-E007F65EB085}"/>
    <cellStyle name="Note 3 4 4 7" xfId="34880" xr:uid="{BE0C67D3-8D4E-418B-92FD-B800143ABE2B}"/>
    <cellStyle name="Note 3 4 4 8" xfId="39505" xr:uid="{1C27CD41-E440-44D6-BFA0-97ED8E9784C4}"/>
    <cellStyle name="Note 3 4 5" xfId="3474" xr:uid="{695A1882-726C-4CB4-8032-00215946069B}"/>
    <cellStyle name="Note 3 4 5 2" xfId="26669" xr:uid="{CB9DFE7A-22E6-44E5-A83C-68737CA58C11}"/>
    <cellStyle name="Note 3 4 5 3" xfId="31369" xr:uid="{74C9312E-40E6-41CA-A154-762AB6C50A90}"/>
    <cellStyle name="Note 3 4 5 4" xfId="35880" xr:uid="{CA2BA889-EEA2-40A9-9AC0-F26AA7A4A8F1}"/>
    <cellStyle name="Note 3 4 5 5" xfId="40505" xr:uid="{70515CD0-D175-48B4-B021-7AB6870433BC}"/>
    <cellStyle name="Note 3 4 6" xfId="3106" xr:uid="{FA58882C-1B57-4E5B-A031-126A00F7F07B}"/>
    <cellStyle name="Note 3 4 6 2" xfId="26305" xr:uid="{17EF90EB-C8DA-4A9E-AF0B-16B883336B72}"/>
    <cellStyle name="Note 3 4 6 3" xfId="31026" xr:uid="{4506DBA8-65B8-45F7-A19F-4A1E0D5C2603}"/>
    <cellStyle name="Note 3 4 6 4" xfId="35529" xr:uid="{B50329AF-6FD1-4BF2-8F11-F5EA5A5A478D}"/>
    <cellStyle name="Note 3 4 6 5" xfId="40154" xr:uid="{0B33B753-78F4-4C98-A24C-81A3E0A2A838}"/>
    <cellStyle name="Note 3 4 7" xfId="3297" xr:uid="{4E15F6AD-4D11-4DC5-9D11-6A1512C0212A}"/>
    <cellStyle name="Note 3 4 7 2" xfId="26434" xr:uid="{9C4B6725-F3F3-4E9A-9E56-8199AE88AF88}"/>
    <cellStyle name="Note 3 4 7 3" xfId="31134" xr:uid="{AA220E26-967B-4210-B2FF-4BC47B77B00C}"/>
    <cellStyle name="Note 3 4 7 4" xfId="35645" xr:uid="{D5B064BB-2EA4-4C4D-86A0-80E93EF33050}"/>
    <cellStyle name="Note 3 4 7 5" xfId="40270" xr:uid="{345FF199-6F23-48A8-AFDF-B5DA99CA47FF}"/>
    <cellStyle name="Note 3 4 8" xfId="18801" xr:uid="{A980F1FD-F3F3-491D-87A2-4ABC93DE2883}"/>
    <cellStyle name="Note 3 4 9" xfId="23682" xr:uid="{0CCE8CCA-DC30-41A6-9CFC-E437C14A5904}"/>
    <cellStyle name="Note 3 5" xfId="1693" xr:uid="{67B12298-8FB3-4110-B1CD-2FC704BB947C}"/>
    <cellStyle name="Note 3 5 10" xfId="24684" xr:uid="{CA3FEEA9-E377-49C9-A972-04B7F1F0EB13}"/>
    <cellStyle name="Note 3 5 11" xfId="30112" xr:uid="{4534DFF4-9EF5-4465-A491-27262620301E}"/>
    <cellStyle name="Note 3 5 2" xfId="2627" xr:uid="{B55BFCAF-2D11-477D-A786-65574DB9241D}"/>
    <cellStyle name="Note 3 5 2 2" xfId="4431" xr:uid="{660AB316-BB8E-4E18-9978-2E06767B771D}"/>
    <cellStyle name="Note 3 5 2 2 2" xfId="27561" xr:uid="{7F46A626-1417-43B6-8312-6439B57EB05E}"/>
    <cellStyle name="Note 3 5 2 2 3" xfId="32248" xr:uid="{312501C7-5021-4761-B2A8-B83E09ED4813}"/>
    <cellStyle name="Note 3 5 2 2 4" xfId="36772" xr:uid="{8A75934A-F228-4318-9C6B-E7F919BD0233}"/>
    <cellStyle name="Note 3 5 2 2 5" xfId="41397" xr:uid="{1A793907-26D6-4C27-9B8D-9D094C860EDA}"/>
    <cellStyle name="Note 3 5 2 3" xfId="5455" xr:uid="{81B5C21F-E9F0-44B1-A88C-850132A1497D}"/>
    <cellStyle name="Note 3 5 2 3 2" xfId="28532" xr:uid="{53BD1EAC-7B17-4EC9-B17B-CD9665BB5CC9}"/>
    <cellStyle name="Note 3 5 2 3 3" xfId="33206" xr:uid="{2BA0B24B-18A7-42F9-A456-75F0C6CA7407}"/>
    <cellStyle name="Note 3 5 2 3 4" xfId="37741" xr:uid="{3F04E7D0-B532-4D05-AA35-DCCA515BC24B}"/>
    <cellStyle name="Note 3 5 2 3 5" xfId="42366" xr:uid="{43869534-FC79-4E33-945B-5DEE85061846}"/>
    <cellStyle name="Note 3 5 2 4" xfId="6488" xr:uid="{2FD42B21-4383-43F6-8A4E-4EAAAE286375}"/>
    <cellStyle name="Note 3 5 2 4 2" xfId="29511" xr:uid="{E4AC4D1F-9BD3-4B8E-A60B-C55F8B629780}"/>
    <cellStyle name="Note 3 5 2 4 3" xfId="34168" xr:uid="{F8B001C5-595B-433C-8B37-A5D065B5481D}"/>
    <cellStyle name="Note 3 5 2 4 4" xfId="38715" xr:uid="{33B1AD8C-D7A7-42E2-869C-61CA9BA05C8D}"/>
    <cellStyle name="Note 3 5 2 4 5" xfId="43340" xr:uid="{519BBEB8-05F2-45FE-BF91-E11509464F8F}"/>
    <cellStyle name="Note 3 5 2 5" xfId="25814" xr:uid="{A7C32AEC-771C-4101-A561-809AE759936E}"/>
    <cellStyle name="Note 3 5 2 6" xfId="30540" xr:uid="{FA07094D-B3B5-4764-A2DB-03F3F63E39E2}"/>
    <cellStyle name="Note 3 5 2 7" xfId="35044" xr:uid="{CF164574-C5FF-4739-A783-A363B7246153}"/>
    <cellStyle name="Note 3 5 2 8" xfId="39669" xr:uid="{94E61E6E-0ED3-46F9-BF38-5EEA4C60F527}"/>
    <cellStyle name="Note 3 5 3" xfId="3638" xr:uid="{A72DDE08-BFAD-4785-A0E9-C4CE08B230D9}"/>
    <cellStyle name="Note 3 5 3 2" xfId="26822" xr:uid="{9CB731EC-B0E0-4DAA-A209-3A62CC3C445E}"/>
    <cellStyle name="Note 3 5 3 3" xfId="31522" xr:uid="{3F3BBA5D-26B3-4BDC-886E-62D69C0B46ED}"/>
    <cellStyle name="Note 3 5 3 4" xfId="36033" xr:uid="{63A2CB21-9FFA-4F69-BAF7-6CA156F8F9BA}"/>
    <cellStyle name="Note 3 5 3 5" xfId="40658" xr:uid="{EAD06153-BA03-4594-A97E-460CB650F2BD}"/>
    <cellStyle name="Note 3 5 4" xfId="4739" xr:uid="{B8CBBBFB-7497-4369-9D77-E08694B5B47A}"/>
    <cellStyle name="Note 3 5 4 2" xfId="26145" xr:uid="{56030946-B2E4-4230-97F2-6B7AD4ECEEE3}"/>
    <cellStyle name="Note 3 5 4 3" xfId="30866" xr:uid="{06ED879B-6490-4CA8-B2C5-5AF46CE20319}"/>
    <cellStyle name="Note 3 5 4 4" xfId="35369" xr:uid="{A607F440-52BA-4A61-8DAD-FF34973011E4}"/>
    <cellStyle name="Note 3 5 4 5" xfId="39994" xr:uid="{672BABA4-2851-4945-9ED3-14653ED7CF27}"/>
    <cellStyle name="Note 3 5 5" xfId="5774" xr:uid="{5EFBA4A2-0B12-4A1A-A908-390E5FBDBBAB}"/>
    <cellStyle name="Note 3 5 5 2" xfId="26583" xr:uid="{CB0547B0-8CD9-4655-98B8-626562B75B09}"/>
    <cellStyle name="Note 3 5 5 3" xfId="31283" xr:uid="{E492A8C5-3C3A-411C-8726-3C7A422D309F}"/>
    <cellStyle name="Note 3 5 5 4" xfId="35794" xr:uid="{096A7C1C-E399-471A-A80A-BF81E9493EDE}"/>
    <cellStyle name="Note 3 5 5 5" xfId="40419" xr:uid="{5779789A-53C1-4084-8089-56FD16C99947}"/>
    <cellStyle name="Note 3 5 6" xfId="20731" xr:uid="{40DAE514-87B8-4357-AD95-7F4B03D8E0E1}"/>
    <cellStyle name="Note 3 5 7" xfId="23920" xr:uid="{9C476758-FBAA-4451-900C-E44283DBA6A7}"/>
    <cellStyle name="Note 3 5 8" xfId="25046" xr:uid="{1AF3BCEB-8380-41B4-826D-96948A5C790E}"/>
    <cellStyle name="Note 3 5 9" xfId="29801" xr:uid="{6D073FEA-AD36-48B3-A655-218000CE8C57}"/>
    <cellStyle name="Note 3 6" xfId="1682" xr:uid="{2E257B86-CEF5-4DCB-B768-9A6F17FDA42E}"/>
    <cellStyle name="Note 3 6 2" xfId="2616" xr:uid="{E58004E9-A80B-4F6A-8323-775012BF1040}"/>
    <cellStyle name="Note 3 6 2 2" xfId="4420" xr:uid="{84C39A79-AA78-4CE9-B802-E5410F505E09}"/>
    <cellStyle name="Note 3 6 2 2 2" xfId="27550" xr:uid="{5ADD9268-3A98-4176-9159-D03A28B31063}"/>
    <cellStyle name="Note 3 6 2 2 3" xfId="32237" xr:uid="{0D2E248A-FD28-41AE-AAFC-8DED2204A88F}"/>
    <cellStyle name="Note 3 6 2 2 4" xfId="36761" xr:uid="{3F443D24-EC51-45AB-ABE4-47E9162473F1}"/>
    <cellStyle name="Note 3 6 2 2 5" xfId="41386" xr:uid="{B253B165-B6EB-41EE-90A9-3B394A7DF387}"/>
    <cellStyle name="Note 3 6 2 3" xfId="5444" xr:uid="{CBF363AA-BAC2-4A38-A90C-F1966D662DC1}"/>
    <cellStyle name="Note 3 6 2 3 2" xfId="28521" xr:uid="{35B5FA0F-0697-493D-A21C-A5E88EBE000D}"/>
    <cellStyle name="Note 3 6 2 3 3" xfId="33195" xr:uid="{0AA5F25D-B316-47C7-94DF-2DC2BF816028}"/>
    <cellStyle name="Note 3 6 2 3 4" xfId="37730" xr:uid="{D52DF5E7-DB85-42B5-8723-4126803F608E}"/>
    <cellStyle name="Note 3 6 2 3 5" xfId="42355" xr:uid="{593350F6-5A64-42E8-8BEF-7034D868C4ED}"/>
    <cellStyle name="Note 3 6 2 4" xfId="6477" xr:uid="{35D13214-AF1A-4CF4-ADFC-44030B9C489B}"/>
    <cellStyle name="Note 3 6 2 4 2" xfId="29500" xr:uid="{17C65494-244F-434D-ACA5-7B71B436B872}"/>
    <cellStyle name="Note 3 6 2 4 3" xfId="34157" xr:uid="{63CCC87B-437E-42D0-A71E-482DEE141182}"/>
    <cellStyle name="Note 3 6 2 4 4" xfId="38704" xr:uid="{309F0E45-AC3C-452C-B5A3-7327C3D05E57}"/>
    <cellStyle name="Note 3 6 2 4 5" xfId="43329" xr:uid="{9887EE12-D6BD-44B4-B1B5-A6055F9DAB4F}"/>
    <cellStyle name="Note 3 6 2 5" xfId="25803" xr:uid="{A5D38334-395E-4A52-BE6B-974B32C455BD}"/>
    <cellStyle name="Note 3 6 2 6" xfId="30529" xr:uid="{EA783CD2-4D30-4CA1-8D73-AA6ABC92ED0C}"/>
    <cellStyle name="Note 3 6 2 7" xfId="35033" xr:uid="{6E37CB3C-0868-4B49-A13C-BFBCCCDD04D8}"/>
    <cellStyle name="Note 3 6 2 8" xfId="39658" xr:uid="{6F74CE94-82EC-431D-B885-1EF1B80ECE68}"/>
    <cellStyle name="Note 3 6 3" xfId="3627" xr:uid="{FE7328EA-FE3F-4038-9DE7-84DE61B8C8BC}"/>
    <cellStyle name="Note 3 6 3 2" xfId="26811" xr:uid="{F41673C1-DA1D-49EE-90FF-B58F8BDA3884}"/>
    <cellStyle name="Note 3 6 3 3" xfId="31511" xr:uid="{2DFF1BA5-DDC9-4F80-81A2-8C25EA89BE35}"/>
    <cellStyle name="Note 3 6 3 4" xfId="36022" xr:uid="{C7E4F5AF-E2BD-447A-86C9-4A5FD6793667}"/>
    <cellStyle name="Note 3 6 3 5" xfId="40647" xr:uid="{53F751D6-B7B6-4AC6-99B3-653D847511B6}"/>
    <cellStyle name="Note 3 6 4" xfId="4728" xr:uid="{6E3EDC99-BA89-4694-99E5-E7323E236294}"/>
    <cellStyle name="Note 3 6 4 2" xfId="26156" xr:uid="{613D41BA-B632-482D-A5CB-7ECE4D1E75CD}"/>
    <cellStyle name="Note 3 6 4 3" xfId="30877" xr:uid="{3DA16165-96DA-4CCD-AC2C-96FDEC7DC8C0}"/>
    <cellStyle name="Note 3 6 4 4" xfId="35380" xr:uid="{393BFA13-7BD3-4D29-ACE5-DF8BD52D7C8C}"/>
    <cellStyle name="Note 3 6 4 5" xfId="40005" xr:uid="{2D08256A-BB8D-4C3D-A4AB-A49E46ADA984}"/>
    <cellStyle name="Note 3 6 5" xfId="5763" xr:uid="{A19BDE47-91C5-4A90-A479-EB2E2E4B23AE}"/>
    <cellStyle name="Note 3 6 5 2" xfId="26572" xr:uid="{FD561CF0-C03C-45AA-B7DC-94EAF9DB0646}"/>
    <cellStyle name="Note 3 6 5 3" xfId="31272" xr:uid="{552BF6F8-8C42-4168-8328-E12B90FB9908}"/>
    <cellStyle name="Note 3 6 5 4" xfId="35783" xr:uid="{270DD822-069C-441D-8658-CC7BA7C7021C}"/>
    <cellStyle name="Note 3 6 5 5" xfId="40408" xr:uid="{06975D0E-E352-4B34-A73F-D0BB6D9F0E34}"/>
    <cellStyle name="Note 3 6 6" xfId="25035" xr:uid="{B54F5EB8-8995-4744-A7B1-2CF4D3C4BE83}"/>
    <cellStyle name="Note 3 6 7" xfId="24056" xr:uid="{6849F26F-6899-47BD-A1EA-B726D15496A6}"/>
    <cellStyle name="Note 3 6 8" xfId="24673" xr:uid="{64639EF1-564C-46C3-95DC-C16C63A3C6FD}"/>
    <cellStyle name="Note 3 6 9" xfId="24323" xr:uid="{C342D61A-FB09-4D68-8695-D359854F89E2}"/>
    <cellStyle name="Note 3 7" xfId="1603" xr:uid="{72636ECB-5F89-4E91-93CB-8962D379629E}"/>
    <cellStyle name="Note 3 7 2" xfId="2540" xr:uid="{6C145777-48E2-4710-9DE1-ADEC722D6FE8}"/>
    <cellStyle name="Note 3 7 2 2" xfId="4344" xr:uid="{E2990810-3019-465B-ACC2-1E40902DAD56}"/>
    <cellStyle name="Note 3 7 2 2 2" xfId="27474" xr:uid="{BE6DEEF6-EBF9-47F2-8F57-0A42D020275A}"/>
    <cellStyle name="Note 3 7 2 2 3" xfId="32161" xr:uid="{4D44DC52-D49F-4649-A2D1-75E194DEBD84}"/>
    <cellStyle name="Note 3 7 2 2 4" xfId="36685" xr:uid="{EE1859F9-6CBD-4A95-BF93-8A9ECC24F30B}"/>
    <cellStyle name="Note 3 7 2 2 5" xfId="41310" xr:uid="{071F803A-3EE6-4ECF-A1B6-E594D4563A78}"/>
    <cellStyle name="Note 3 7 2 3" xfId="5368" xr:uid="{436B042C-F4E5-4EDB-8081-9CAD35E22CDF}"/>
    <cellStyle name="Note 3 7 2 3 2" xfId="28445" xr:uid="{51376868-D148-4536-BBDE-039A7B123F01}"/>
    <cellStyle name="Note 3 7 2 3 3" xfId="33119" xr:uid="{9A3A6416-160C-4297-B851-59D355CC3786}"/>
    <cellStyle name="Note 3 7 2 3 4" xfId="37654" xr:uid="{CE8E2441-ECE3-4D2B-8083-93D614DB029A}"/>
    <cellStyle name="Note 3 7 2 3 5" xfId="42279" xr:uid="{F4143F8C-D008-4C48-BFB2-9D1830C7E790}"/>
    <cellStyle name="Note 3 7 2 4" xfId="6401" xr:uid="{A7FE0EDE-F42C-435B-8574-F339216C5419}"/>
    <cellStyle name="Note 3 7 2 4 2" xfId="29424" xr:uid="{8CDA5A9E-93A7-427F-B479-FA2884D1F6E0}"/>
    <cellStyle name="Note 3 7 2 4 3" xfId="34081" xr:uid="{5AA043B3-5280-4C2A-8CE3-25012E8CE437}"/>
    <cellStyle name="Note 3 7 2 4 4" xfId="38628" xr:uid="{113AC561-E5B0-4A21-95AD-AFF27E334DD8}"/>
    <cellStyle name="Note 3 7 2 4 5" xfId="43253" xr:uid="{5D617BDF-028A-4ECE-81CA-9AB12A5CBCFC}"/>
    <cellStyle name="Note 3 7 2 5" xfId="25727" xr:uid="{B32CAEB1-EF86-4339-858B-75B3A9CDC23C}"/>
    <cellStyle name="Note 3 7 2 6" xfId="30453" xr:uid="{75E159DF-9D82-4226-BC87-C72264B7FE49}"/>
    <cellStyle name="Note 3 7 2 7" xfId="34957" xr:uid="{ECF34C7E-E303-4B26-B52D-2E8978EC19E9}"/>
    <cellStyle name="Note 3 7 2 8" xfId="39582" xr:uid="{E19B4C06-709F-4E56-8C90-EAF2D285FF5A}"/>
    <cellStyle name="Note 3 7 3" xfId="3551" xr:uid="{66949474-16B5-45A1-AAD4-BBA883EF621E}"/>
    <cellStyle name="Note 3 7 3 2" xfId="26735" xr:uid="{D870858E-10EA-4CC9-8699-45F59BC14A4C}"/>
    <cellStyle name="Note 3 7 3 3" xfId="31435" xr:uid="{C209713A-98FA-4988-BFC7-4B06AC0611B2}"/>
    <cellStyle name="Note 3 7 3 4" xfId="35946" xr:uid="{6493042A-A6E3-4460-99E9-226F2950131C}"/>
    <cellStyle name="Note 3 7 3 5" xfId="40571" xr:uid="{5F0FB61D-E725-4093-B92B-BA609AC3BB6B}"/>
    <cellStyle name="Note 3 7 4" xfId="3029" xr:uid="{05820CCD-42A4-4DEA-BFCB-48EF5EDC8DF2}"/>
    <cellStyle name="Note 3 7 4 2" xfId="26232" xr:uid="{02BFBCA5-5615-4ED5-A82F-4333A31190AE}"/>
    <cellStyle name="Note 3 7 4 3" xfId="30953" xr:uid="{E0379580-C007-4E24-A2F6-EBA1F14713A0}"/>
    <cellStyle name="Note 3 7 4 4" xfId="35456" xr:uid="{37ED9100-F792-4275-8084-DA2219E781B8}"/>
    <cellStyle name="Note 3 7 4 5" xfId="40081" xr:uid="{FFB69FB0-16D6-4EDB-BF61-FF5088C80E5D}"/>
    <cellStyle name="Note 3 7 5" xfId="3372" xr:uid="{9121CE8A-D680-47B0-A7CE-4BBF6CBA41C3}"/>
    <cellStyle name="Note 3 7 5 2" xfId="26499" xr:uid="{EC5F10EE-1C77-4309-BC70-791CA7249CD8}"/>
    <cellStyle name="Note 3 7 5 3" xfId="31199" xr:uid="{42B7565B-6C8D-4AAB-99BE-081C8AB331BE}"/>
    <cellStyle name="Note 3 7 5 4" xfId="35710" xr:uid="{7338827F-509C-4D79-ACFE-CD4E7658CCA3}"/>
    <cellStyle name="Note 3 7 5 5" xfId="40335" xr:uid="{B21F3085-BBBC-4BEA-A2DA-0F23FF6939E6}"/>
    <cellStyle name="Note 3 7 6" xfId="24958" xr:uid="{1DD68E24-E68B-4DA4-A73D-A19A54365431}"/>
    <cellStyle name="Note 3 7 7" xfId="24131" xr:uid="{9FAB5187-C9CB-4DCB-832D-7D0895F2FD3E}"/>
    <cellStyle name="Note 3 7 8" xfId="24603" xr:uid="{58518C85-D039-4776-8F4A-CC993D0FF641}"/>
    <cellStyle name="Note 3 7 9" xfId="24384" xr:uid="{87F337D9-D320-438C-A513-480E9B63ACC8}"/>
    <cellStyle name="Note 3 8" xfId="2178" xr:uid="{F2CBB057-47D2-4B51-846C-44743785C478}"/>
    <cellStyle name="Note 3 8 2" xfId="4064" xr:uid="{9F70F240-8061-4183-88B3-D01C0BB0AA55}"/>
    <cellStyle name="Note 3 8 2 2" xfId="27214" xr:uid="{88D0F64C-5F44-4A46-B4E6-68BB9F87913D}"/>
    <cellStyle name="Note 3 8 2 3" xfId="31907" xr:uid="{D2EE4B5E-609A-4BDE-8522-564D6F6E8C7F}"/>
    <cellStyle name="Note 3 8 2 4" xfId="36425" xr:uid="{E5AEF55F-0F01-4F81-920A-A61499615583}"/>
    <cellStyle name="Note 3 8 2 5" xfId="41050" xr:uid="{B8C969B1-168A-432D-BB22-849509D8DB89}"/>
    <cellStyle name="Note 3 8 3" xfId="5116" xr:uid="{7B8D7570-0E87-4526-8192-6B9D8C902684}"/>
    <cellStyle name="Note 3 8 3 2" xfId="28185" xr:uid="{C0E39361-F1EF-4887-B6C1-CDA0320A6AD6}"/>
    <cellStyle name="Note 3 8 3 3" xfId="32866" xr:uid="{C011EE13-120E-44C4-B51C-2ACDF621AA41}"/>
    <cellStyle name="Note 3 8 3 4" xfId="37396" xr:uid="{9F9C5750-02B5-4254-9C34-BD4537E5C725}"/>
    <cellStyle name="Note 3 8 3 5" xfId="42021" xr:uid="{5EEC2A18-69D5-4169-9476-81F32D4FBB19}"/>
    <cellStyle name="Note 3 8 4" xfId="6152" xr:uid="{E2EEF22D-CD16-4C9C-8200-6006AF16E915}"/>
    <cellStyle name="Note 3 8 4 2" xfId="29165" xr:uid="{D183C561-71D0-4F6F-B0B7-5242EF777C86}"/>
    <cellStyle name="Note 3 8 4 3" xfId="33830" xr:uid="{864A52E0-761F-4EB2-8A59-469E31D349F2}"/>
    <cellStyle name="Note 3 8 4 4" xfId="38371" xr:uid="{10FC7654-65A5-46BD-8ED1-5E0EA47FFA03}"/>
    <cellStyle name="Note 3 8 4 5" xfId="42996" xr:uid="{6CEC0922-209C-47EE-83E5-4501C62390FA}"/>
    <cellStyle name="Note 3 8 5" xfId="25461" xr:uid="{7EA9847F-D4C4-4C6C-B325-ECAAE613E125}"/>
    <cellStyle name="Note 3 8 6" xfId="30197" xr:uid="{FBA7799B-2EC1-4E87-BF2D-1B746E15FF40}"/>
    <cellStyle name="Note 3 8 7" xfId="34697" xr:uid="{7DDC1211-F440-49DD-913C-E7D69DE30933}"/>
    <cellStyle name="Note 3 8 8" xfId="39323" xr:uid="{6CEB15AA-BEEE-4D18-8FF8-83142147D9D7}"/>
    <cellStyle name="Note 3 9" xfId="2040" xr:uid="{FE5DDF1E-407E-43FD-961C-65DC2553D672}"/>
    <cellStyle name="Note 3 9 2" xfId="3951" xr:uid="{B7547F6B-D85C-4EC4-B235-6A3E3976010C}"/>
    <cellStyle name="Note 3 9 2 2" xfId="27126" xr:uid="{514B6E7D-DE4A-4B4C-9C44-230F1163F860}"/>
    <cellStyle name="Note 3 9 2 3" xfId="31824" xr:uid="{4DE5E37D-5BB3-4774-92B6-007FAA409BEE}"/>
    <cellStyle name="Note 3 9 2 4" xfId="36337" xr:uid="{39479771-2E24-4B2E-A01B-7D66C10F6231}"/>
    <cellStyle name="Note 3 9 2 5" xfId="40962" xr:uid="{F5FE2CC0-49E8-485C-9300-C92919F5FBF4}"/>
    <cellStyle name="Note 3 9 3" xfId="5040" xr:uid="{A4E1C896-65D5-4452-BC82-81B4C51162B1}"/>
    <cellStyle name="Note 3 9 3 2" xfId="28100" xr:uid="{E8217865-774E-4773-BF6F-9DF058F7F1B9}"/>
    <cellStyle name="Note 3 9 3 3" xfId="32786" xr:uid="{93B6FAEC-AA83-44B4-AA0B-DD846AF59837}"/>
    <cellStyle name="Note 3 9 3 4" xfId="37311" xr:uid="{ABA4F210-A2B8-467E-B15D-CD4C40F72379}"/>
    <cellStyle name="Note 3 9 3 5" xfId="41936" xr:uid="{A685F232-D921-46A8-AA9D-E57027FB81BD}"/>
    <cellStyle name="Note 3 9 4" xfId="6074" xr:uid="{5518880B-93F9-4DD2-8953-E1354A13BBDB}"/>
    <cellStyle name="Note 3 9 4 2" xfId="29082" xr:uid="{E57174A4-04B3-4684-89F2-626C0F52131B}"/>
    <cellStyle name="Note 3 9 4 3" xfId="33753" xr:uid="{DE1300BD-703C-4B1E-AB2C-9D20320DCA15}"/>
    <cellStyle name="Note 3 9 4 4" xfId="38289" xr:uid="{1D8D87DA-04AF-4506-AFB3-C71D3E20960A}"/>
    <cellStyle name="Note 3 9 4 5" xfId="42914" xr:uid="{2947EF63-84DC-4141-8A44-8E35DE2D1FF7}"/>
    <cellStyle name="Note 3 9 5" xfId="25353" xr:uid="{A67AD788-AC81-45B0-BD9F-B6C113AAE594}"/>
    <cellStyle name="Note 3 9 6" xfId="30106" xr:uid="{F95F2330-874A-4B5E-96CC-F67C200E1E6A}"/>
    <cellStyle name="Note 3 9 7" xfId="34609" xr:uid="{85800C27-0913-4124-9FF2-4911114E4F1E}"/>
    <cellStyle name="Note 3 9 8" xfId="39236" xr:uid="{618A8012-C822-4314-AB21-1A85BA413A7C}"/>
    <cellStyle name="Note 4" xfId="1057" xr:uid="{BB2EA9B3-A22B-40DE-8AA6-FF6DB23AA9B7}"/>
    <cellStyle name="Note 4 2" xfId="1520" xr:uid="{2206E42C-133E-4890-BFF1-FF86253F4D28}"/>
    <cellStyle name="Note 4 2 10" xfId="24211" xr:uid="{613D2B72-69EC-453B-88AD-42F829D81846}"/>
    <cellStyle name="Note 4 2 11" xfId="25360" xr:uid="{1D2952A9-D752-4B09-A908-EF378E76062E}"/>
    <cellStyle name="Note 4 2 12" xfId="24440" xr:uid="{285C3529-E021-48FB-9D2F-4D50412FC99F}"/>
    <cellStyle name="Note 4 2 2" xfId="1865" xr:uid="{13455302-9146-40E6-BDA1-737EBAA54CD4}"/>
    <cellStyle name="Note 4 2 2 10" xfId="39094" xr:uid="{85E90C32-9BEF-4127-B97A-1E1A5674C985}"/>
    <cellStyle name="Note 4 2 2 2" xfId="2789" xr:uid="{6EC16D66-E68F-4FAC-9704-AC577181056A}"/>
    <cellStyle name="Note 4 2 2 2 2" xfId="4593" xr:uid="{B3A7F436-5C9C-4DA1-B251-022784DEBE0D}"/>
    <cellStyle name="Note 4 2 2 2 2 2" xfId="27723" xr:uid="{4F358B68-F969-4454-94A6-92972323D70D}"/>
    <cellStyle name="Note 4 2 2 2 2 3" xfId="32410" xr:uid="{CA312302-7399-40F7-9C31-27515F7324A1}"/>
    <cellStyle name="Note 4 2 2 2 2 4" xfId="36934" xr:uid="{C829607E-CD3F-4F29-A70E-E842D5276E82}"/>
    <cellStyle name="Note 4 2 2 2 2 5" xfId="41559" xr:uid="{FE9D2D65-E147-454F-917F-EC27CBE18A3F}"/>
    <cellStyle name="Note 4 2 2 2 3" xfId="5617" xr:uid="{0F88C57F-D920-47BF-A02C-8434670002FD}"/>
    <cellStyle name="Note 4 2 2 2 3 2" xfId="28694" xr:uid="{B56271EE-7460-4469-8F5D-DA696BF704E6}"/>
    <cellStyle name="Note 4 2 2 2 3 3" xfId="33368" xr:uid="{5C7A5916-BCC9-473A-8201-83D6AAF2E038}"/>
    <cellStyle name="Note 4 2 2 2 3 4" xfId="37903" xr:uid="{00AF7B03-F989-4DEC-BA38-2EED648E6AF8}"/>
    <cellStyle name="Note 4 2 2 2 3 5" xfId="42528" xr:uid="{DFEDE95F-C7FD-468B-9CE7-0E76FA8A6E25}"/>
    <cellStyle name="Note 4 2 2 2 4" xfId="6650" xr:uid="{D36CE4A0-C131-4E4C-88C8-904D1571BFF5}"/>
    <cellStyle name="Note 4 2 2 2 4 2" xfId="29673" xr:uid="{D983939A-4D7E-48E9-ABE9-41910CE6946D}"/>
    <cellStyle name="Note 4 2 2 2 4 3" xfId="34330" xr:uid="{5ADAF52C-C5E8-4F2B-AA8C-3CECDF123962}"/>
    <cellStyle name="Note 4 2 2 2 4 4" xfId="38877" xr:uid="{6625B480-24FE-478B-B45E-38D3F29C11F5}"/>
    <cellStyle name="Note 4 2 2 2 4 5" xfId="43502" xr:uid="{4D4832EC-11E5-4C6A-B357-8AD8F3B292FF}"/>
    <cellStyle name="Note 4 2 2 2 5" xfId="25976" xr:uid="{3AE66495-5034-4A40-BBD9-7FCF26A13BC4}"/>
    <cellStyle name="Note 4 2 2 2 6" xfId="30702" xr:uid="{F6DD1849-3521-4F2B-BC46-22D92B6F19A2}"/>
    <cellStyle name="Note 4 2 2 2 7" xfId="35206" xr:uid="{8F07EDE6-58B6-4A60-A350-ACB132C01B90}"/>
    <cellStyle name="Note 4 2 2 2 8" xfId="39831" xr:uid="{8E04F145-88B9-419F-8F47-B21156260BF8}"/>
    <cellStyle name="Note 4 2 2 3" xfId="3799" xr:uid="{CEE94D43-5DAC-4E0E-A243-9BE6BE6C5EE6}"/>
    <cellStyle name="Note 4 2 2 3 2" xfId="26983" xr:uid="{F445067A-6137-4199-A3F6-45A1F72C8FD9}"/>
    <cellStyle name="Note 4 2 2 3 3" xfId="31683" xr:uid="{EA21B308-5441-43F5-B8B3-A5A0F5EE65A2}"/>
    <cellStyle name="Note 4 2 2 3 4" xfId="36194" xr:uid="{D80E1C25-86CA-4A6A-A1EE-7388CF899AF7}"/>
    <cellStyle name="Note 4 2 2 3 5" xfId="40819" xr:uid="{22FBE51E-CEE6-4C88-8B1A-624AD54C8E35}"/>
    <cellStyle name="Note 4 2 2 4" xfId="4900" xr:uid="{762FC4C6-D8D2-41F0-8F6F-24B4080AB981}"/>
    <cellStyle name="Note 4 2 2 4 2" xfId="27959" xr:uid="{D8432105-BC4E-4AF6-95CB-C70CADB2F5CB}"/>
    <cellStyle name="Note 4 2 2 4 3" xfId="32646" xr:uid="{9FA86F7C-99B6-4D3A-AB32-4F7EF3E46E7D}"/>
    <cellStyle name="Note 4 2 2 4 4" xfId="37170" xr:uid="{25515DF7-DBF9-4B95-AACC-F64B455C300D}"/>
    <cellStyle name="Note 4 2 2 4 5" xfId="41795" xr:uid="{D4786F50-9399-4885-8010-30ABF29A7B7B}"/>
    <cellStyle name="Note 4 2 2 5" xfId="5935" xr:uid="{4B5317B9-B97D-4EC6-A83B-64B9104ECD64}"/>
    <cellStyle name="Note 4 2 2 5 2" xfId="28939" xr:uid="{2BDE3EAB-5ED2-44BD-B593-BCF675A80B4D}"/>
    <cellStyle name="Note 4 2 2 5 3" xfId="33613" xr:uid="{6AE5E282-BD14-4E01-B6C2-7747E380AFB8}"/>
    <cellStyle name="Note 4 2 2 5 4" xfId="38148" xr:uid="{9964E0F2-F26B-4354-9F73-218DDA2F5F51}"/>
    <cellStyle name="Note 4 2 2 5 5" xfId="42773" xr:uid="{B5A7EDC9-8FD2-4D9C-BD0B-73727B4E9C9D}"/>
    <cellStyle name="Note 4 2 2 6" xfId="23511" xr:uid="{D043624D-7DF8-4E22-8E27-F414B3C2F93F}"/>
    <cellStyle name="Note 4 2 2 7" xfId="25207" xr:uid="{F8B31011-AF11-4237-8431-36788147B4D3}"/>
    <cellStyle name="Note 4 2 2 8" xfId="29962" xr:uid="{F5D0B686-F043-4C3D-B254-B52C80226DD6}"/>
    <cellStyle name="Note 4 2 2 9" xfId="34467" xr:uid="{41FF7D5F-497F-4642-BBF5-2D6DECB2A02B}"/>
    <cellStyle name="Note 4 2 3" xfId="1959" xr:uid="{2370E7F0-76C9-4C1A-9D1C-26FE113F639F}"/>
    <cellStyle name="Note 4 2 3 2" xfId="2875" xr:uid="{BD0F9E3E-545B-4517-9BBB-41283EA56DAD}"/>
    <cellStyle name="Note 4 2 3 2 2" xfId="4679" xr:uid="{C18EF8FC-E73D-4C88-ABA4-2155AC523A86}"/>
    <cellStyle name="Note 4 2 3 2 2 2" xfId="27809" xr:uid="{F3F75B8A-58EB-4FF6-8D9B-9150ED5E20E1}"/>
    <cellStyle name="Note 4 2 3 2 2 3" xfId="32496" xr:uid="{B4ECB0EA-F80C-4751-B5F6-A342A81BD58E}"/>
    <cellStyle name="Note 4 2 3 2 2 4" xfId="37020" xr:uid="{CE2182DF-3656-42FE-B58B-4DF5F96DC665}"/>
    <cellStyle name="Note 4 2 3 2 2 5" xfId="41645" xr:uid="{B7DDD26E-044E-4048-A814-C60CE001976C}"/>
    <cellStyle name="Note 4 2 3 2 3" xfId="5703" xr:uid="{9400F4F9-BC97-4844-9A91-3D62BCB9F08E}"/>
    <cellStyle name="Note 4 2 3 2 3 2" xfId="28780" xr:uid="{25238E44-D465-4A2E-BC73-1904BF2323EA}"/>
    <cellStyle name="Note 4 2 3 2 3 3" xfId="33454" xr:uid="{ED733B5B-7ADA-4949-9F73-5641E605D881}"/>
    <cellStyle name="Note 4 2 3 2 3 4" xfId="37989" xr:uid="{E33143DE-990F-4C8F-BEAB-FF74ADEE8197}"/>
    <cellStyle name="Note 4 2 3 2 3 5" xfId="42614" xr:uid="{E2133608-6C4F-4546-863C-B9C7A7AC9C67}"/>
    <cellStyle name="Note 4 2 3 2 4" xfId="6736" xr:uid="{8AA9282D-A55C-4DFC-86AA-85568F9D0AF1}"/>
    <cellStyle name="Note 4 2 3 2 4 2" xfId="29759" xr:uid="{D8B48B14-4308-43A1-AF0C-EF9A56FB429A}"/>
    <cellStyle name="Note 4 2 3 2 4 3" xfId="34416" xr:uid="{4B362DFF-8586-49CD-90DC-C97C2EC9906B}"/>
    <cellStyle name="Note 4 2 3 2 4 4" xfId="38963" xr:uid="{B7FC7D37-F210-435E-8C1E-897DFE6C1803}"/>
    <cellStyle name="Note 4 2 3 2 4 5" xfId="43588" xr:uid="{81683D87-AC02-4DF1-8E02-94492A870AD0}"/>
    <cellStyle name="Note 4 2 3 2 5" xfId="26062" xr:uid="{C889451D-A274-48CA-89D8-EAEBBD3D51A8}"/>
    <cellStyle name="Note 4 2 3 2 6" xfId="30788" xr:uid="{D3D2ECD5-799F-46BF-963A-FCAB438985DB}"/>
    <cellStyle name="Note 4 2 3 2 7" xfId="35292" xr:uid="{224A50C4-EF63-47A4-A567-678C7F87FB76}"/>
    <cellStyle name="Note 4 2 3 2 8" xfId="39917" xr:uid="{5D170F2D-36C9-4542-8177-2D12540DAF0D}"/>
    <cellStyle name="Note 4 2 3 3" xfId="3885" xr:uid="{EE5C50CE-46D7-40B5-81EB-609EB2A69A1C}"/>
    <cellStyle name="Note 4 2 3 3 2" xfId="27069" xr:uid="{40410EAF-92FC-4127-9D26-4D761981145F}"/>
    <cellStyle name="Note 4 2 3 3 3" xfId="31769" xr:uid="{99147993-6469-4643-A71F-627045DABB41}"/>
    <cellStyle name="Note 4 2 3 3 4" xfId="36280" xr:uid="{7656C34F-E11E-475A-9DC7-9442FAD73049}"/>
    <cellStyle name="Note 4 2 3 3 5" xfId="40905" xr:uid="{4D3E9D57-F1F6-46A4-A738-E6AA539D6901}"/>
    <cellStyle name="Note 4 2 3 4" xfId="4986" xr:uid="{7057365F-258A-46F5-9C05-A2ED47391F5D}"/>
    <cellStyle name="Note 4 2 3 4 2" xfId="28045" xr:uid="{34E43B98-05AD-4325-8403-BBCC4988817E}"/>
    <cellStyle name="Note 4 2 3 4 3" xfId="32732" xr:uid="{836F84BA-2F4C-4918-90A5-B0289937F409}"/>
    <cellStyle name="Note 4 2 3 4 4" xfId="37256" xr:uid="{9C703C47-9E77-4C5C-B0A0-831F526FA105}"/>
    <cellStyle name="Note 4 2 3 4 5" xfId="41881" xr:uid="{79CAE84D-9AB9-4CDA-8F94-3C97C1B59171}"/>
    <cellStyle name="Note 4 2 3 5" xfId="6021" xr:uid="{E549A5E2-98D7-4E29-B08D-B81523921D30}"/>
    <cellStyle name="Note 4 2 3 5 2" xfId="29025" xr:uid="{9438F464-AA72-4113-95CF-ED306B5F2359}"/>
    <cellStyle name="Note 4 2 3 5 3" xfId="33699" xr:uid="{11B68008-BB9E-4FA3-8ECC-55EB368D2BCA}"/>
    <cellStyle name="Note 4 2 3 5 4" xfId="38234" xr:uid="{F5AD3C70-EE5C-4292-AF91-DBE59C4C648D}"/>
    <cellStyle name="Note 4 2 3 5 5" xfId="42859" xr:uid="{EEF04CA1-5E03-4EFB-8206-52CE8A334E02}"/>
    <cellStyle name="Note 4 2 3 6" xfId="25296" xr:uid="{92D9D47F-DA6C-4799-8BFC-CBB6F2D339C6}"/>
    <cellStyle name="Note 4 2 3 7" xfId="30048" xr:uid="{A88B09B7-1D0C-4852-B4FE-6EFCACCC82A3}"/>
    <cellStyle name="Note 4 2 3 8" xfId="34553" xr:uid="{F3114197-F64B-4CD3-9EE6-D157618B77FD}"/>
    <cellStyle name="Note 4 2 3 9" xfId="39180" xr:uid="{71A35910-9E8B-4F5F-8D30-8D52B06C57DA}"/>
    <cellStyle name="Note 4 2 4" xfId="2460" xr:uid="{21837419-4050-4A8A-8128-9B6F9BC25DE6}"/>
    <cellStyle name="Note 4 2 4 2" xfId="4264" xr:uid="{0472EE33-4BD2-4C0B-9C52-52D6B40D2712}"/>
    <cellStyle name="Note 4 2 4 2 2" xfId="27394" xr:uid="{B95B6E3A-E461-4765-8C67-FEE8D0ED0F53}"/>
    <cellStyle name="Note 4 2 4 2 3" xfId="32081" xr:uid="{E97B90BE-660C-4BBE-8C92-A5FB37F541EA}"/>
    <cellStyle name="Note 4 2 4 2 4" xfId="36605" xr:uid="{E5E4C2EA-5A1A-474D-8744-450DFE34313A}"/>
    <cellStyle name="Note 4 2 4 2 5" xfId="41230" xr:uid="{93CC0C35-7834-4A4D-BD89-EB3AE29D3FA7}"/>
    <cellStyle name="Note 4 2 4 3" xfId="5288" xr:uid="{04053F2D-1944-4D08-8167-BC8205504B96}"/>
    <cellStyle name="Note 4 2 4 3 2" xfId="28365" xr:uid="{45EEEF60-8688-46F0-B1C2-2074E40DEA01}"/>
    <cellStyle name="Note 4 2 4 3 3" xfId="33039" xr:uid="{97F280DB-5D68-46A7-8FC9-0B7FB64B99BF}"/>
    <cellStyle name="Note 4 2 4 3 4" xfId="37574" xr:uid="{49CF78B0-9726-4FEC-B7E0-E343976055FE}"/>
    <cellStyle name="Note 4 2 4 3 5" xfId="42199" xr:uid="{2D2A6172-2C2E-4815-8333-95FD46B42C06}"/>
    <cellStyle name="Note 4 2 4 4" xfId="6321" xr:uid="{9F4886CC-0DF2-4535-A52C-9DE94382E5AA}"/>
    <cellStyle name="Note 4 2 4 4 2" xfId="29344" xr:uid="{6D5AD786-B12A-4575-8062-BF0FD391C238}"/>
    <cellStyle name="Note 4 2 4 4 3" xfId="34001" xr:uid="{768E7A65-B167-42C1-B54F-925CA62422A7}"/>
    <cellStyle name="Note 4 2 4 4 4" xfId="38548" xr:uid="{8450ECDC-96F5-4395-AFC9-86FBD4A01383}"/>
    <cellStyle name="Note 4 2 4 4 5" xfId="43173" xr:uid="{5E567B04-0337-4E99-BFED-8296F50207AC}"/>
    <cellStyle name="Note 4 2 4 5" xfId="25647" xr:uid="{88ABA9B8-E926-478F-AAEA-FA41EC215F7A}"/>
    <cellStyle name="Note 4 2 4 6" xfId="30373" xr:uid="{59B9AE61-3B25-41FA-B030-0B6F37E0FDA2}"/>
    <cellStyle name="Note 4 2 4 7" xfId="34877" xr:uid="{5EE5E711-451C-43E2-B763-0A20FF196FB0}"/>
    <cellStyle name="Note 4 2 4 8" xfId="39502" xr:uid="{8080716A-0D6A-4A3C-A8FA-9FC80F339FA6}"/>
    <cellStyle name="Note 4 2 5" xfId="3471" xr:uid="{86588D72-8CFE-44D7-977F-F11A6D3D04A8}"/>
    <cellStyle name="Note 4 2 5 2" xfId="26666" xr:uid="{8C83824F-6B1D-4162-AD53-D9D6763E7502}"/>
    <cellStyle name="Note 4 2 5 3" xfId="31366" xr:uid="{6EE2CEDC-ABFF-4187-AD53-127576AE3C97}"/>
    <cellStyle name="Note 4 2 5 4" xfId="35877" xr:uid="{82AAB0F3-EC10-4650-A028-FF9DF5396F89}"/>
    <cellStyle name="Note 4 2 5 5" xfId="40502" xr:uid="{2364E7E4-2EC1-49D8-94FE-9B531045C025}"/>
    <cellStyle name="Note 4 2 6" xfId="3109" xr:uid="{10C52902-F258-4C5E-B042-3525C8986621}"/>
    <cellStyle name="Note 4 2 6 2" xfId="26308" xr:uid="{E210684C-784C-4AFA-B598-65F5A8E13A79}"/>
    <cellStyle name="Note 4 2 6 3" xfId="31029" xr:uid="{7DE3FC62-21A5-4F04-8C61-DEBDDE7D5731}"/>
    <cellStyle name="Note 4 2 6 4" xfId="35532" xr:uid="{ED6B4723-8365-4B17-9FB5-B1E6330567CC}"/>
    <cellStyle name="Note 4 2 6 5" xfId="40157" xr:uid="{291B2A3F-D2D3-4D72-816B-7DCF9342AD54}"/>
    <cellStyle name="Note 4 2 7" xfId="3294" xr:uid="{1B32F567-B825-47A0-B406-E31A06F8C892}"/>
    <cellStyle name="Note 4 2 7 2" xfId="26431" xr:uid="{802F16C4-A028-469D-9D45-B41910D582E8}"/>
    <cellStyle name="Note 4 2 7 3" xfId="31131" xr:uid="{5FF8F97F-E230-4B85-A1F2-DF4143C085CD}"/>
    <cellStyle name="Note 4 2 7 4" xfId="35642" xr:uid="{2FF07F9F-FD14-4600-92A4-5B2D28F0CA81}"/>
    <cellStyle name="Note 4 2 7 5" xfId="40267" xr:uid="{699E6281-D59F-44FF-A4E5-20823BF5B5FD}"/>
    <cellStyle name="Note 4 2 8" xfId="20464" xr:uid="{5ECE4BAF-8DAD-46E6-B40B-DC3286614DBD}"/>
    <cellStyle name="Note 4 2 9" xfId="24877" xr:uid="{6F23B0DE-C410-4B62-B26D-D8AAF11A0777}"/>
    <cellStyle name="Note 4 3" xfId="1696" xr:uid="{3A292BD4-CBFD-48CE-AEF5-9DD4D6BE53E4}"/>
    <cellStyle name="Note 4 3 10" xfId="24687" xr:uid="{1944BD86-8697-4B93-AE7F-1DD6C714B563}"/>
    <cellStyle name="Note 4 3 11" xfId="30187" xr:uid="{15D22A6F-AB3C-49F6-A684-06CA97FB7D2F}"/>
    <cellStyle name="Note 4 3 2" xfId="2630" xr:uid="{271A6875-FB24-4846-933F-F75B4AB2C278}"/>
    <cellStyle name="Note 4 3 2 2" xfId="4434" xr:uid="{FB9B8B71-B11A-4B2C-91D0-00A82954B6B7}"/>
    <cellStyle name="Note 4 3 2 2 2" xfId="27564" xr:uid="{88A0F968-DD87-43BE-B14A-88F88217995D}"/>
    <cellStyle name="Note 4 3 2 2 3" xfId="32251" xr:uid="{27DF55FD-6A32-4C43-820D-5AD539D23455}"/>
    <cellStyle name="Note 4 3 2 2 4" xfId="36775" xr:uid="{FAAC805C-E1F9-4121-A875-E188DCE6F6B5}"/>
    <cellStyle name="Note 4 3 2 2 5" xfId="41400" xr:uid="{60728A05-349C-45D6-92FE-ED8F94ABF22B}"/>
    <cellStyle name="Note 4 3 2 3" xfId="5458" xr:uid="{77C55412-92D0-472E-870A-C9C4BF92D159}"/>
    <cellStyle name="Note 4 3 2 3 2" xfId="28535" xr:uid="{3F2344D2-F263-440B-BF74-E3C7879BF51B}"/>
    <cellStyle name="Note 4 3 2 3 3" xfId="33209" xr:uid="{F356D8D3-CBCD-49A9-8096-2FD185B2FD26}"/>
    <cellStyle name="Note 4 3 2 3 4" xfId="37744" xr:uid="{81D7686C-8FE2-4843-A4C2-8A76ADA549E0}"/>
    <cellStyle name="Note 4 3 2 3 5" xfId="42369" xr:uid="{E0113DB8-75A6-4006-9CDB-049A70C7BC31}"/>
    <cellStyle name="Note 4 3 2 4" xfId="6491" xr:uid="{74E7E70F-B0CB-486B-99C2-C09702D78BBA}"/>
    <cellStyle name="Note 4 3 2 4 2" xfId="29514" xr:uid="{353A6639-C162-4AEC-9181-8D992B9B7E6C}"/>
    <cellStyle name="Note 4 3 2 4 3" xfId="34171" xr:uid="{CCDF4A72-7DB9-4200-9543-8B1DEC8B62BD}"/>
    <cellStyle name="Note 4 3 2 4 4" xfId="38718" xr:uid="{8EDDE0CD-3E44-44CE-9FB1-10173B304934}"/>
    <cellStyle name="Note 4 3 2 4 5" xfId="43343" xr:uid="{E6AF62EF-AB73-46B3-951B-8DC7FDAA67FD}"/>
    <cellStyle name="Note 4 3 2 5" xfId="25817" xr:uid="{3815FFAF-C913-459A-91F7-5C9D025A0EF3}"/>
    <cellStyle name="Note 4 3 2 6" xfId="30543" xr:uid="{06FD27D0-FC67-48F2-AA19-CF5FFB36EAD9}"/>
    <cellStyle name="Note 4 3 2 7" xfId="35047" xr:uid="{5BD2ABDC-65DD-402B-A59E-9900D092FB2A}"/>
    <cellStyle name="Note 4 3 2 8" xfId="39672" xr:uid="{DA36596B-CD77-41D0-BFB6-57352448E0C5}"/>
    <cellStyle name="Note 4 3 3" xfId="3641" xr:uid="{F425F084-9096-4BDB-AAD5-0A9CC961D1CD}"/>
    <cellStyle name="Note 4 3 3 2" xfId="26825" xr:uid="{7B24B61A-4D80-43C3-A83D-6711FE497B5A}"/>
    <cellStyle name="Note 4 3 3 3" xfId="31525" xr:uid="{0439BBF1-8FAD-4BD0-80B1-2BA4619F0E82}"/>
    <cellStyle name="Note 4 3 3 4" xfId="36036" xr:uid="{524A0D9A-136C-4C7B-8153-9090ACD502AD}"/>
    <cellStyle name="Note 4 3 3 5" xfId="40661" xr:uid="{8A9429F9-8E8E-481B-8546-D7019C309665}"/>
    <cellStyle name="Note 4 3 4" xfId="4742" xr:uid="{B90F67D3-A92A-4CA0-BAE0-9E8B9FB39E87}"/>
    <cellStyle name="Note 4 3 4 2" xfId="26142" xr:uid="{2D8F6551-87A1-411D-9640-772638F3AA7F}"/>
    <cellStyle name="Note 4 3 4 3" xfId="30863" xr:uid="{901441D0-E3FF-4FD9-A25A-D0F09B3C616B}"/>
    <cellStyle name="Note 4 3 4 4" xfId="35366" xr:uid="{89D34EC2-EBF3-4018-B52A-FBA0B7A1B25D}"/>
    <cellStyle name="Note 4 3 4 5" xfId="39991" xr:uid="{6991E606-BE97-45E3-8344-3B88CD06A952}"/>
    <cellStyle name="Note 4 3 5" xfId="5777" xr:uid="{2CAA3F15-19B1-464A-B0B5-325415FA41FA}"/>
    <cellStyle name="Note 4 3 5 2" xfId="26586" xr:uid="{A7A9B7C1-C7C4-48B2-AD80-86FF68E7D894}"/>
    <cellStyle name="Note 4 3 5 3" xfId="31286" xr:uid="{00B9374C-E32C-4D0A-8A57-0F8764FFF225}"/>
    <cellStyle name="Note 4 3 5 4" xfId="35797" xr:uid="{0A13D659-830D-4DB1-9692-07B8F9CB3F55}"/>
    <cellStyle name="Note 4 3 5 5" xfId="40422" xr:uid="{7ABC162E-985B-4952-AFBA-4F027AC35888}"/>
    <cellStyle name="Note 4 3 6" xfId="18802" xr:uid="{4C599647-3E68-4B7C-8DBD-1572A2B37967}"/>
    <cellStyle name="Note 4 3 7" xfId="23683" xr:uid="{13713D3A-3615-42B5-9197-1A91F2CD922C}"/>
    <cellStyle name="Note 4 3 8" xfId="25049" xr:uid="{2A20E749-2A28-497F-8782-51955AFF05C1}"/>
    <cellStyle name="Note 4 3 9" xfId="29804" xr:uid="{3F54FF03-028B-44B9-ACC7-213B27E79DB5}"/>
    <cellStyle name="Note 4 4" xfId="1685" xr:uid="{0A2CA09E-6B1B-45DB-AE0A-902D9EBFD0E7}"/>
    <cellStyle name="Note 4 4 10" xfId="24676" xr:uid="{DE8CF1C2-75E2-4295-9F24-C633FE00740D}"/>
    <cellStyle name="Note 4 4 11" xfId="24320" xr:uid="{7AFEB829-42CA-4DFC-B93E-42AC449F97A1}"/>
    <cellStyle name="Note 4 4 2" xfId="2619" xr:uid="{69EDE024-E90B-471F-9229-69F76DF6D662}"/>
    <cellStyle name="Note 4 4 2 2" xfId="4423" xr:uid="{AADE43BE-166F-45F9-983E-BDB40BD73D53}"/>
    <cellStyle name="Note 4 4 2 2 2" xfId="27553" xr:uid="{6DC38D2E-7B58-4FBE-AC34-5F8E7E822CCB}"/>
    <cellStyle name="Note 4 4 2 2 3" xfId="32240" xr:uid="{05BFD6C8-E202-4468-AB70-65275138F31B}"/>
    <cellStyle name="Note 4 4 2 2 4" xfId="36764" xr:uid="{7B258A1A-3A3C-431E-9CDF-1B8073C53D4F}"/>
    <cellStyle name="Note 4 4 2 2 5" xfId="41389" xr:uid="{2F08677C-5DF4-48A7-A93C-7FEF6727CB98}"/>
    <cellStyle name="Note 4 4 2 3" xfId="5447" xr:uid="{6A80DB6C-1126-494A-B4DD-7DB9615FE441}"/>
    <cellStyle name="Note 4 4 2 3 2" xfId="28524" xr:uid="{733247A8-A40F-4BD3-AB0E-8B0F26DE8CC7}"/>
    <cellStyle name="Note 4 4 2 3 3" xfId="33198" xr:uid="{90EE12E4-D8A3-419F-A5A4-844FC3CFC59E}"/>
    <cellStyle name="Note 4 4 2 3 4" xfId="37733" xr:uid="{05C9C979-7DE9-4DDF-820D-E6854B99D63D}"/>
    <cellStyle name="Note 4 4 2 3 5" xfId="42358" xr:uid="{8164CC90-7D95-4692-A551-E19C3233C6FF}"/>
    <cellStyle name="Note 4 4 2 4" xfId="6480" xr:uid="{E6B2D184-990D-4809-86B2-F027D3517092}"/>
    <cellStyle name="Note 4 4 2 4 2" xfId="29503" xr:uid="{EB3D77D7-992F-4B2B-86F9-60D35557F20C}"/>
    <cellStyle name="Note 4 4 2 4 3" xfId="34160" xr:uid="{0DE2E67C-C224-4752-9C1C-E7E0918F1D87}"/>
    <cellStyle name="Note 4 4 2 4 4" xfId="38707" xr:uid="{6EAA1440-435C-437E-8E1A-D3620E1C3A43}"/>
    <cellStyle name="Note 4 4 2 4 5" xfId="43332" xr:uid="{5288FD91-BF02-4C53-B6DE-7EB4F91E0CEB}"/>
    <cellStyle name="Note 4 4 2 5" xfId="25806" xr:uid="{2CD08727-B2E8-4028-98EC-D779DBB9149A}"/>
    <cellStyle name="Note 4 4 2 6" xfId="30532" xr:uid="{7C002A78-667F-4429-8FF1-96778CF7C970}"/>
    <cellStyle name="Note 4 4 2 7" xfId="35036" xr:uid="{C6B337D1-F364-4725-B831-ABEFA9A1C897}"/>
    <cellStyle name="Note 4 4 2 8" xfId="39661" xr:uid="{75602618-EB6D-4193-9875-B45BAA77A056}"/>
    <cellStyle name="Note 4 4 3" xfId="3630" xr:uid="{AD89E39D-7909-4E86-BF05-410EA377656F}"/>
    <cellStyle name="Note 4 4 3 2" xfId="26814" xr:uid="{1E09C722-6D58-46FE-B540-1923037A2D53}"/>
    <cellStyle name="Note 4 4 3 3" xfId="31514" xr:uid="{2FB69822-11CB-4699-997A-F75450CB2C5E}"/>
    <cellStyle name="Note 4 4 3 4" xfId="36025" xr:uid="{0CD95CBE-CF05-4A26-B7F0-BE4155EC3E8D}"/>
    <cellStyle name="Note 4 4 3 5" xfId="40650" xr:uid="{4F824511-1BD0-4A5E-AB8A-DF404307227F}"/>
    <cellStyle name="Note 4 4 4" xfId="4731" xr:uid="{35240923-853D-4BB4-A401-6E942E25CB50}"/>
    <cellStyle name="Note 4 4 4 2" xfId="26153" xr:uid="{B561F696-DB46-4FD6-9D76-A92A3381A11B}"/>
    <cellStyle name="Note 4 4 4 3" xfId="30874" xr:uid="{255920D0-46F4-4EFE-B364-0E432953C52B}"/>
    <cellStyle name="Note 4 4 4 4" xfId="35377" xr:uid="{466E65D5-3D7B-4661-8561-4665745156C0}"/>
    <cellStyle name="Note 4 4 4 5" xfId="40002" xr:uid="{85088460-FF0F-4F05-ABAC-DC57B4EF1E01}"/>
    <cellStyle name="Note 4 4 5" xfId="5766" xr:uid="{F9F31F9D-FAD4-4840-9C1B-811C91D28020}"/>
    <cellStyle name="Note 4 4 5 2" xfId="26575" xr:uid="{023F4702-D51A-4B1A-B691-C7C0598C3A2F}"/>
    <cellStyle name="Note 4 4 5 3" xfId="31275" xr:uid="{6EB810E2-2209-430B-B531-348C43418DEA}"/>
    <cellStyle name="Note 4 4 5 4" xfId="35786" xr:uid="{30FBFBF4-0DDD-44C3-93FD-20633655A632}"/>
    <cellStyle name="Note 4 4 5 5" xfId="40411" xr:uid="{F983250A-EC65-42C8-ACF2-19FBC2839354}"/>
    <cellStyle name="Note 4 4 6" xfId="20728" xr:uid="{A758F607-35EA-442F-B8FF-1DA46134B10F}"/>
    <cellStyle name="Note 4 4 7" xfId="23919" xr:uid="{3B4C489F-0003-4A8B-9195-BF34D9BBF0AE}"/>
    <cellStyle name="Note 4 4 8" xfId="25038" xr:uid="{B5B7D49F-8EC4-41CD-8DDF-E37CA0E90C76}"/>
    <cellStyle name="Note 4 4 9" xfId="24053" xr:uid="{79C9C798-2817-43BE-B853-36B5AD4CC56C}"/>
    <cellStyle name="Note 4 5" xfId="1600" xr:uid="{3072936F-4469-4BFF-B252-76FE28DD8E1D}"/>
    <cellStyle name="Note 4 5 2" xfId="2537" xr:uid="{F82665B0-BEFA-4899-8DC7-90A2624EE753}"/>
    <cellStyle name="Note 4 5 2 2" xfId="4341" xr:uid="{B1757A61-E953-4E3B-856E-8E6A15CB8930}"/>
    <cellStyle name="Note 4 5 2 2 2" xfId="27471" xr:uid="{031A926E-3C11-468E-A208-83C6C85AA901}"/>
    <cellStyle name="Note 4 5 2 2 3" xfId="32158" xr:uid="{C6219B03-72D2-49E3-8DB9-C24B71A8A549}"/>
    <cellStyle name="Note 4 5 2 2 4" xfId="36682" xr:uid="{8D3172FE-D45D-4971-82E4-39707485941C}"/>
    <cellStyle name="Note 4 5 2 2 5" xfId="41307" xr:uid="{4EB2E11B-B3C7-4239-AA3B-66E7B69FDB45}"/>
    <cellStyle name="Note 4 5 2 3" xfId="5365" xr:uid="{E731139C-C616-42B8-AF51-B4240215DBDB}"/>
    <cellStyle name="Note 4 5 2 3 2" xfId="28442" xr:uid="{2C43EC74-E434-40ED-A472-D2E6AA326BC5}"/>
    <cellStyle name="Note 4 5 2 3 3" xfId="33116" xr:uid="{3B78CDEA-B63C-437B-9672-3D66EA0141CF}"/>
    <cellStyle name="Note 4 5 2 3 4" xfId="37651" xr:uid="{7B31818C-DADD-4F14-9391-A97B26305ADE}"/>
    <cellStyle name="Note 4 5 2 3 5" xfId="42276" xr:uid="{FC1F6933-4896-4631-BF1A-7870597841A2}"/>
    <cellStyle name="Note 4 5 2 4" xfId="6398" xr:uid="{993085E0-F083-4851-9F60-B134FC6224F1}"/>
    <cellStyle name="Note 4 5 2 4 2" xfId="29421" xr:uid="{20553CA8-9356-4ECD-9FAE-3EFE5DBA2714}"/>
    <cellStyle name="Note 4 5 2 4 3" xfId="34078" xr:uid="{697CDDD3-8944-4B59-9234-8C5E5B71247D}"/>
    <cellStyle name="Note 4 5 2 4 4" xfId="38625" xr:uid="{6021FE89-9CA6-4D0D-BBA3-CA15DDE289C9}"/>
    <cellStyle name="Note 4 5 2 4 5" xfId="43250" xr:uid="{5E54CD4B-3E70-46BA-A050-46141CC3F8A2}"/>
    <cellStyle name="Note 4 5 2 5" xfId="25724" xr:uid="{8598C828-BAFD-413D-809D-EA569A6F72E2}"/>
    <cellStyle name="Note 4 5 2 6" xfId="30450" xr:uid="{4F322DAE-3673-443B-A5B0-D48276E671B3}"/>
    <cellStyle name="Note 4 5 2 7" xfId="34954" xr:uid="{DDC4C080-1BB9-429B-AA00-DCD11A8A73B2}"/>
    <cellStyle name="Note 4 5 2 8" xfId="39579" xr:uid="{524ABF1D-08D1-40F5-97F6-21B3E7DBAD04}"/>
    <cellStyle name="Note 4 5 3" xfId="3548" xr:uid="{B39132F1-EAB1-4F36-A434-0B9B6F5A288C}"/>
    <cellStyle name="Note 4 5 3 2" xfId="26732" xr:uid="{0B0493F4-D178-41C6-B6E7-A51719DA7EB5}"/>
    <cellStyle name="Note 4 5 3 3" xfId="31432" xr:uid="{C0F0674D-E5FC-4212-BD7A-91CF2D75A5E9}"/>
    <cellStyle name="Note 4 5 3 4" xfId="35943" xr:uid="{DCFF70F7-5751-4ABB-AF21-7DDA0CD74F80}"/>
    <cellStyle name="Note 4 5 3 5" xfId="40568" xr:uid="{BB777823-8378-45BC-A5B9-4B4D02726914}"/>
    <cellStyle name="Note 4 5 4" xfId="3032" xr:uid="{A2B94674-2751-4564-945A-D50C64034890}"/>
    <cellStyle name="Note 4 5 4 2" xfId="26235" xr:uid="{8953F9DC-F3B1-4BC7-957A-1AE2274E8B79}"/>
    <cellStyle name="Note 4 5 4 3" xfId="30956" xr:uid="{868047D9-790E-4B12-B65C-DA53F4B7643E}"/>
    <cellStyle name="Note 4 5 4 4" xfId="35459" xr:uid="{33C32115-D9F2-4D99-B560-6A62790872A2}"/>
    <cellStyle name="Note 4 5 4 5" xfId="40084" xr:uid="{97F2C2A5-DA03-47B9-9C37-C4E99AF2CC03}"/>
    <cellStyle name="Note 4 5 5" xfId="3369" xr:uid="{9D2C89D0-613C-4D9D-BBA0-46EAA189DFDA}"/>
    <cellStyle name="Note 4 5 5 2" xfId="26496" xr:uid="{DE73E21B-F7D5-4055-AEAC-1A4341381A83}"/>
    <cellStyle name="Note 4 5 5 3" xfId="31196" xr:uid="{39F96C76-67A3-4E85-B8B0-570F587C4D9B}"/>
    <cellStyle name="Note 4 5 5 4" xfId="35707" xr:uid="{EB55EFBE-2132-4A6B-8D15-F0681F5D8E10}"/>
    <cellStyle name="Note 4 5 5 5" xfId="40332" xr:uid="{5AF610CA-DFF1-4CB9-9776-EA6BB18B140F}"/>
    <cellStyle name="Note 4 5 6" xfId="24955" xr:uid="{9ED970D1-B823-4BD2-936E-F17017AA9C4E}"/>
    <cellStyle name="Note 4 5 7" xfId="24134" xr:uid="{B3442E06-F3C8-44DB-BF05-81894388DDD5}"/>
    <cellStyle name="Note 4 5 8" xfId="24600" xr:uid="{9F408017-7140-4256-A29A-E374E6EB65BA}"/>
    <cellStyle name="Note 4 5 9" xfId="24387" xr:uid="{6ECA5FF3-8EE7-45B1-AB4D-EFFDA52CFD80}"/>
    <cellStyle name="Note 4 6" xfId="2181" xr:uid="{CD28D8A0-5BC6-4FD5-9AC7-5AE324F28175}"/>
    <cellStyle name="Note 4 6 2" xfId="4067" xr:uid="{2596D4BF-5509-448B-BBAD-A189C884D44A}"/>
    <cellStyle name="Note 4 6 2 2" xfId="27217" xr:uid="{F09051D9-E9A1-45F4-BEFB-B28DBE27976F}"/>
    <cellStyle name="Note 4 6 2 3" xfId="31910" xr:uid="{C7C16EE2-8B0B-439C-A7AD-B91B3DE734D9}"/>
    <cellStyle name="Note 4 6 2 4" xfId="36428" xr:uid="{05071C19-A88A-4779-891C-6106323D3A3B}"/>
    <cellStyle name="Note 4 6 2 5" xfId="41053" xr:uid="{9EBDAFA8-5D79-4BEE-B1DF-EE21B07D0D8B}"/>
    <cellStyle name="Note 4 6 3" xfId="5119" xr:uid="{1D9820F6-C6B3-4947-B328-50F2B7FF4D69}"/>
    <cellStyle name="Note 4 6 3 2" xfId="28188" xr:uid="{E8101F84-D58A-4D6E-8738-40E16C24CBC5}"/>
    <cellStyle name="Note 4 6 3 3" xfId="32869" xr:uid="{5D6C0692-855E-4D79-9A43-18B8490CFF45}"/>
    <cellStyle name="Note 4 6 3 4" xfId="37399" xr:uid="{17A86E0B-9F69-485A-90AA-73F999F05003}"/>
    <cellStyle name="Note 4 6 3 5" xfId="42024" xr:uid="{B02C28A5-8A75-4E6F-93FB-0D3CDD5DD43E}"/>
    <cellStyle name="Note 4 6 4" xfId="6155" xr:uid="{5B2F94C4-D225-4412-A09E-CB98062317D8}"/>
    <cellStyle name="Note 4 6 4 2" xfId="29168" xr:uid="{760EDAAE-09FB-4E9D-999B-CE799F39B956}"/>
    <cellStyle name="Note 4 6 4 3" xfId="33833" xr:uid="{8AFE30F8-3779-4B96-9731-7F76CB06B37E}"/>
    <cellStyle name="Note 4 6 4 4" xfId="38374" xr:uid="{D19134C7-B621-4055-A541-D442329C5183}"/>
    <cellStyle name="Note 4 6 4 5" xfId="42999" xr:uid="{2B16E17E-DB32-4D5B-A101-319C790B5B37}"/>
    <cellStyle name="Note 4 6 5" xfId="25464" xr:uid="{EA2948A4-E6CB-4173-B6C4-2350E399F166}"/>
    <cellStyle name="Note 4 6 6" xfId="30200" xr:uid="{ED4C2FFE-6AAE-4217-9C00-2F6BA82D25EF}"/>
    <cellStyle name="Note 4 6 7" xfId="34700" xr:uid="{7148CDC4-79C0-45E6-B18C-3F5606B63385}"/>
    <cellStyle name="Note 4 6 8" xfId="39326" xr:uid="{7B802CF8-BD21-4295-98B2-25182DDECA41}"/>
    <cellStyle name="Note 4 7" xfId="2115" xr:uid="{F714A526-15F2-43FD-888D-CC0373B9D913}"/>
    <cellStyle name="Note 4 7 2" xfId="4012" xr:uid="{023A05DE-321B-40DC-8803-B0715CA4C9FB}"/>
    <cellStyle name="Note 4 7 2 2" xfId="27174" xr:uid="{0FE774DE-B246-4340-AA40-D3F663ACFC7E}"/>
    <cellStyle name="Note 4 7 2 3" xfId="31869" xr:uid="{51CAAF78-31DF-46BE-A5F5-AD86D22CC396}"/>
    <cellStyle name="Note 4 7 2 4" xfId="36385" xr:uid="{24363506-9B65-4418-AE3C-1CF3F49BB6AA}"/>
    <cellStyle name="Note 4 7 2 5" xfId="41010" xr:uid="{9CE6F742-79D2-42F3-8206-3C2B8916BE58}"/>
    <cellStyle name="Note 4 7 3" xfId="5080" xr:uid="{A37F2163-C089-46F1-8FB3-583D485C311C}"/>
    <cellStyle name="Note 4 7 3 2" xfId="28146" xr:uid="{C5DA260D-5909-425B-A03D-DE2F5E361156}"/>
    <cellStyle name="Note 4 7 3 3" xfId="32829" xr:uid="{98C6AA43-9482-45C7-850E-906EBCA3F2F7}"/>
    <cellStyle name="Note 4 7 3 4" xfId="37357" xr:uid="{4D700E45-5BA0-4AA3-8BE4-3FA9A0B2E38E}"/>
    <cellStyle name="Note 4 7 3 5" xfId="41982" xr:uid="{09B25126-E639-4FA0-AD0D-49316061D2D9}"/>
    <cellStyle name="Note 4 7 4" xfId="6116" xr:uid="{419D90F7-7598-4225-8AD8-E924ACB7B33F}"/>
    <cellStyle name="Note 4 7 4 2" xfId="29128" xr:uid="{06A09E35-EB66-46D4-9730-F404665FADEC}"/>
    <cellStyle name="Note 4 7 4 3" xfId="33795" xr:uid="{D50F792F-408E-48D1-8107-6010B3DFF1C6}"/>
    <cellStyle name="Note 4 7 4 4" xfId="38334" xr:uid="{A2644F67-785E-4253-B903-B691343C6055}"/>
    <cellStyle name="Note 4 7 4 5" xfId="42959" xr:uid="{60A62BCF-C4D5-4F7E-9284-598A1DCA9BB2}"/>
    <cellStyle name="Note 4 7 5" xfId="25414" xr:uid="{19E37708-6FD2-4851-B742-544D72498ED3}"/>
    <cellStyle name="Note 4 7 6" xfId="30153" xr:uid="{01E9950B-FAF2-40EF-82BC-5952E99B8395}"/>
    <cellStyle name="Note 4 7 7" xfId="34653" xr:uid="{2117586E-7A61-4421-902A-93D4F9427653}"/>
    <cellStyle name="Note 4 7 8" xfId="39283" xr:uid="{CAB36047-B8FE-4B14-8908-2AC32D2CD5B2}"/>
    <cellStyle name="Note 4 8" xfId="2230" xr:uid="{F653EE33-6F97-4F83-A90D-92EB4534E575}"/>
    <cellStyle name="Note 4 8 2" xfId="4112" xr:uid="{7F2ECF75-28C8-4634-9F7B-F7243682323D}"/>
    <cellStyle name="Note 4 8 2 2" xfId="27261" xr:uid="{FB205C44-7608-4C19-9908-DFA07B0FE42D}"/>
    <cellStyle name="Note 4 8 2 3" xfId="31952" xr:uid="{43126E34-8DB0-434E-BAF7-C9A3F42F31FD}"/>
    <cellStyle name="Note 4 8 2 4" xfId="36472" xr:uid="{CE29859B-00CD-4094-AAF1-3A071EF1C93D}"/>
    <cellStyle name="Note 4 8 2 5" xfId="41097" xr:uid="{E15800E1-1197-4A01-9909-4D3A04E4AAA8}"/>
    <cellStyle name="Note 4 8 3" xfId="5161" xr:uid="{945DA7AA-4FEA-4AB3-B23E-20CE25775DF2}"/>
    <cellStyle name="Note 4 8 3 2" xfId="28232" xr:uid="{403D7456-6CED-4EA3-AAA8-30B2009E44E9}"/>
    <cellStyle name="Note 4 8 3 3" xfId="32911" xr:uid="{204E7CFC-8BE9-4371-8306-D6F58BF09DF4}"/>
    <cellStyle name="Note 4 8 3 4" xfId="37443" xr:uid="{57B3EF75-BF9A-4D8E-9248-645D236F92B6}"/>
    <cellStyle name="Note 4 8 3 5" xfId="42068" xr:uid="{5415E0A8-3CF5-41BE-ABDD-3238B6209E3E}"/>
    <cellStyle name="Note 4 8 4" xfId="6197" xr:uid="{64BC1CDA-0579-486A-8C12-DBBDB3CFDA76}"/>
    <cellStyle name="Note 4 8 4 2" xfId="29212" xr:uid="{95CEF67A-8476-4054-85BD-AD00645CFFA3}"/>
    <cellStyle name="Note 4 8 4 3" xfId="33875" xr:uid="{84F73604-B6CA-41E8-981F-889B019AC95E}"/>
    <cellStyle name="Note 4 8 4 4" xfId="38418" xr:uid="{260B432E-BE81-47C8-B0AF-26104A81104D}"/>
    <cellStyle name="Note 4 8 4 5" xfId="43043" xr:uid="{BC401FC6-6632-40F3-A045-DE2CB2904B7D}"/>
    <cellStyle name="Note 4 8 5" xfId="25510" xr:uid="{1913607D-6B5A-410F-9873-0703186F74C5}"/>
    <cellStyle name="Note 4 8 6" xfId="30242" xr:uid="{656AB8AC-026C-4996-92DB-65CF974B423F}"/>
    <cellStyle name="Note 4 8 7" xfId="34744" xr:uid="{A8D64F58-C859-4F14-B918-7BB28BFBA53A}"/>
    <cellStyle name="Note 4 8 8" xfId="39370" xr:uid="{69CAE10E-9EC3-48EB-99C0-ADF520631D0F}"/>
    <cellStyle name="Note 4 9" xfId="3208" xr:uid="{74764E3A-8B3D-4EC6-9D32-4D5DA84BEA26}"/>
    <cellStyle name="Note 5" xfId="8330" xr:uid="{FDF237CB-397C-4FE6-8EE5-11A2B4D086CC}"/>
    <cellStyle name="Note 5 2" xfId="18804" xr:uid="{F9E4E961-46C5-4B19-AF72-B5A73FA732C2}"/>
    <cellStyle name="Note 5 2 2" xfId="23684" xr:uid="{B267D175-932F-4239-861D-5053DB81F7E5}"/>
    <cellStyle name="Note 5 3" xfId="19016" xr:uid="{7B4D94E3-B283-4F2E-AF23-52042312DB72}"/>
    <cellStyle name="Note 5 4" xfId="18803" xr:uid="{5F1374EB-73DA-481A-A732-2D9CDCBD955F}"/>
    <cellStyle name="Note 5 5" xfId="23358" xr:uid="{D1004D2B-9023-4147-8B18-38697A99DD50}"/>
    <cellStyle name="Note 5 5 2" xfId="24000" xr:uid="{08E42789-A786-4EAB-B7BE-01442CD8D206}"/>
    <cellStyle name="Note 6" xfId="8331" xr:uid="{BA15A0C0-66E1-4768-92BE-B430C1E55278}"/>
    <cellStyle name="Note 6 2" xfId="20441" xr:uid="{55E4F7E8-EEBB-45A3-91E7-850387EFB2A1}"/>
    <cellStyle name="Note 6 2 2" xfId="23502" xr:uid="{536AA285-22D9-41C4-A2C0-26140CE9D235}"/>
    <cellStyle name="Note 6 3" xfId="19017" xr:uid="{BC89A8D0-1D8E-4279-89F2-BD3C806F2CDE}"/>
    <cellStyle name="Note 6 3 2" xfId="23406" xr:uid="{E9F64F35-7C2E-4A81-8B3A-CF2249FDD498}"/>
    <cellStyle name="Note 6 4" xfId="18805" xr:uid="{490A0265-3BE4-4249-A879-1B86603BADC1}"/>
    <cellStyle name="Note 6 4 2" xfId="23360" xr:uid="{38197FC0-5A20-461C-B735-CA7AACD68B29}"/>
    <cellStyle name="Note 6 5" xfId="23444" xr:uid="{EAF5A978-D30A-4B05-99E0-A415CD83D076}"/>
    <cellStyle name="Note 6 5 2" xfId="24018" xr:uid="{DBA0A3C0-C083-4AE6-B3F6-2CD7A946BB94}"/>
    <cellStyle name="Note 7" xfId="8332" xr:uid="{C44F5999-685E-4F75-B106-AD4AF392CDB3}"/>
    <cellStyle name="Note 7 2" xfId="23443" xr:uid="{20D9E94C-E7DD-4904-B336-FE3FE71C4165}"/>
    <cellStyle name="Note 7 2 2" xfId="24017" xr:uid="{349664A5-2BDE-4D9A-B755-7136D927A62F}"/>
    <cellStyle name="Note 8" xfId="8333" xr:uid="{1BC547E3-C79E-4923-9E40-3FDB82571FBE}"/>
    <cellStyle name="Note 8 2" xfId="20708" xr:uid="{BBFB3707-0BD2-4C7C-8AEA-8657924884F4}"/>
    <cellStyle name="Note 8 2 2" xfId="23902" xr:uid="{33C3061D-6CEF-4CB4-9189-C0BB96271832}"/>
    <cellStyle name="Note 9" xfId="8334" xr:uid="{397C6542-EF08-4DB8-8BA0-A5C01AED673D}"/>
    <cellStyle name="Note 9 2" xfId="23442" xr:uid="{D6E1D56B-8954-43EB-BCF7-2D11BAC3BECB}"/>
    <cellStyle name="Note 9 2 2" xfId="24016" xr:uid="{E5A931F1-C7D0-4371-8632-1F4C9B07EA0C}"/>
    <cellStyle name="Notitie" xfId="18806" xr:uid="{CB7E1E61-428D-4316-9B91-B4B70DA01960}"/>
    <cellStyle name="Notitie 2" xfId="23685" xr:uid="{BE34FDC2-D18C-430F-A12C-CEF42D29701E}"/>
    <cellStyle name="Number" xfId="18807" xr:uid="{BBA04CA6-7ECF-4CBA-9043-30D01E637231}"/>
    <cellStyle name="N醌Pmal_Prod Div" xfId="8335" xr:uid="{00EBA7E0-D821-42A6-BC4C-7248F16CA6CA}"/>
    <cellStyle name="Œ…?æ맖?e [0.00]_laroux" xfId="1058" xr:uid="{A2BA5184-52AD-4065-83E2-C4AEFEF534B3}"/>
    <cellStyle name="Œ…?æ맖?e_laroux" xfId="1059" xr:uid="{D841E5E6-838D-47FC-A57F-5F9B76908707}"/>
    <cellStyle name="Œ…‹æØ‚è [0.00]_4m stock" xfId="1060" xr:uid="{610F2E43-6433-4C83-80F2-C83D3C8C1809}"/>
    <cellStyle name="Œ…‹æØ‚è_4m stock" xfId="1061" xr:uid="{E23F05B7-7B28-4838-8CA9-1546FEF7073F}"/>
    <cellStyle name="oft Excel]_x000d__x000a_Comment=The open=/f lines load custom functions into the Paste Function list._x000d__x000a_Maximized=3_x000d__x000a_Basics=1_x000d__x000a_A" xfId="1062" xr:uid="{F960B4CA-BA9A-4B5F-9B67-A4897CF80933}"/>
    <cellStyle name="oft Excel]_x000d__x000a_Comment=The open=/f lines load custom functions into the Paste Function list._x000d__x000a_Maximized=3_x000d__x000a_Basics=1_x000d__x000a_A 2" xfId="11668" xr:uid="{30391C08-C140-4D86-993F-269BA0B2CC0B}"/>
    <cellStyle name="Ongeldig" xfId="18808" xr:uid="{B352531E-9781-475B-AB5B-E384C285DE9D}"/>
    <cellStyle name="original cost" xfId="18809" xr:uid="{BA4532B9-F9D8-43B9-A7E7-CA2D59A7674F}"/>
    <cellStyle name="Output" xfId="129" builtinId="21" customBuiltin="1"/>
    <cellStyle name="Output 1" xfId="18810" xr:uid="{2068225A-6097-4F4B-B2C8-5774DC7E2D45}"/>
    <cellStyle name="Output 1 2" xfId="23686" xr:uid="{B7775809-C57D-4F49-960D-1BF5162D96F3}"/>
    <cellStyle name="Output 10" xfId="8336" xr:uid="{F75CB997-5596-4D08-A6BC-6B71CC62AFC9}"/>
    <cellStyle name="Output 10 2" xfId="20766" xr:uid="{7AC89234-CCA8-4B12-9A4F-66147C775201}"/>
    <cellStyle name="Output 10 2 2" xfId="23946" xr:uid="{A27E6C66-0E70-46A1-834F-EE3DC4FCF96E}"/>
    <cellStyle name="Output 2" xfId="1063" xr:uid="{462D2BDD-DCBC-4870-9A17-B663ADAE77C0}"/>
    <cellStyle name="Output 2 2" xfId="1519" xr:uid="{AB4A9BA2-96A4-4B1E-B03C-A0EDE0F12047}"/>
    <cellStyle name="Output 2 2 10" xfId="24876" xr:uid="{1A09E5BA-2B86-48A3-A633-108AABAAD7B5}"/>
    <cellStyle name="Output 2 2 11" xfId="24212" xr:uid="{C14626A1-A05D-410D-B498-9977FA3298D9}"/>
    <cellStyle name="Output 2 2 12" xfId="25400" xr:uid="{E9C29AB1-B43B-4598-9A25-FE4FA3022055}"/>
    <cellStyle name="Output 2 2 13" xfId="24441" xr:uid="{DA91E9CD-4502-4B53-815F-26FB97349996}"/>
    <cellStyle name="Output 2 2 2" xfId="1864" xr:uid="{37A5E353-9641-47BE-87E1-9993958B7B3F}"/>
    <cellStyle name="Output 2 2 2 2" xfId="2788" xr:uid="{A34E9281-D418-4021-A9C8-2A1B9F2FF46A}"/>
    <cellStyle name="Output 2 2 2 2 2" xfId="4592" xr:uid="{CD238045-CC7C-4E74-9046-F0BF3B1DF5C5}"/>
    <cellStyle name="Output 2 2 2 2 2 2" xfId="27722" xr:uid="{BA34754A-E947-45E5-8D09-ABC1D6B8B7CB}"/>
    <cellStyle name="Output 2 2 2 2 2 3" xfId="32409" xr:uid="{C22B81C2-F10A-44F0-B22F-F14529CD251F}"/>
    <cellStyle name="Output 2 2 2 2 2 4" xfId="36933" xr:uid="{367DE1F2-D199-4563-B6AE-C56F92ADC818}"/>
    <cellStyle name="Output 2 2 2 2 2 5" xfId="41558" xr:uid="{B8B77090-06CC-4FC4-AA88-3497F5971082}"/>
    <cellStyle name="Output 2 2 2 2 3" xfId="5616" xr:uid="{F222599D-B624-4B5A-AA1C-1B68F80EE9D3}"/>
    <cellStyle name="Output 2 2 2 2 3 2" xfId="28693" xr:uid="{528B4B7A-5639-4735-BEC9-33E91F87AC43}"/>
    <cellStyle name="Output 2 2 2 2 3 3" xfId="33367" xr:uid="{818DD08A-DE04-4B76-8522-268315DC0D02}"/>
    <cellStyle name="Output 2 2 2 2 3 4" xfId="37902" xr:uid="{F299B058-66BA-46F1-A178-A31BEEF7A49A}"/>
    <cellStyle name="Output 2 2 2 2 3 5" xfId="42527" xr:uid="{6B35B739-E4AF-4020-89E2-694F06DFF9C3}"/>
    <cellStyle name="Output 2 2 2 2 4" xfId="6649" xr:uid="{16D47238-46CD-45A2-AB4A-9A0C94C6E492}"/>
    <cellStyle name="Output 2 2 2 2 4 2" xfId="29672" xr:uid="{AC629FE2-0BEE-4338-933B-F8E06076092B}"/>
    <cellStyle name="Output 2 2 2 2 4 3" xfId="34329" xr:uid="{A64F833C-A2DA-4DB9-A872-39270F083786}"/>
    <cellStyle name="Output 2 2 2 2 4 4" xfId="38876" xr:uid="{D845A165-EC63-4322-BBE1-57D82D58F0D4}"/>
    <cellStyle name="Output 2 2 2 2 4 5" xfId="43501" xr:uid="{5D4A08B0-F56D-44B3-953B-400C80DA0DC1}"/>
    <cellStyle name="Output 2 2 2 2 5" xfId="25975" xr:uid="{5799F965-9405-45C5-9BDF-358BFB7E34D0}"/>
    <cellStyle name="Output 2 2 2 2 6" xfId="30701" xr:uid="{A2A92FC8-0742-45AB-97F4-CE233AD72CBA}"/>
    <cellStyle name="Output 2 2 2 2 7" xfId="35205" xr:uid="{FF48767B-9F6E-42A5-BE3F-2E9F148ED3C2}"/>
    <cellStyle name="Output 2 2 2 2 8" xfId="39830" xr:uid="{5106C73B-223F-499A-A233-8A3712445796}"/>
    <cellStyle name="Output 2 2 2 3" xfId="3798" xr:uid="{B0889AA4-32C2-4C37-A402-D5AE6EE0E8C7}"/>
    <cellStyle name="Output 2 2 2 3 2" xfId="26982" xr:uid="{29F0F118-BD88-4C3C-8106-CBDD8031C66F}"/>
    <cellStyle name="Output 2 2 2 3 3" xfId="31682" xr:uid="{27AB8263-482A-44BD-BF16-4AF302777F88}"/>
    <cellStyle name="Output 2 2 2 3 4" xfId="36193" xr:uid="{43FBF3B2-3EE1-4848-900D-421A72A396CE}"/>
    <cellStyle name="Output 2 2 2 3 5" xfId="40818" xr:uid="{CF9D2BA4-CB17-408C-AA9B-581FABED5376}"/>
    <cellStyle name="Output 2 2 2 4" xfId="4899" xr:uid="{56114B66-FB38-4659-9567-A08644797175}"/>
    <cellStyle name="Output 2 2 2 4 2" xfId="27958" xr:uid="{0B32AF28-2468-4E87-9E2F-3F70759EA0DF}"/>
    <cellStyle name="Output 2 2 2 4 3" xfId="32645" xr:uid="{495C8469-C3C6-40FB-B55C-1584B32A448F}"/>
    <cellStyle name="Output 2 2 2 4 4" xfId="37169" xr:uid="{CCC4C24C-3252-4B1E-95EA-84768C932635}"/>
    <cellStyle name="Output 2 2 2 4 5" xfId="41794" xr:uid="{B6D6C2A0-69A9-4A87-9F48-CA1591B030FD}"/>
    <cellStyle name="Output 2 2 2 5" xfId="5934" xr:uid="{493832E5-0551-48C0-A15E-BDDF64A9663D}"/>
    <cellStyle name="Output 2 2 2 5 2" xfId="28938" xr:uid="{BBBF6937-6620-4518-9023-A0064C9E9E2D}"/>
    <cellStyle name="Output 2 2 2 5 3" xfId="33612" xr:uid="{0A8EF4E7-4CD3-4162-BD44-780FB3AB3655}"/>
    <cellStyle name="Output 2 2 2 5 4" xfId="38147" xr:uid="{58341403-6FA3-4EC0-ABB9-FBA1E853949A}"/>
    <cellStyle name="Output 2 2 2 5 5" xfId="42772" xr:uid="{733576C0-D14F-407B-8377-E5745BD80525}"/>
    <cellStyle name="Output 2 2 2 6" xfId="25206" xr:uid="{810BA00A-8D73-4F11-A2B4-05CFC4805527}"/>
    <cellStyle name="Output 2 2 2 7" xfId="29961" xr:uid="{5C9FE620-29EE-4039-B56A-CD29186D31E4}"/>
    <cellStyle name="Output 2 2 2 8" xfId="34466" xr:uid="{21F31AB9-E1CC-4937-8E12-D3F0ED6DE000}"/>
    <cellStyle name="Output 2 2 2 9" xfId="39093" xr:uid="{F52D2259-E8A9-45BA-A737-D1F3026342B9}"/>
    <cellStyle name="Output 2 2 3" xfId="1958" xr:uid="{10C1C5B0-7178-4134-B22C-F3B2668D2B9B}"/>
    <cellStyle name="Output 2 2 3 2" xfId="2874" xr:uid="{33A1454B-DA34-4FAC-BEDE-F5C9C1C7671F}"/>
    <cellStyle name="Output 2 2 3 2 2" xfId="4678" xr:uid="{BB2563B6-5BF3-4033-AE22-13D8EBFBA532}"/>
    <cellStyle name="Output 2 2 3 2 2 2" xfId="27808" xr:uid="{8BF3545F-3BED-4420-8BB7-D2DB10986C0E}"/>
    <cellStyle name="Output 2 2 3 2 2 3" xfId="32495" xr:uid="{68417F81-0CE4-4D72-944A-96181151B9F2}"/>
    <cellStyle name="Output 2 2 3 2 2 4" xfId="37019" xr:uid="{50D63FFD-205D-4A4C-92C9-AA45F8199778}"/>
    <cellStyle name="Output 2 2 3 2 2 5" xfId="41644" xr:uid="{33E5C5C6-033E-4948-B0EF-E064A3011D8D}"/>
    <cellStyle name="Output 2 2 3 2 3" xfId="5702" xr:uid="{74753C2D-A7CC-4B58-89A4-8927311C693D}"/>
    <cellStyle name="Output 2 2 3 2 3 2" xfId="28779" xr:uid="{E894964D-7259-4C85-BBC1-99F1EA288C39}"/>
    <cellStyle name="Output 2 2 3 2 3 3" xfId="33453" xr:uid="{41E9465F-1C8E-4CC0-B1B8-98AA1753AF24}"/>
    <cellStyle name="Output 2 2 3 2 3 4" xfId="37988" xr:uid="{32A05D76-360B-4150-A1DE-90054DC388BE}"/>
    <cellStyle name="Output 2 2 3 2 3 5" xfId="42613" xr:uid="{00ED94EB-8B94-49D6-8992-E0D56BAB7B84}"/>
    <cellStyle name="Output 2 2 3 2 4" xfId="6735" xr:uid="{079B0BB8-B799-4D3D-B2BE-F9094B538EDB}"/>
    <cellStyle name="Output 2 2 3 2 4 2" xfId="29758" xr:uid="{392047B9-0D72-419D-BD17-488874DF0C6D}"/>
    <cellStyle name="Output 2 2 3 2 4 3" xfId="34415" xr:uid="{513A4F05-554A-490D-9285-4B5B1493AA01}"/>
    <cellStyle name="Output 2 2 3 2 4 4" xfId="38962" xr:uid="{0A8C938C-34EC-462C-A46C-AAF01F6DD35D}"/>
    <cellStyle name="Output 2 2 3 2 4 5" xfId="43587" xr:uid="{72C6EFB6-61AA-4ACD-950D-5B73789FCB99}"/>
    <cellStyle name="Output 2 2 3 2 5" xfId="26061" xr:uid="{04CE43F9-EDD5-421D-9295-1605CD7BE5C3}"/>
    <cellStyle name="Output 2 2 3 2 6" xfId="30787" xr:uid="{0D2E440C-5DED-4825-9226-5781005336F4}"/>
    <cellStyle name="Output 2 2 3 2 7" xfId="35291" xr:uid="{E19817F2-A636-44C2-B9EE-8A5621F8BB44}"/>
    <cellStyle name="Output 2 2 3 2 8" xfId="39916" xr:uid="{6B5E74B9-BAFB-4D4D-917E-0C5D198B1DC2}"/>
    <cellStyle name="Output 2 2 3 3" xfId="3884" xr:uid="{AE8DE545-EC33-4B30-AF40-A32E683E0246}"/>
    <cellStyle name="Output 2 2 3 3 2" xfId="27068" xr:uid="{3BC25E19-BBBD-4027-BFD4-5817301030BB}"/>
    <cellStyle name="Output 2 2 3 3 3" xfId="31768" xr:uid="{AA5EC016-1135-4F8E-81D2-89031A93E048}"/>
    <cellStyle name="Output 2 2 3 3 4" xfId="36279" xr:uid="{1227C9C8-6612-420B-9EB4-F982B18F73BF}"/>
    <cellStyle name="Output 2 2 3 3 5" xfId="40904" xr:uid="{A3FEC108-2F67-4FB6-A589-7B3E735139CD}"/>
    <cellStyle name="Output 2 2 3 4" xfId="4985" xr:uid="{5D2854E1-86BC-4B7C-8A1F-E7CFBF7FB608}"/>
    <cellStyle name="Output 2 2 3 4 2" xfId="28044" xr:uid="{B4152EB7-6D1E-4D09-8F33-A0A574CE344C}"/>
    <cellStyle name="Output 2 2 3 4 3" xfId="32731" xr:uid="{EAA639F2-84C0-484B-A648-C5B97C4165E9}"/>
    <cellStyle name="Output 2 2 3 4 4" xfId="37255" xr:uid="{4426402B-F799-4549-AB1B-B548E6EBE6BE}"/>
    <cellStyle name="Output 2 2 3 4 5" xfId="41880" xr:uid="{8C132A36-2A48-4DBC-B14F-27876430505F}"/>
    <cellStyle name="Output 2 2 3 5" xfId="6020" xr:uid="{012AB029-4479-4F8A-B1A7-0CE2C0ADAF43}"/>
    <cellStyle name="Output 2 2 3 5 2" xfId="29024" xr:uid="{659CCF43-40A6-49F3-8A3C-928113980CC2}"/>
    <cellStyle name="Output 2 2 3 5 3" xfId="33698" xr:uid="{C48B34A1-46A1-4391-9FFB-90A2D389E8AF}"/>
    <cellStyle name="Output 2 2 3 5 4" xfId="38233" xr:uid="{740FBB45-C9E3-4592-9F46-6B93FD09277D}"/>
    <cellStyle name="Output 2 2 3 5 5" xfId="42858" xr:uid="{EAE27D6E-1A1E-4214-A7D6-1C489BCA602F}"/>
    <cellStyle name="Output 2 2 3 6" xfId="25295" xr:uid="{FEEC96F2-3479-463D-8642-AD49D3894FC9}"/>
    <cellStyle name="Output 2 2 3 7" xfId="30047" xr:uid="{78E2A3D1-F462-4522-8984-CCF696B9E794}"/>
    <cellStyle name="Output 2 2 3 8" xfId="34552" xr:uid="{5CFE6051-D28A-4215-BBC0-C1DE0FC17610}"/>
    <cellStyle name="Output 2 2 3 9" xfId="39179" xr:uid="{B105F5A0-D5BB-4F33-8617-93475E56ED29}"/>
    <cellStyle name="Output 2 2 4" xfId="2459" xr:uid="{2684D768-9A22-4EEE-B9EE-BFED6FA498B4}"/>
    <cellStyle name="Output 2 2 4 2" xfId="4263" xr:uid="{0BC1519B-1380-4E5E-B1B7-07D189A95903}"/>
    <cellStyle name="Output 2 2 4 2 2" xfId="27393" xr:uid="{62FBC105-B877-4EC2-A514-2B8E8CAC9DB7}"/>
    <cellStyle name="Output 2 2 4 2 3" xfId="32080" xr:uid="{F9F1A1E1-30DD-4AE7-8AF0-5D356369B35A}"/>
    <cellStyle name="Output 2 2 4 2 4" xfId="36604" xr:uid="{2FDC523C-D84E-4941-86F4-EFB45E336EE7}"/>
    <cellStyle name="Output 2 2 4 2 5" xfId="41229" xr:uid="{F29B84CB-1EF8-489E-B92F-BDD406860EC6}"/>
    <cellStyle name="Output 2 2 4 3" xfId="5287" xr:uid="{7B405BFC-77BA-4707-906A-1FF63C6230B1}"/>
    <cellStyle name="Output 2 2 4 3 2" xfId="28364" xr:uid="{A6BCFA91-17EC-4827-B67B-B8132D533A74}"/>
    <cellStyle name="Output 2 2 4 3 3" xfId="33038" xr:uid="{3030E6DC-E1B4-40C5-8112-B54874CB62E8}"/>
    <cellStyle name="Output 2 2 4 3 4" xfId="37573" xr:uid="{5DCBF937-70F5-45A2-8EFF-28BF023D1C14}"/>
    <cellStyle name="Output 2 2 4 3 5" xfId="42198" xr:uid="{8650826D-3FEF-4FCD-A7F9-E8A461363AD1}"/>
    <cellStyle name="Output 2 2 4 4" xfId="6320" xr:uid="{28C796AC-1DAE-43DB-8666-4ACB45EED060}"/>
    <cellStyle name="Output 2 2 4 4 2" xfId="29343" xr:uid="{80A5B764-1E03-475C-BE42-39789AF3FBD1}"/>
    <cellStyle name="Output 2 2 4 4 3" xfId="34000" xr:uid="{AAED316A-5D31-4505-8153-5B777FC8976E}"/>
    <cellStyle name="Output 2 2 4 4 4" xfId="38547" xr:uid="{96CDE17B-3E10-47D6-B98D-1DC3D3090197}"/>
    <cellStyle name="Output 2 2 4 4 5" xfId="43172" xr:uid="{FD323B37-9B1B-4C4A-9B7C-D5FFEB95A60B}"/>
    <cellStyle name="Output 2 2 4 5" xfId="25646" xr:uid="{F671FFB2-955D-42C7-979F-0D707B953018}"/>
    <cellStyle name="Output 2 2 4 6" xfId="30372" xr:uid="{96EBBCE1-E1E1-4D11-889E-F68AE1BA913C}"/>
    <cellStyle name="Output 2 2 4 7" xfId="34876" xr:uid="{CDDA6831-8505-4CAD-9C29-AB239EAF5335}"/>
    <cellStyle name="Output 2 2 4 8" xfId="39501" xr:uid="{4D92F4A9-2F57-4A4E-B887-653F8DD987B4}"/>
    <cellStyle name="Output 2 2 5" xfId="3470" xr:uid="{58CDCB68-93F1-47D0-AEBC-23E56C61BBDD}"/>
    <cellStyle name="Output 2 2 5 2" xfId="26665" xr:uid="{96D79119-F2B3-42DE-B9C4-E05C84B39CA7}"/>
    <cellStyle name="Output 2 2 5 3" xfId="31365" xr:uid="{A008F4DF-8264-4813-9E5F-40F999133F81}"/>
    <cellStyle name="Output 2 2 5 4" xfId="35876" xr:uid="{32252092-89B0-447F-9A0D-D9B871794F01}"/>
    <cellStyle name="Output 2 2 5 5" xfId="40501" xr:uid="{01809769-0D8F-4A0C-94D8-75C208CF515C}"/>
    <cellStyle name="Output 2 2 6" xfId="3110" xr:uid="{5F9289C2-E126-4AE9-97F1-5361AF2E3583}"/>
    <cellStyle name="Output 2 2 6 2" xfId="26309" xr:uid="{726115E1-8F68-499D-AEE0-891FC2B76312}"/>
    <cellStyle name="Output 2 2 6 3" xfId="31030" xr:uid="{98D49872-4972-45D3-B2F5-67C3D9A6E015}"/>
    <cellStyle name="Output 2 2 6 4" xfId="35533" xr:uid="{F23BD8C0-4DF0-4F70-B8A9-491EB9D0FC43}"/>
    <cellStyle name="Output 2 2 6 5" xfId="40158" xr:uid="{DACD46DC-B977-4B9E-B934-3A09D1DE37EA}"/>
    <cellStyle name="Output 2 2 7" xfId="3293" xr:uid="{DFA3E97A-59E4-4272-A6EE-1BEC14876056}"/>
    <cellStyle name="Output 2 2 7 2" xfId="26430" xr:uid="{1799F182-9AA3-48EB-B38E-D743BDE32FC0}"/>
    <cellStyle name="Output 2 2 7 3" xfId="31130" xr:uid="{3EEC8F5B-4A2E-4FAB-80B4-8DC5D495C230}"/>
    <cellStyle name="Output 2 2 7 4" xfId="35641" xr:uid="{B28358D1-7260-45CE-BB49-28287E045357}"/>
    <cellStyle name="Output 2 2 7 5" xfId="40266" xr:uid="{D857FA0C-9C24-47FA-B383-DDA366515897}"/>
    <cellStyle name="Output 2 2 8" xfId="20080" xr:uid="{C69BD4A9-34F5-40C9-A8E3-BC4F25BF5855}"/>
    <cellStyle name="Output 2 2 9" xfId="23741" xr:uid="{9687D03F-1C91-4324-8505-8FFE8094697D}"/>
    <cellStyle name="Output 2 3" xfId="1697" xr:uid="{592B011E-FB2F-41ED-A2AF-E2198E51EBC3}"/>
    <cellStyle name="Output 2 3 10" xfId="24688" xr:uid="{56EF201A-9D47-4A07-B0D4-07D45A20FF40}"/>
    <cellStyle name="Output 2 3 11" xfId="24312" xr:uid="{D1546EDD-C558-4549-8B47-2A172879E0B7}"/>
    <cellStyle name="Output 2 3 2" xfId="2631" xr:uid="{78B53F7D-406D-4530-90DC-0FDCCECFC402}"/>
    <cellStyle name="Output 2 3 2 2" xfId="4435" xr:uid="{35A57E6B-A1D5-4D02-939E-F094FB4E96F2}"/>
    <cellStyle name="Output 2 3 2 2 2" xfId="27565" xr:uid="{57CDC451-55B3-4D1C-AC97-73BB4D9BE507}"/>
    <cellStyle name="Output 2 3 2 2 3" xfId="32252" xr:uid="{A12FCD5C-68C8-41E4-8A87-D425887CE174}"/>
    <cellStyle name="Output 2 3 2 2 4" xfId="36776" xr:uid="{7F3CD4D4-1B52-4B5D-B9FE-C3B070246734}"/>
    <cellStyle name="Output 2 3 2 2 5" xfId="41401" xr:uid="{31482309-4C17-4BF3-B362-9B1B292FA696}"/>
    <cellStyle name="Output 2 3 2 3" xfId="5459" xr:uid="{B7C4F6A2-9D15-4674-8769-4D6DF75438CB}"/>
    <cellStyle name="Output 2 3 2 3 2" xfId="28536" xr:uid="{3C20556E-6C70-4D04-8A6B-093F8EAF2ACB}"/>
    <cellStyle name="Output 2 3 2 3 3" xfId="33210" xr:uid="{D1127787-08BC-4E4D-A046-B6D517808B00}"/>
    <cellStyle name="Output 2 3 2 3 4" xfId="37745" xr:uid="{7CFE243B-4439-436F-8472-15ADFBE91C16}"/>
    <cellStyle name="Output 2 3 2 3 5" xfId="42370" xr:uid="{A99D85A6-5E3C-46AE-9FD3-7E3EF36333D9}"/>
    <cellStyle name="Output 2 3 2 4" xfId="6492" xr:uid="{90735B42-4972-4457-855E-2349CF2F1309}"/>
    <cellStyle name="Output 2 3 2 4 2" xfId="29515" xr:uid="{1395C17C-E866-4D8F-B690-4CD41D63BF4B}"/>
    <cellStyle name="Output 2 3 2 4 3" xfId="34172" xr:uid="{CB15F9C4-62A7-4FC4-B694-2FC3372EE3A8}"/>
    <cellStyle name="Output 2 3 2 4 4" xfId="38719" xr:uid="{CA0CE38B-DA97-438B-9808-A5068AC5F6D9}"/>
    <cellStyle name="Output 2 3 2 4 5" xfId="43344" xr:uid="{9EB7C5C8-2364-4B14-A034-421F028C001F}"/>
    <cellStyle name="Output 2 3 2 5" xfId="25818" xr:uid="{8DACA271-AADB-4E6A-B508-C724391B8D2F}"/>
    <cellStyle name="Output 2 3 2 6" xfId="30544" xr:uid="{AC84B732-DEC8-4D56-8D10-D8931FB980CE}"/>
    <cellStyle name="Output 2 3 2 7" xfId="35048" xr:uid="{FC3DB12B-A05C-4877-8486-21170654EF40}"/>
    <cellStyle name="Output 2 3 2 8" xfId="39673" xr:uid="{40F4343D-5AA4-4019-B707-5745CF905E57}"/>
    <cellStyle name="Output 2 3 3" xfId="3642" xr:uid="{C96DA973-55F5-4F1E-A3E8-DEDA6C20E0B1}"/>
    <cellStyle name="Output 2 3 3 2" xfId="26826" xr:uid="{EEB8DB38-4C4F-453A-83A7-7D7DC55D3B13}"/>
    <cellStyle name="Output 2 3 3 3" xfId="31526" xr:uid="{CCC404A8-BD4D-46AE-9B9B-B2FA1313DC5F}"/>
    <cellStyle name="Output 2 3 3 4" xfId="36037" xr:uid="{7BC7B94A-E5DC-4262-8D9C-348E758F5243}"/>
    <cellStyle name="Output 2 3 3 5" xfId="40662" xr:uid="{F3717AD1-A17D-46F4-8D77-A9FDCDB15B48}"/>
    <cellStyle name="Output 2 3 4" xfId="4743" xr:uid="{86287F5C-BB94-448D-A78C-DDF6ED143E3A}"/>
    <cellStyle name="Output 2 3 4 2" xfId="26141" xr:uid="{60C8AB0E-E911-42A5-A73D-677A6BA0A883}"/>
    <cellStyle name="Output 2 3 4 3" xfId="30862" xr:uid="{46CC6395-8C14-4124-A18E-73BC3FF21C73}"/>
    <cellStyle name="Output 2 3 4 4" xfId="35365" xr:uid="{F6C4DC7C-BFE9-4AA5-8E53-E106DE5A7F20}"/>
    <cellStyle name="Output 2 3 4 5" xfId="39990" xr:uid="{7319A0EA-0D23-434A-A8BC-E41CACA1650D}"/>
    <cellStyle name="Output 2 3 5" xfId="5778" xr:uid="{C7ADB007-8ED6-4DE1-B12C-2B7ABA48D260}"/>
    <cellStyle name="Output 2 3 5 2" xfId="26587" xr:uid="{3D2198E2-5BD2-4D0F-843F-A7D6CA5BBBB3}"/>
    <cellStyle name="Output 2 3 5 3" xfId="31287" xr:uid="{A50C8E7B-7F49-4036-AC5C-A966A72C7E43}"/>
    <cellStyle name="Output 2 3 5 4" xfId="35798" xr:uid="{BEAAF5EA-F5FA-46F5-B3F4-4C8AA4CD1764}"/>
    <cellStyle name="Output 2 3 5 5" xfId="40423" xr:uid="{0BD058C7-28F6-42B9-AE42-6165C80E6FF2}"/>
    <cellStyle name="Output 2 3 6" xfId="20081" xr:uid="{620318E8-4F83-48D3-8888-2964863BDA38}"/>
    <cellStyle name="Output 2 3 7" xfId="23742" xr:uid="{DD0D936D-784B-4140-8B4D-CB6851B5119C}"/>
    <cellStyle name="Output 2 3 8" xfId="25050" xr:uid="{F1057154-3F3A-4BE6-995B-0B770B4FEE96}"/>
    <cellStyle name="Output 2 3 9" xfId="29805" xr:uid="{5E01E1B6-51E9-4F6F-B5E8-B9790FD1C23C}"/>
    <cellStyle name="Output 2 4" xfId="1686" xr:uid="{A2F009D7-90EB-43D4-A685-BB448C389389}"/>
    <cellStyle name="Output 2 4 10" xfId="24677" xr:uid="{5B908FB3-EEA9-43EC-8286-86FEBF1F33D1}"/>
    <cellStyle name="Output 2 4 11" xfId="24319" xr:uid="{FA9592C9-52D5-454C-BCB8-2F4AFA24721B}"/>
    <cellStyle name="Output 2 4 2" xfId="2620" xr:uid="{C341E127-9CE5-4C12-837B-A056B5920D8C}"/>
    <cellStyle name="Output 2 4 2 2" xfId="4424" xr:uid="{F2476B69-C1F5-4B25-BA5E-C9FCC9A1380B}"/>
    <cellStyle name="Output 2 4 2 2 2" xfId="27554" xr:uid="{B466550A-B1AA-4F1A-8BAB-A98A1A274630}"/>
    <cellStyle name="Output 2 4 2 2 3" xfId="32241" xr:uid="{29246121-8AB8-4610-BE69-4A6AE60BF283}"/>
    <cellStyle name="Output 2 4 2 2 4" xfId="36765" xr:uid="{DE1D03E3-6BA7-470A-A5DA-214A69D38EDF}"/>
    <cellStyle name="Output 2 4 2 2 5" xfId="41390" xr:uid="{05AC50E5-1F24-4287-A955-826CFEA93084}"/>
    <cellStyle name="Output 2 4 2 3" xfId="5448" xr:uid="{8C217C36-7BF1-438E-BD3C-A607E0177514}"/>
    <cellStyle name="Output 2 4 2 3 2" xfId="28525" xr:uid="{84835578-FEDC-4F6C-9A79-E47E0EF884ED}"/>
    <cellStyle name="Output 2 4 2 3 3" xfId="33199" xr:uid="{0A9A70D6-C4DB-46E8-BD62-EFD74ED357A2}"/>
    <cellStyle name="Output 2 4 2 3 4" xfId="37734" xr:uid="{D8893631-E1C0-4097-AF1D-6C3AA603B8B8}"/>
    <cellStyle name="Output 2 4 2 3 5" xfId="42359" xr:uid="{E0856584-1FBD-45ED-8EF7-8614FC1B8DEE}"/>
    <cellStyle name="Output 2 4 2 4" xfId="6481" xr:uid="{9F7A2FAB-F78A-4122-9C36-57E55AD3373C}"/>
    <cellStyle name="Output 2 4 2 4 2" xfId="29504" xr:uid="{B23C10D2-A265-4E3E-9D2C-08E3F765ED5D}"/>
    <cellStyle name="Output 2 4 2 4 3" xfId="34161" xr:uid="{1C14C8AC-0AF0-4FB6-AB12-BD79DEC35D0F}"/>
    <cellStyle name="Output 2 4 2 4 4" xfId="38708" xr:uid="{A8356F7B-7978-4A82-A687-5F64A53D1FD3}"/>
    <cellStyle name="Output 2 4 2 4 5" xfId="43333" xr:uid="{A41F8481-8C77-4C80-9776-AC60410B21B2}"/>
    <cellStyle name="Output 2 4 2 5" xfId="25807" xr:uid="{57C1FB30-38F6-44B1-9122-E26595E8DAA2}"/>
    <cellStyle name="Output 2 4 2 6" xfId="30533" xr:uid="{0CED8FCC-372D-4FE9-AC3F-96A68C9E1513}"/>
    <cellStyle name="Output 2 4 2 7" xfId="35037" xr:uid="{75518ABB-83B6-4DE1-88CC-BEB51713A1DA}"/>
    <cellStyle name="Output 2 4 2 8" xfId="39662" xr:uid="{BA882204-ED80-4ABA-B078-AF709AC6253D}"/>
    <cellStyle name="Output 2 4 3" xfId="3631" xr:uid="{8B4A7F0C-E69E-4AC8-B527-1965179E6C0C}"/>
    <cellStyle name="Output 2 4 3 2" xfId="26815" xr:uid="{40C3B4C6-D513-41A7-80CE-0163498FC1D9}"/>
    <cellStyle name="Output 2 4 3 3" xfId="31515" xr:uid="{A381D0DC-F9F7-49DF-82A8-9790518BA91B}"/>
    <cellStyle name="Output 2 4 3 4" xfId="36026" xr:uid="{0D199BEC-F474-41C2-8E2E-F8DED5C28B38}"/>
    <cellStyle name="Output 2 4 3 5" xfId="40651" xr:uid="{8C547B2E-5CD8-4C23-A811-21430A1C25EE}"/>
    <cellStyle name="Output 2 4 4" xfId="4732" xr:uid="{C59B1942-9DFF-4C39-86BB-E5E7154269B9}"/>
    <cellStyle name="Output 2 4 4 2" xfId="26152" xr:uid="{32E0160E-2F9A-4C21-B4A4-DCF11FEFDD01}"/>
    <cellStyle name="Output 2 4 4 3" xfId="30873" xr:uid="{AAA86578-E774-4C2E-9029-0EAA8C7789F2}"/>
    <cellStyle name="Output 2 4 4 4" xfId="35376" xr:uid="{3F5353E5-C8AE-4CF8-921F-2193D19E1AB3}"/>
    <cellStyle name="Output 2 4 4 5" xfId="40001" xr:uid="{840BF3A6-93D9-40BE-9671-56886F7E4FD6}"/>
    <cellStyle name="Output 2 4 5" xfId="5767" xr:uid="{BE923ADD-9B7F-406D-92EF-6ED852235D22}"/>
    <cellStyle name="Output 2 4 5 2" xfId="26576" xr:uid="{ACC44A98-B0AE-4EE7-9D5D-8FA00C0BE434}"/>
    <cellStyle name="Output 2 4 5 3" xfId="31276" xr:uid="{D101A9BA-F183-4A57-A8E2-7A90629D9D51}"/>
    <cellStyle name="Output 2 4 5 4" xfId="35787" xr:uid="{E5DCC5EE-9494-4988-B387-2556D5463FC9}"/>
    <cellStyle name="Output 2 4 5 5" xfId="40412" xr:uid="{8633328D-61E8-4323-A0ED-78645F28EDCC}"/>
    <cellStyle name="Output 2 4 6" xfId="18811" xr:uid="{3F8DB872-1A87-46EC-9C45-7A54FD98ACEB}"/>
    <cellStyle name="Output 2 4 7" xfId="23687" xr:uid="{8DFDE8D3-7C9C-408C-A944-6516202F07EE}"/>
    <cellStyle name="Output 2 4 8" xfId="25039" xr:uid="{699BB828-B0D5-4CB2-B52F-FB762320119E}"/>
    <cellStyle name="Output 2 4 9" xfId="24052" xr:uid="{B625C7DF-8A80-47D9-8ECA-DBD2C3409A20}"/>
    <cellStyle name="Output 2 5" xfId="1599" xr:uid="{CDF59E0B-BFA1-4A02-B910-501DBEA37B08}"/>
    <cellStyle name="Output 2 5 10" xfId="24599" xr:uid="{BBC1856D-87AE-4353-B286-7933D4E2BF17}"/>
    <cellStyle name="Output 2 5 11" xfId="24388" xr:uid="{57683771-E96E-4FA8-B9D6-C4645D334ACD}"/>
    <cellStyle name="Output 2 5 2" xfId="2536" xr:uid="{0BAE4083-127C-49AE-BDD6-42315EDAC67D}"/>
    <cellStyle name="Output 2 5 2 2" xfId="4340" xr:uid="{D690A48B-3A01-407E-AF4D-88498B1A9EF0}"/>
    <cellStyle name="Output 2 5 2 2 2" xfId="27470" xr:uid="{84001180-89B2-411E-894E-DE67BB5C102A}"/>
    <cellStyle name="Output 2 5 2 2 3" xfId="32157" xr:uid="{2F198AFE-7CFD-437C-AC9F-6E7B91D404B1}"/>
    <cellStyle name="Output 2 5 2 2 4" xfId="36681" xr:uid="{6F63436B-DCDB-4882-A0AB-FF249A73CF86}"/>
    <cellStyle name="Output 2 5 2 2 5" xfId="41306" xr:uid="{434EC6B8-233F-40C7-AA28-7CECE9B34D12}"/>
    <cellStyle name="Output 2 5 2 3" xfId="5364" xr:uid="{9CBA0573-511F-439A-87FA-64AA3623E21D}"/>
    <cellStyle name="Output 2 5 2 3 2" xfId="28441" xr:uid="{9304A050-2D9D-49C5-ABBC-B13F75A6A07A}"/>
    <cellStyle name="Output 2 5 2 3 3" xfId="33115" xr:uid="{81B8C74B-4E60-47FA-98CD-91642B5620BC}"/>
    <cellStyle name="Output 2 5 2 3 4" xfId="37650" xr:uid="{A4A03C24-B600-4FA8-9533-F9946797E55D}"/>
    <cellStyle name="Output 2 5 2 3 5" xfId="42275" xr:uid="{1F78ACD1-7EE1-4481-889C-802791049447}"/>
    <cellStyle name="Output 2 5 2 4" xfId="6397" xr:uid="{B109A80B-9A8F-48E1-9548-B5FFBF37CCA8}"/>
    <cellStyle name="Output 2 5 2 4 2" xfId="29420" xr:uid="{9CD07F8F-0BC8-47A3-9109-79AB1156303F}"/>
    <cellStyle name="Output 2 5 2 4 3" xfId="34077" xr:uid="{935FB1BC-DED8-4BCB-804D-5F18788A30B3}"/>
    <cellStyle name="Output 2 5 2 4 4" xfId="38624" xr:uid="{6D69F480-6B57-49C8-8F84-56D66BD2D154}"/>
    <cellStyle name="Output 2 5 2 4 5" xfId="43249" xr:uid="{5CFF7775-6104-4F04-BA61-B0DFBA434ABB}"/>
    <cellStyle name="Output 2 5 2 5" xfId="25723" xr:uid="{D91A886B-77BE-4CE5-A64A-CDA058C40DAA}"/>
    <cellStyle name="Output 2 5 2 6" xfId="30449" xr:uid="{1D3A5A86-DD86-46AC-A7F9-499C8C4A75EE}"/>
    <cellStyle name="Output 2 5 2 7" xfId="34953" xr:uid="{4EA43833-EDE0-4924-9DE0-BAAFF35A60EA}"/>
    <cellStyle name="Output 2 5 2 8" xfId="39578" xr:uid="{8AAC2446-DA17-448F-B4F9-09DF46E28080}"/>
    <cellStyle name="Output 2 5 3" xfId="3547" xr:uid="{B719C42A-E1BA-4BCA-9137-0C8C6FC6432B}"/>
    <cellStyle name="Output 2 5 3 2" xfId="26731" xr:uid="{BF37B743-B2A2-47D4-81AF-ADBFDE6B9F78}"/>
    <cellStyle name="Output 2 5 3 3" xfId="31431" xr:uid="{6C6E64B9-0EBF-44D5-B242-74EB33544A93}"/>
    <cellStyle name="Output 2 5 3 4" xfId="35942" xr:uid="{F9D32AED-D771-45A0-82D7-75CEC350FE64}"/>
    <cellStyle name="Output 2 5 3 5" xfId="40567" xr:uid="{CD75FB46-997C-4901-94EF-0A0C96B90CB8}"/>
    <cellStyle name="Output 2 5 4" xfId="3033" xr:uid="{9036110A-3548-4B6F-AF30-E1546FE1B771}"/>
    <cellStyle name="Output 2 5 4 2" xfId="26236" xr:uid="{2F55A398-FF22-4EBD-98E5-4D486308DA5A}"/>
    <cellStyle name="Output 2 5 4 3" xfId="30957" xr:uid="{341B4CF6-D612-4C88-AB1B-62518562EDCB}"/>
    <cellStyle name="Output 2 5 4 4" xfId="35460" xr:uid="{41455E33-0917-4804-B9FC-A5097307C2C1}"/>
    <cellStyle name="Output 2 5 4 5" xfId="40085" xr:uid="{AAE6216A-8F55-41BA-B963-8D335105EDEE}"/>
    <cellStyle name="Output 2 5 5" xfId="3368" xr:uid="{D0850FA6-DCEB-4F91-BC7E-87B452D6922D}"/>
    <cellStyle name="Output 2 5 5 2" xfId="26495" xr:uid="{172E7A25-8C6B-47A4-BADA-D341CB41D0F6}"/>
    <cellStyle name="Output 2 5 5 3" xfId="31195" xr:uid="{E42829B1-D814-41A8-B88E-AE05725EADA1}"/>
    <cellStyle name="Output 2 5 5 4" xfId="35706" xr:uid="{6DA98F6A-646E-498B-8FE9-0F5F7D1428E5}"/>
    <cellStyle name="Output 2 5 5 5" xfId="40331" xr:uid="{7C4A01BE-33DC-487F-A5AC-7EAA225D0323}"/>
    <cellStyle name="Output 2 5 6" xfId="20811" xr:uid="{75CCAF5B-DACE-46BC-869D-A33B4B5BFB4B}"/>
    <cellStyle name="Output 2 5 7" xfId="23980" xr:uid="{33A747D1-07D1-4AE8-9F13-FFA7B6CB02A8}"/>
    <cellStyle name="Output 2 5 8" xfId="24954" xr:uid="{63CD6A88-0923-4AFD-B95F-E6C50A2C8FFA}"/>
    <cellStyle name="Output 2 5 9" xfId="24135" xr:uid="{882DC31A-01FD-4AA4-991E-565EB8B8C845}"/>
    <cellStyle name="Output 2 6" xfId="2182" xr:uid="{7ADE2DC2-75A4-4DE7-858B-225EA0C0A479}"/>
    <cellStyle name="Output 2 6 2" xfId="4068" xr:uid="{DC4D1211-4A5D-4708-83E4-500CC078D67A}"/>
    <cellStyle name="Output 2 6 2 2" xfId="27218" xr:uid="{1F2944AF-31A8-4321-8113-48FBB3928B10}"/>
    <cellStyle name="Output 2 6 2 3" xfId="31911" xr:uid="{9CD3DAE8-DD83-4463-9B08-2D1E30C8482A}"/>
    <cellStyle name="Output 2 6 2 4" xfId="36429" xr:uid="{EA9D81F7-869A-4A9B-8092-E7276C4B52E3}"/>
    <cellStyle name="Output 2 6 2 5" xfId="41054" xr:uid="{42D171E7-B71F-47DB-AA1F-B062BF8932BD}"/>
    <cellStyle name="Output 2 6 3" xfId="5120" xr:uid="{59107D1C-9187-4921-899E-5E5655DF6A8F}"/>
    <cellStyle name="Output 2 6 3 2" xfId="28189" xr:uid="{99593C0C-67D9-4723-A349-1EBEF8E410BE}"/>
    <cellStyle name="Output 2 6 3 3" xfId="32870" xr:uid="{3F18B71F-D209-4AEF-A08A-5F20CFDB0E24}"/>
    <cellStyle name="Output 2 6 3 4" xfId="37400" xr:uid="{4C292277-5F6E-4D29-8FEE-2060983546A7}"/>
    <cellStyle name="Output 2 6 3 5" xfId="42025" xr:uid="{8F88526E-A140-40D7-985D-596CBFBF8DAD}"/>
    <cellStyle name="Output 2 6 4" xfId="6156" xr:uid="{A88D506B-CEFD-4D59-87D9-40ACE523126B}"/>
    <cellStyle name="Output 2 6 4 2" xfId="29169" xr:uid="{50F76130-F9AD-4E6D-8B1B-1251952DB321}"/>
    <cellStyle name="Output 2 6 4 3" xfId="33834" xr:uid="{6E4C21B1-5D8C-42A2-8D29-2684FB4742EB}"/>
    <cellStyle name="Output 2 6 4 4" xfId="38375" xr:uid="{2EC5509F-D607-47A2-8F81-EFD9457C5B91}"/>
    <cellStyle name="Output 2 6 4 5" xfId="43000" xr:uid="{41ECEB70-9ACC-442E-90D6-F7372DA899BD}"/>
    <cellStyle name="Output 2 6 5" xfId="25465" xr:uid="{20BAC5CD-A20E-4E96-B89D-EF92C6973450}"/>
    <cellStyle name="Output 2 6 6" xfId="30201" xr:uid="{677EB304-7866-4451-985A-B8921C78BEF2}"/>
    <cellStyle name="Output 2 6 7" xfId="34701" xr:uid="{19CF2420-84B7-44D5-8C2E-37EC7E7504DA}"/>
    <cellStyle name="Output 2 6 8" xfId="39327" xr:uid="{1223B4D9-7606-457F-B974-2994639EC52D}"/>
    <cellStyle name="Output 2 7" xfId="2114" xr:uid="{A91CCCDB-46DE-4138-A599-7DD7844C481F}"/>
    <cellStyle name="Output 2 7 2" xfId="4011" xr:uid="{D42FB90E-E9F9-4A73-B8B6-46A5D99A3759}"/>
    <cellStyle name="Output 2 7 2 2" xfId="27173" xr:uid="{E6D23532-AE27-462F-89DF-F1332E2E9B56}"/>
    <cellStyle name="Output 2 7 2 3" xfId="31868" xr:uid="{6DDC3BBB-A505-4500-ABC2-B11CF12FAEEC}"/>
    <cellStyle name="Output 2 7 2 4" xfId="36384" xr:uid="{42742BAA-FBF4-4268-AAC1-5C371C41B028}"/>
    <cellStyle name="Output 2 7 2 5" xfId="41009" xr:uid="{856D8D6D-DC77-415D-8F04-F0C515B505AA}"/>
    <cellStyle name="Output 2 7 3" xfId="5079" xr:uid="{B19F834D-6900-4826-8ACB-958E52C19930}"/>
    <cellStyle name="Output 2 7 3 2" xfId="28145" xr:uid="{77D3867C-FE2A-41D3-914F-615193ECE33F}"/>
    <cellStyle name="Output 2 7 3 3" xfId="32828" xr:uid="{6330F4C8-9FD5-4689-9BE7-EE38A8D8637B}"/>
    <cellStyle name="Output 2 7 3 4" xfId="37356" xr:uid="{58D6146D-246E-4630-8070-8F64C131C5C9}"/>
    <cellStyle name="Output 2 7 3 5" xfId="41981" xr:uid="{04153EF6-0CC6-413B-9713-9F429F3C2F33}"/>
    <cellStyle name="Output 2 7 4" xfId="6115" xr:uid="{8BD39544-7508-40E6-AD99-681CFDDAE07A}"/>
    <cellStyle name="Output 2 7 4 2" xfId="29127" xr:uid="{7586A109-2098-4DDF-B9F4-9D018CE66F3F}"/>
    <cellStyle name="Output 2 7 4 3" xfId="33794" xr:uid="{EF2DD389-703C-4EDD-B814-05673FA8C582}"/>
    <cellStyle name="Output 2 7 4 4" xfId="38333" xr:uid="{D68AFD40-1DC4-4D6E-A9B5-CF0994FC8BA8}"/>
    <cellStyle name="Output 2 7 4 5" xfId="42958" xr:uid="{1BAA6724-872C-4B62-BAD9-4758DF5B2C57}"/>
    <cellStyle name="Output 2 7 5" xfId="25413" xr:uid="{9C6D7EE2-7B0B-422C-A2AC-9A8C63F85242}"/>
    <cellStyle name="Output 2 7 6" xfId="30152" xr:uid="{A4AE4823-46AD-4CB9-986E-3506328F161E}"/>
    <cellStyle name="Output 2 7 7" xfId="34652" xr:uid="{3166BB29-CCFE-4C35-99EE-D400AA5ADD82}"/>
    <cellStyle name="Output 2 7 8" xfId="39282" xr:uid="{5E1B4E0F-BA55-463F-B21E-0449A2505803}"/>
    <cellStyle name="Output 2 8" xfId="2048" xr:uid="{26FD2CCA-D8CA-4783-A3AF-6843E0678CEB}"/>
    <cellStyle name="Output 2 8 2" xfId="3956" xr:uid="{53E23204-47C1-4F1E-974C-2E509287EC6A}"/>
    <cellStyle name="Output 2 8 2 2" xfId="27130" xr:uid="{6D0BC5F2-167F-42E1-981A-F54D87A3A770}"/>
    <cellStyle name="Output 2 8 2 3" xfId="31827" xr:uid="{04AF5101-9B09-4E0D-87E5-95BE86C5DCFD}"/>
    <cellStyle name="Output 2 8 2 4" xfId="36341" xr:uid="{E4A93F1C-2A9F-4FDB-B211-F10459F19D0D}"/>
    <cellStyle name="Output 2 8 2 5" xfId="40966" xr:uid="{4F5CA755-877D-4287-BB57-1BC2898A519F}"/>
    <cellStyle name="Output 2 8 3" xfId="5044" xr:uid="{001A85C2-C851-4E7D-8E5B-18A2C25F980A}"/>
    <cellStyle name="Output 2 8 3 2" xfId="28104" xr:uid="{14582FF3-5465-4A1D-9CBC-2B1E11D1F976}"/>
    <cellStyle name="Output 2 8 3 3" xfId="32789" xr:uid="{84C55E7E-898E-4BA4-B4D6-586377CCE8B1}"/>
    <cellStyle name="Output 2 8 3 4" xfId="37315" xr:uid="{493EA13A-AFA3-45B4-B94A-9A0444C17653}"/>
    <cellStyle name="Output 2 8 3 5" xfId="41940" xr:uid="{140EC781-4F00-43B1-ABF0-6F05F7FCE206}"/>
    <cellStyle name="Output 2 8 4" xfId="6077" xr:uid="{A1F50B75-2459-49D7-8976-207D9C9CEC47}"/>
    <cellStyle name="Output 2 8 4 2" xfId="29086" xr:uid="{61BE3B1A-B637-4888-9F41-1D963B064CB4}"/>
    <cellStyle name="Output 2 8 4 3" xfId="33756" xr:uid="{4CE45F39-6C63-4CFC-8533-4C89D82D77D6}"/>
    <cellStyle name="Output 2 8 4 4" xfId="38293" xr:uid="{CD34B2A1-36A0-4FA6-AAD7-494F65B60675}"/>
    <cellStyle name="Output 2 8 4 5" xfId="42918" xr:uid="{974F2828-65B4-4161-BA57-ABC5A36DFBF6}"/>
    <cellStyle name="Output 2 8 5" xfId="25358" xr:uid="{12E7AB94-045E-4A64-B726-81668298E81C}"/>
    <cellStyle name="Output 2 8 6" xfId="30110" xr:uid="{279ED28E-C57A-45A6-9B46-1B06697E1729}"/>
    <cellStyle name="Output 2 8 7" xfId="34614" xr:uid="{C5983ED6-3F17-483A-A8BA-7F4497B06276}"/>
    <cellStyle name="Output 2 8 8" xfId="39241" xr:uid="{ACCE29D0-82B6-44C8-AC43-3958D01170C3}"/>
    <cellStyle name="Output 2 9" xfId="2961" xr:uid="{07815D53-6F2B-4CDD-A5EB-49C9A48942C3}"/>
    <cellStyle name="Output 3" xfId="1064" xr:uid="{FFFF2B8E-2EAA-4832-81AE-EDF026F783B9}"/>
    <cellStyle name="Output 3 2" xfId="1518" xr:uid="{42B1B67A-6914-45EE-9E65-85F0BAB12906}"/>
    <cellStyle name="Output 3 2 10" xfId="24875" xr:uid="{716C8A5A-A060-4386-A51B-C87C5EDCC005}"/>
    <cellStyle name="Output 3 2 11" xfId="24213" xr:uid="{EBA65563-019A-44D6-ADC9-536B39AE7D67}"/>
    <cellStyle name="Output 3 2 12" xfId="25368" xr:uid="{84BEA78A-1531-4434-8CBE-54ED376E844B}"/>
    <cellStyle name="Output 3 2 13" xfId="24442" xr:uid="{161E8745-245F-43B1-ACC1-C1FF9B6F6678}"/>
    <cellStyle name="Output 3 2 2" xfId="1863" xr:uid="{A4D7FF54-DE38-4085-A7A3-654A4218E7F6}"/>
    <cellStyle name="Output 3 2 2 2" xfId="2787" xr:uid="{20BC686E-5CBD-43A4-868A-02C60E4E40C8}"/>
    <cellStyle name="Output 3 2 2 2 2" xfId="4591" xr:uid="{DE985A79-B4C6-455B-BBAF-F56C3EDBD807}"/>
    <cellStyle name="Output 3 2 2 2 2 2" xfId="27721" xr:uid="{370873BB-8CA7-423C-B8FF-2A1B704BE750}"/>
    <cellStyle name="Output 3 2 2 2 2 3" xfId="32408" xr:uid="{B2F2316B-6CD0-4BED-80E3-8A0B2C0B73D4}"/>
    <cellStyle name="Output 3 2 2 2 2 4" xfId="36932" xr:uid="{3EA7F10E-88C2-436B-BEE5-41F84C4C6411}"/>
    <cellStyle name="Output 3 2 2 2 2 5" xfId="41557" xr:uid="{9EC085C9-D2ED-41E2-A370-128643C53BE9}"/>
    <cellStyle name="Output 3 2 2 2 3" xfId="5615" xr:uid="{1921FFB6-3B64-4A95-87C3-666AAE65D6F5}"/>
    <cellStyle name="Output 3 2 2 2 3 2" xfId="28692" xr:uid="{E0382E48-EE8C-4CAF-AFE0-612BD10AD5D4}"/>
    <cellStyle name="Output 3 2 2 2 3 3" xfId="33366" xr:uid="{7814E3F9-6E95-4590-A78A-19D3CFBF44A0}"/>
    <cellStyle name="Output 3 2 2 2 3 4" xfId="37901" xr:uid="{FA132102-5603-4F02-A9E4-3B6CC077E204}"/>
    <cellStyle name="Output 3 2 2 2 3 5" xfId="42526" xr:uid="{B6595A53-A9C7-41E4-9CB3-D6DAF65F8EBE}"/>
    <cellStyle name="Output 3 2 2 2 4" xfId="6648" xr:uid="{13B2BCE0-8F6E-440D-9542-3901EBCCE680}"/>
    <cellStyle name="Output 3 2 2 2 4 2" xfId="29671" xr:uid="{62447DA2-F0D5-405D-82F9-9AEAC44F8F4F}"/>
    <cellStyle name="Output 3 2 2 2 4 3" xfId="34328" xr:uid="{6736DCA0-FF02-43E3-B686-36FE053FD5A9}"/>
    <cellStyle name="Output 3 2 2 2 4 4" xfId="38875" xr:uid="{EA281492-E2EF-4A95-98DD-356AA15D1320}"/>
    <cellStyle name="Output 3 2 2 2 4 5" xfId="43500" xr:uid="{C907E9BC-1477-4701-B9D7-29F7BF8EC8B8}"/>
    <cellStyle name="Output 3 2 2 2 5" xfId="25974" xr:uid="{97329276-5ED9-4947-9005-0279283F7277}"/>
    <cellStyle name="Output 3 2 2 2 6" xfId="30700" xr:uid="{3C491EA6-460B-47CF-B171-8CD6DA7E30D0}"/>
    <cellStyle name="Output 3 2 2 2 7" xfId="35204" xr:uid="{C2EFFEEA-1985-4D05-B891-E57371A039FD}"/>
    <cellStyle name="Output 3 2 2 2 8" xfId="39829" xr:uid="{AC86FCC6-E571-4A68-968F-CA02574762A3}"/>
    <cellStyle name="Output 3 2 2 3" xfId="3797" xr:uid="{DCCF08D1-9438-45F5-A1D8-18E13015CAF2}"/>
    <cellStyle name="Output 3 2 2 3 2" xfId="26981" xr:uid="{8447177C-36A9-41F4-9640-C433730F5EF6}"/>
    <cellStyle name="Output 3 2 2 3 3" xfId="31681" xr:uid="{23FE6E51-37DC-4452-AE55-E3FDD6DEDE6D}"/>
    <cellStyle name="Output 3 2 2 3 4" xfId="36192" xr:uid="{624C475E-B25B-4A4B-801F-9F0336250B12}"/>
    <cellStyle name="Output 3 2 2 3 5" xfId="40817" xr:uid="{A2AB4E85-B63F-46F3-A788-AD794C606850}"/>
    <cellStyle name="Output 3 2 2 4" xfId="4898" xr:uid="{206CF667-C888-4D03-8C1E-898A2788C9DC}"/>
    <cellStyle name="Output 3 2 2 4 2" xfId="27957" xr:uid="{A5A043B7-61E2-40C7-A1AB-4870170BC32B}"/>
    <cellStyle name="Output 3 2 2 4 3" xfId="32644" xr:uid="{10BC50F9-E181-4539-960A-129AD036D5D8}"/>
    <cellStyle name="Output 3 2 2 4 4" xfId="37168" xr:uid="{90D9F554-358B-4625-AD35-4D8124601635}"/>
    <cellStyle name="Output 3 2 2 4 5" xfId="41793" xr:uid="{6F471C4A-0F5F-4C80-9F28-C0FA1DD14EC9}"/>
    <cellStyle name="Output 3 2 2 5" xfId="5933" xr:uid="{54EA933A-9815-4D4C-9964-2024B538D0BC}"/>
    <cellStyle name="Output 3 2 2 5 2" xfId="28937" xr:uid="{FB04A068-D3AF-4C12-B338-F66F891D252E}"/>
    <cellStyle name="Output 3 2 2 5 3" xfId="33611" xr:uid="{EDAF4A6F-C33C-4DBE-96E1-5980036DD205}"/>
    <cellStyle name="Output 3 2 2 5 4" xfId="38146" xr:uid="{3D848D08-1B29-40A3-87E5-B0532F44AA7F}"/>
    <cellStyle name="Output 3 2 2 5 5" xfId="42771" xr:uid="{8C7B54BE-2A72-48D9-BFE0-D59A9BE87D31}"/>
    <cellStyle name="Output 3 2 2 6" xfId="25205" xr:uid="{8E1ED9A4-7946-4F35-B2D3-5089361A1B43}"/>
    <cellStyle name="Output 3 2 2 7" xfId="29960" xr:uid="{1C81CDD8-A951-4E06-9018-E109C8D6EC82}"/>
    <cellStyle name="Output 3 2 2 8" xfId="34465" xr:uid="{32A9E4C8-9FE9-4C90-88FE-49886783C647}"/>
    <cellStyle name="Output 3 2 2 9" xfId="39092" xr:uid="{233991EE-89DA-4942-AA46-AEA1CE7AFFF0}"/>
    <cellStyle name="Output 3 2 3" xfId="1957" xr:uid="{AF7ABBFD-FCA1-4403-88DB-7EAB414C088F}"/>
    <cellStyle name="Output 3 2 3 2" xfId="2873" xr:uid="{1F387EB8-E844-435B-BE6B-A647FB24F6EE}"/>
    <cellStyle name="Output 3 2 3 2 2" xfId="4677" xr:uid="{9458777D-43C6-45EF-A9B7-9A9CDF6A8D36}"/>
    <cellStyle name="Output 3 2 3 2 2 2" xfId="27807" xr:uid="{799EA78D-9661-4484-AD76-88E0FDC0B9F6}"/>
    <cellStyle name="Output 3 2 3 2 2 3" xfId="32494" xr:uid="{4536C4A4-F414-4265-B91D-841B220E15C8}"/>
    <cellStyle name="Output 3 2 3 2 2 4" xfId="37018" xr:uid="{6B5B85AF-B06B-4D8A-8ED4-2D9BAC953C33}"/>
    <cellStyle name="Output 3 2 3 2 2 5" xfId="41643" xr:uid="{2CF610CD-EBCC-4F84-A379-823800ECD406}"/>
    <cellStyle name="Output 3 2 3 2 3" xfId="5701" xr:uid="{2AE248E5-CF4B-432E-8532-82F03C526BE7}"/>
    <cellStyle name="Output 3 2 3 2 3 2" xfId="28778" xr:uid="{335BFEC7-3B68-4953-ACAC-2EA2367E349E}"/>
    <cellStyle name="Output 3 2 3 2 3 3" xfId="33452" xr:uid="{F7A0B267-3BC9-4146-B37B-1D5EC44B024B}"/>
    <cellStyle name="Output 3 2 3 2 3 4" xfId="37987" xr:uid="{0B848729-F4CD-408A-A54A-982B1B2104D2}"/>
    <cellStyle name="Output 3 2 3 2 3 5" xfId="42612" xr:uid="{65974993-3BAB-41CC-A35C-3C12740D1E02}"/>
    <cellStyle name="Output 3 2 3 2 4" xfId="6734" xr:uid="{67AD27DA-0291-4F9E-9F59-F37B749BD0A8}"/>
    <cellStyle name="Output 3 2 3 2 4 2" xfId="29757" xr:uid="{2CBE7137-C920-4AB0-B44D-BD8D666C660D}"/>
    <cellStyle name="Output 3 2 3 2 4 3" xfId="34414" xr:uid="{DEB71D05-54E4-48DE-BEF9-33D1D755F5B9}"/>
    <cellStyle name="Output 3 2 3 2 4 4" xfId="38961" xr:uid="{289ACE02-C0C4-4C16-8F67-08A0D9E7A5A3}"/>
    <cellStyle name="Output 3 2 3 2 4 5" xfId="43586" xr:uid="{DE5490F7-DD4E-4488-8D57-A011D8EAC71E}"/>
    <cellStyle name="Output 3 2 3 2 5" xfId="26060" xr:uid="{18A0D1A3-539B-4E55-BBA7-EBF1F093EF27}"/>
    <cellStyle name="Output 3 2 3 2 6" xfId="30786" xr:uid="{24810CCA-1A6B-4E9D-9DCC-377AFF0DE4E5}"/>
    <cellStyle name="Output 3 2 3 2 7" xfId="35290" xr:uid="{F2F31EDE-9E00-414F-AC2B-657C6C1ED4AF}"/>
    <cellStyle name="Output 3 2 3 2 8" xfId="39915" xr:uid="{3C16E434-44C0-4714-BA29-3E71FD74A5A3}"/>
    <cellStyle name="Output 3 2 3 3" xfId="3883" xr:uid="{07022903-97D5-47AB-8287-9FF58C2F6D82}"/>
    <cellStyle name="Output 3 2 3 3 2" xfId="27067" xr:uid="{672BB8B4-75A5-4A01-AE24-F593A705A698}"/>
    <cellStyle name="Output 3 2 3 3 3" xfId="31767" xr:uid="{ED275841-B826-48CE-ABC6-8C9D1093AE63}"/>
    <cellStyle name="Output 3 2 3 3 4" xfId="36278" xr:uid="{C76E5991-6D8C-4564-87A4-2D35724218B7}"/>
    <cellStyle name="Output 3 2 3 3 5" xfId="40903" xr:uid="{241831E8-F6B5-4754-97B1-3C88A39B105E}"/>
    <cellStyle name="Output 3 2 3 4" xfId="4984" xr:uid="{33F692EE-A0ED-4076-BA43-04756059738C}"/>
    <cellStyle name="Output 3 2 3 4 2" xfId="28043" xr:uid="{A0B91ECB-2875-4A54-BC8C-C78970091CCC}"/>
    <cellStyle name="Output 3 2 3 4 3" xfId="32730" xr:uid="{F1256B4A-EBF9-4615-95A3-331C492E636C}"/>
    <cellStyle name="Output 3 2 3 4 4" xfId="37254" xr:uid="{505187A7-30AD-4BCB-B4FD-F231A36D76B7}"/>
    <cellStyle name="Output 3 2 3 4 5" xfId="41879" xr:uid="{0E7DD222-A4EC-4643-A824-8833B6894A79}"/>
    <cellStyle name="Output 3 2 3 5" xfId="6019" xr:uid="{FDA7A515-A5CF-4ACE-973C-D0472D9CFF64}"/>
    <cellStyle name="Output 3 2 3 5 2" xfId="29023" xr:uid="{FDDB92A0-26B4-446A-A8D1-1E2C53F628BC}"/>
    <cellStyle name="Output 3 2 3 5 3" xfId="33697" xr:uid="{F1F06365-37FF-478C-A957-2EFDD06A29FC}"/>
    <cellStyle name="Output 3 2 3 5 4" xfId="38232" xr:uid="{7636B142-803C-4E06-A5D2-2186ADBB6744}"/>
    <cellStyle name="Output 3 2 3 5 5" xfId="42857" xr:uid="{214F345F-49F3-4E0A-8669-A9BE884975EE}"/>
    <cellStyle name="Output 3 2 3 6" xfId="25294" xr:uid="{78B936F2-FCD9-4416-9FC9-BA897C5BFE6D}"/>
    <cellStyle name="Output 3 2 3 7" xfId="30046" xr:uid="{E65EF69F-CC30-4138-9F9B-7F231CCA2C8E}"/>
    <cellStyle name="Output 3 2 3 8" xfId="34551" xr:uid="{4B83BA1A-DC9D-48C1-9691-34BFB644ABD5}"/>
    <cellStyle name="Output 3 2 3 9" xfId="39178" xr:uid="{D58EFB84-3C30-4577-A47F-B5AA9D78D08E}"/>
    <cellStyle name="Output 3 2 4" xfId="2458" xr:uid="{7DF52514-87AA-43BA-9FB5-BF2A265EF6FA}"/>
    <cellStyle name="Output 3 2 4 2" xfId="4262" xr:uid="{EEF6E6BA-23D0-4F07-9534-93F0B2CCCEE5}"/>
    <cellStyle name="Output 3 2 4 2 2" xfId="27392" xr:uid="{DCB0B8B9-432E-443E-8514-A4893CB23813}"/>
    <cellStyle name="Output 3 2 4 2 3" xfId="32079" xr:uid="{D95311B2-2FA1-4005-99F6-3E1BE9EF730A}"/>
    <cellStyle name="Output 3 2 4 2 4" xfId="36603" xr:uid="{C76E6760-A692-4553-A376-619CA77FD1E8}"/>
    <cellStyle name="Output 3 2 4 2 5" xfId="41228" xr:uid="{CC095DB0-163C-452A-98DB-76F167E80546}"/>
    <cellStyle name="Output 3 2 4 3" xfId="5286" xr:uid="{5633726E-DD9B-48BB-9F12-9C5072F2D2B1}"/>
    <cellStyle name="Output 3 2 4 3 2" xfId="28363" xr:uid="{88C01D46-DB54-4CF9-9BC4-60294B674165}"/>
    <cellStyle name="Output 3 2 4 3 3" xfId="33037" xr:uid="{9745C07D-13BF-4B65-9664-EF8BE5A6F1E0}"/>
    <cellStyle name="Output 3 2 4 3 4" xfId="37572" xr:uid="{3A6B24BA-E708-4111-ABF4-D1A3FAF4E28D}"/>
    <cellStyle name="Output 3 2 4 3 5" xfId="42197" xr:uid="{E88D47FD-EE8E-4003-BAC0-399C632B10ED}"/>
    <cellStyle name="Output 3 2 4 4" xfId="6319" xr:uid="{A9AC4FB1-73D9-437E-9D42-625137744331}"/>
    <cellStyle name="Output 3 2 4 4 2" xfId="29342" xr:uid="{67B90534-DB3B-4CCD-85B5-7F1EDD9132EC}"/>
    <cellStyle name="Output 3 2 4 4 3" xfId="33999" xr:uid="{B10C62C5-F23E-41A5-B65F-502F2A755EAC}"/>
    <cellStyle name="Output 3 2 4 4 4" xfId="38546" xr:uid="{A9F7C121-A5AA-498D-8F84-FAC7F5AA43F3}"/>
    <cellStyle name="Output 3 2 4 4 5" xfId="43171" xr:uid="{B5FB5FEC-2016-444C-B45D-33AC5787834D}"/>
    <cellStyle name="Output 3 2 4 5" xfId="25645" xr:uid="{331978CB-6739-47ED-B6A7-41C1FC5D7FB4}"/>
    <cellStyle name="Output 3 2 4 6" xfId="30371" xr:uid="{F157565F-2256-49A8-817F-64384A732523}"/>
    <cellStyle name="Output 3 2 4 7" xfId="34875" xr:uid="{3B7DE6B9-05CB-42E4-A087-E245E20FA177}"/>
    <cellStyle name="Output 3 2 4 8" xfId="39500" xr:uid="{31644B59-162A-4ABA-93E7-15F9B1114A0B}"/>
    <cellStyle name="Output 3 2 5" xfId="3469" xr:uid="{E4CA50CE-9942-4710-A2D2-27B8002D403F}"/>
    <cellStyle name="Output 3 2 5 2" xfId="26664" xr:uid="{30DE36A8-ABB5-4C89-B888-4DBD8F83E86A}"/>
    <cellStyle name="Output 3 2 5 3" xfId="31364" xr:uid="{11A85063-DAAB-4D7A-8138-995CAC018F17}"/>
    <cellStyle name="Output 3 2 5 4" xfId="35875" xr:uid="{36C271D9-2EAC-4847-B407-75F70337C998}"/>
    <cellStyle name="Output 3 2 5 5" xfId="40500" xr:uid="{81887711-A32E-4ABC-84D9-7E0073513AD7}"/>
    <cellStyle name="Output 3 2 6" xfId="3111" xr:uid="{B9B717F1-A60F-4545-A7F4-575C2B39FC30}"/>
    <cellStyle name="Output 3 2 6 2" xfId="26310" xr:uid="{A00C3568-6CD7-4D73-ADFB-4D152DE18739}"/>
    <cellStyle name="Output 3 2 6 3" xfId="31031" xr:uid="{92B2E03B-E887-4940-82B6-D8A423FECCC7}"/>
    <cellStyle name="Output 3 2 6 4" xfId="35534" xr:uid="{A21138DF-E14C-43A2-9E94-4584CD055696}"/>
    <cellStyle name="Output 3 2 6 5" xfId="40159" xr:uid="{A6BFDF20-E232-4CC3-B6F2-0886DAFC70A5}"/>
    <cellStyle name="Output 3 2 7" xfId="3292" xr:uid="{1B10E07A-89AE-4EEF-950C-AAA373D8AADE}"/>
    <cellStyle name="Output 3 2 7 2" xfId="26429" xr:uid="{8FFDE4E3-4E91-44F7-B644-72632F9934C0}"/>
    <cellStyle name="Output 3 2 7 3" xfId="31129" xr:uid="{6D55A4B5-6ABD-4DF3-BC13-2BA472D7C4C1}"/>
    <cellStyle name="Output 3 2 7 4" xfId="35640" xr:uid="{0E82A51E-9B66-4CC3-AA71-45A23250C7D1}"/>
    <cellStyle name="Output 3 2 7 5" xfId="40265" xr:uid="{BF47A9BE-2F1D-4AE8-A156-CDFE43FF0584}"/>
    <cellStyle name="Output 3 2 8" xfId="18812" xr:uid="{B69182DD-6C4D-4036-A7E1-12EE6148BBD0}"/>
    <cellStyle name="Output 3 2 9" xfId="23688" xr:uid="{70FAFCF5-816C-490A-A3BB-B5BDAB2B239C}"/>
    <cellStyle name="Output 3 3" xfId="1698" xr:uid="{EA4CD775-45C8-4F3F-BE43-6F093BCD012A}"/>
    <cellStyle name="Output 3 3 10" xfId="24689" xr:uid="{02C5287C-DE3A-47D5-BB7A-EC09D092CD23}"/>
    <cellStyle name="Output 3 3 11" xfId="24311" xr:uid="{C58A85DE-B077-4D16-B9F2-293223387BE7}"/>
    <cellStyle name="Output 3 3 2" xfId="2632" xr:uid="{952C6F63-B6F0-4C49-80B3-1C8C536EECEA}"/>
    <cellStyle name="Output 3 3 2 2" xfId="4436" xr:uid="{38CC2073-E8F9-4CE0-9F08-8DC71431D297}"/>
    <cellStyle name="Output 3 3 2 2 2" xfId="27566" xr:uid="{8605DDF1-C0C8-4DF3-A17D-01ACE70C3C03}"/>
    <cellStyle name="Output 3 3 2 2 3" xfId="32253" xr:uid="{CAFE4A6A-E2E3-4116-9348-B93806EC9DB3}"/>
    <cellStyle name="Output 3 3 2 2 4" xfId="36777" xr:uid="{E5E48E53-FBDA-48F4-9953-4E40224945D3}"/>
    <cellStyle name="Output 3 3 2 2 5" xfId="41402" xr:uid="{7366E5C9-0070-4996-9E98-AFF09D2B412E}"/>
    <cellStyle name="Output 3 3 2 3" xfId="5460" xr:uid="{0CB1F375-C4B8-426D-AC2A-09BAE977476A}"/>
    <cellStyle name="Output 3 3 2 3 2" xfId="28537" xr:uid="{03445AB9-FA4A-4E8C-8494-03A137CBF81E}"/>
    <cellStyle name="Output 3 3 2 3 3" xfId="33211" xr:uid="{FC1E2E4C-461F-4539-84B1-0EE89FE64FFB}"/>
    <cellStyle name="Output 3 3 2 3 4" xfId="37746" xr:uid="{24A65BE8-BCD7-4615-ACAD-A18368B4FEAE}"/>
    <cellStyle name="Output 3 3 2 3 5" xfId="42371" xr:uid="{2C1B2D98-69B1-43DE-91BB-D29B5FE62DEC}"/>
    <cellStyle name="Output 3 3 2 4" xfId="6493" xr:uid="{7BB1601E-8299-4BDD-9D12-A2A8E1ED9F1D}"/>
    <cellStyle name="Output 3 3 2 4 2" xfId="29516" xr:uid="{E5040CCF-54BD-4F64-BBCA-6E8082F5E641}"/>
    <cellStyle name="Output 3 3 2 4 3" xfId="34173" xr:uid="{75A70D2D-424B-4A08-B54F-B1C4BE702CFC}"/>
    <cellStyle name="Output 3 3 2 4 4" xfId="38720" xr:uid="{D2B04016-066B-4727-8784-6AB5968BC749}"/>
    <cellStyle name="Output 3 3 2 4 5" xfId="43345" xr:uid="{B8B9C5B7-B2FB-44E6-A920-84C28F620C44}"/>
    <cellStyle name="Output 3 3 2 5" xfId="25819" xr:uid="{163A78AF-E223-4476-A76B-5FB94A512EEF}"/>
    <cellStyle name="Output 3 3 2 6" xfId="30545" xr:uid="{436B85AE-2935-408A-8B81-10D3E2BE3F85}"/>
    <cellStyle name="Output 3 3 2 7" xfId="35049" xr:uid="{A2A4CC37-70A0-4AE7-B0EF-0F621E7217A0}"/>
    <cellStyle name="Output 3 3 2 8" xfId="39674" xr:uid="{BC410DF4-154D-40AC-9028-ACBA1324474D}"/>
    <cellStyle name="Output 3 3 3" xfId="3643" xr:uid="{5B21B83A-8EDF-43D5-A031-794A86811722}"/>
    <cellStyle name="Output 3 3 3 2" xfId="26827" xr:uid="{45040865-E3AA-49EB-9CD6-FAB224348B5B}"/>
    <cellStyle name="Output 3 3 3 3" xfId="31527" xr:uid="{5773EFBA-E0DF-4D99-8339-4CF7BFDDB826}"/>
    <cellStyle name="Output 3 3 3 4" xfId="36038" xr:uid="{018EB99E-B55A-4CA7-AD16-A9CDB6C484CC}"/>
    <cellStyle name="Output 3 3 3 5" xfId="40663" xr:uid="{5E28BADF-7ECA-4F37-B57F-C9DEDD6BC8B8}"/>
    <cellStyle name="Output 3 3 4" xfId="4744" xr:uid="{AEE48B26-9FC9-4A0F-A446-28FE19F11FEB}"/>
    <cellStyle name="Output 3 3 4 2" xfId="26140" xr:uid="{65E260C2-286C-447F-9981-ED2ACEDC99FA}"/>
    <cellStyle name="Output 3 3 4 3" xfId="30861" xr:uid="{80AA3836-87EB-4848-BC80-7A958E241165}"/>
    <cellStyle name="Output 3 3 4 4" xfId="35364" xr:uid="{BDC448BC-98CA-4358-8C0E-3D1306FCA2FB}"/>
    <cellStyle name="Output 3 3 4 5" xfId="39989" xr:uid="{D3313049-9096-4438-AAC8-9290615856EC}"/>
    <cellStyle name="Output 3 3 5" xfId="5779" xr:uid="{DFCDCC99-1374-4ED9-A0BD-A006B6CC7944}"/>
    <cellStyle name="Output 3 3 5 2" xfId="26588" xr:uid="{7B7CF38A-7603-49ED-8B6A-1EDFA285AEF4}"/>
    <cellStyle name="Output 3 3 5 3" xfId="31288" xr:uid="{13DDE50F-1161-4E6E-A56C-177599C7E790}"/>
    <cellStyle name="Output 3 3 5 4" xfId="35799" xr:uid="{AD59D92D-E8AE-4606-8976-9B12D87DACC8}"/>
    <cellStyle name="Output 3 3 5 5" xfId="40424" xr:uid="{1C1B30CE-7902-4CD6-AF43-4DC078B93455}"/>
    <cellStyle name="Output 3 3 6" xfId="23365" xr:uid="{CAA0E3A0-3914-462B-B4D3-ACBCFF9C56CE}"/>
    <cellStyle name="Output 3 3 7" xfId="24006" xr:uid="{DF01097D-A055-4946-8C84-44D477998B0B}"/>
    <cellStyle name="Output 3 3 8" xfId="25051" xr:uid="{1A36952F-0A5F-4EF4-9757-826CA45171C7}"/>
    <cellStyle name="Output 3 3 9" xfId="29806" xr:uid="{F97B8610-C327-4BBD-A098-E918D565C3BA}"/>
    <cellStyle name="Output 3 4" xfId="1687" xr:uid="{8F2935F0-82B1-4377-9749-2EA4D82B8EB7}"/>
    <cellStyle name="Output 3 4 2" xfId="2621" xr:uid="{AE1D529B-8FC1-4C8D-80DE-9235EC58FAAD}"/>
    <cellStyle name="Output 3 4 2 2" xfId="4425" xr:uid="{0645C812-E8AB-4146-9A18-B341842F1C57}"/>
    <cellStyle name="Output 3 4 2 2 2" xfId="27555" xr:uid="{C3E1354C-4A66-48B8-A3C4-D37250E7D804}"/>
    <cellStyle name="Output 3 4 2 2 3" xfId="32242" xr:uid="{EBC2478E-7854-48DA-B5DA-3E9BE94EFFD2}"/>
    <cellStyle name="Output 3 4 2 2 4" xfId="36766" xr:uid="{D85C6655-05A8-4756-A15C-C1D63486E81B}"/>
    <cellStyle name="Output 3 4 2 2 5" xfId="41391" xr:uid="{C17B7C34-FF90-4A07-AB8B-77B29ECD7BA5}"/>
    <cellStyle name="Output 3 4 2 3" xfId="5449" xr:uid="{2B0C816A-10CE-4522-8B17-249E9C23C829}"/>
    <cellStyle name="Output 3 4 2 3 2" xfId="28526" xr:uid="{93802A89-2BEB-4191-953C-FD37D72D526F}"/>
    <cellStyle name="Output 3 4 2 3 3" xfId="33200" xr:uid="{BDAC0B18-47A2-4A67-BB45-9F065180660C}"/>
    <cellStyle name="Output 3 4 2 3 4" xfId="37735" xr:uid="{F09CCA3D-89C9-41BA-B1D2-31649A719854}"/>
    <cellStyle name="Output 3 4 2 3 5" xfId="42360" xr:uid="{970D02A6-A2B9-4DEA-AA7B-93CF559337C7}"/>
    <cellStyle name="Output 3 4 2 4" xfId="6482" xr:uid="{687B0C44-7C94-4E5E-B907-4D8BFE71FC77}"/>
    <cellStyle name="Output 3 4 2 4 2" xfId="29505" xr:uid="{9836A3C7-74B7-4D0C-B99E-5CC977545B79}"/>
    <cellStyle name="Output 3 4 2 4 3" xfId="34162" xr:uid="{308AFAFD-DD5A-4E41-963F-6A6C33C84B88}"/>
    <cellStyle name="Output 3 4 2 4 4" xfId="38709" xr:uid="{026BD509-59B6-48C1-8489-07422712250B}"/>
    <cellStyle name="Output 3 4 2 4 5" xfId="43334" xr:uid="{95531A7F-0D38-4B39-A4F5-F18667F02408}"/>
    <cellStyle name="Output 3 4 2 5" xfId="25808" xr:uid="{392F47DF-0835-4F4E-8B39-F93B2ADD2613}"/>
    <cellStyle name="Output 3 4 2 6" xfId="30534" xr:uid="{DE93141C-EC0C-4F4F-94EE-ABDA976C649D}"/>
    <cellStyle name="Output 3 4 2 7" xfId="35038" xr:uid="{623D04B8-05D6-4997-A683-41E5E3179882}"/>
    <cellStyle name="Output 3 4 2 8" xfId="39663" xr:uid="{5ADA6C32-50D6-4BB9-BAF1-15462EDD9BD1}"/>
    <cellStyle name="Output 3 4 3" xfId="3632" xr:uid="{1D1CD156-4423-4515-8CEC-5F5FF56DB27E}"/>
    <cellStyle name="Output 3 4 3 2" xfId="26816" xr:uid="{D7308B83-380B-42AF-BD3E-F437A588FF81}"/>
    <cellStyle name="Output 3 4 3 3" xfId="31516" xr:uid="{F5FDF6E2-71F3-4120-B99A-F1BBC4D7063B}"/>
    <cellStyle name="Output 3 4 3 4" xfId="36027" xr:uid="{2D1064E4-52D2-430B-8D91-91CFE18D3F09}"/>
    <cellStyle name="Output 3 4 3 5" xfId="40652" xr:uid="{1403006B-1CA1-4046-B115-062A934FC03D}"/>
    <cellStyle name="Output 3 4 4" xfId="4733" xr:uid="{B7D15E96-D43D-4ECE-BC98-C3F4E812FA5B}"/>
    <cellStyle name="Output 3 4 4 2" xfId="26151" xr:uid="{608C5C20-ED27-44C7-BC24-360DDDFA958B}"/>
    <cellStyle name="Output 3 4 4 3" xfId="30872" xr:uid="{521FE5F3-9EF5-4E37-9503-8C10E09244AB}"/>
    <cellStyle name="Output 3 4 4 4" xfId="35375" xr:uid="{1AD3541E-2624-47C2-97E6-62C8E60CE08E}"/>
    <cellStyle name="Output 3 4 4 5" xfId="40000" xr:uid="{DB135557-6953-4888-B39D-29AC55C5A458}"/>
    <cellStyle name="Output 3 4 5" xfId="5768" xr:uid="{4C30883C-BCEF-4394-AC0D-49283C316A9E}"/>
    <cellStyle name="Output 3 4 5 2" xfId="26577" xr:uid="{A2370B05-44F2-45CC-9C7B-2B0C9403ABFC}"/>
    <cellStyle name="Output 3 4 5 3" xfId="31277" xr:uid="{2636BEC7-9829-422D-8B7C-483A64425AB3}"/>
    <cellStyle name="Output 3 4 5 4" xfId="35788" xr:uid="{75B4DC2E-4FCB-4C0B-A562-A4D01C2D4224}"/>
    <cellStyle name="Output 3 4 5 5" xfId="40413" xr:uid="{FBABD8B4-4F99-46C2-B127-A4916F56FB64}"/>
    <cellStyle name="Output 3 4 6" xfId="25040" xr:uid="{E45C9E29-4CBD-43A6-A9F3-CE5C6D09645F}"/>
    <cellStyle name="Output 3 4 7" xfId="29795" xr:uid="{FB37659C-A86E-4E3C-83E1-BF3DE1FDA678}"/>
    <cellStyle name="Output 3 4 8" xfId="24678" xr:uid="{09473707-F993-407D-B622-C87F58707A04}"/>
    <cellStyle name="Output 3 4 9" xfId="24318" xr:uid="{304D5067-7EA0-4F9D-B588-C0522EF96D4F}"/>
    <cellStyle name="Output 3 5" xfId="1598" xr:uid="{65E3B867-56FB-4C57-A934-80FE27276F19}"/>
    <cellStyle name="Output 3 5 2" xfId="2535" xr:uid="{0888242A-F104-4489-8DAA-2BA1A6D69B53}"/>
    <cellStyle name="Output 3 5 2 2" xfId="4339" xr:uid="{C1610A6F-270C-4A7C-81BC-217E88BF6428}"/>
    <cellStyle name="Output 3 5 2 2 2" xfId="27469" xr:uid="{57DC991A-D217-4AC7-83F7-7716D003857D}"/>
    <cellStyle name="Output 3 5 2 2 3" xfId="32156" xr:uid="{571CB82D-5E52-4093-AB82-D576BE391208}"/>
    <cellStyle name="Output 3 5 2 2 4" xfId="36680" xr:uid="{65EF97EE-1FC7-48B4-AFD8-3C783DF36420}"/>
    <cellStyle name="Output 3 5 2 2 5" xfId="41305" xr:uid="{53D84ACB-D9CF-4A1E-8711-3C718C876741}"/>
    <cellStyle name="Output 3 5 2 3" xfId="5363" xr:uid="{550E09DF-2C52-4BBF-8E7B-B9020D1EE3F4}"/>
    <cellStyle name="Output 3 5 2 3 2" xfId="28440" xr:uid="{C88E1D42-6D22-458D-858A-C2F0FA556AB7}"/>
    <cellStyle name="Output 3 5 2 3 3" xfId="33114" xr:uid="{507FFEDC-BC5E-4408-940F-26BA0EBB34AE}"/>
    <cellStyle name="Output 3 5 2 3 4" xfId="37649" xr:uid="{445CCBEE-A3CA-497A-9047-BC9E9E9EC0F1}"/>
    <cellStyle name="Output 3 5 2 3 5" xfId="42274" xr:uid="{C04F6245-559A-4DA3-8A01-FB0001FA1CDC}"/>
    <cellStyle name="Output 3 5 2 4" xfId="6396" xr:uid="{10234E82-B820-455B-AA3F-95155004C08F}"/>
    <cellStyle name="Output 3 5 2 4 2" xfId="29419" xr:uid="{C1AD6479-2716-4587-B06E-EA65726E3A10}"/>
    <cellStyle name="Output 3 5 2 4 3" xfId="34076" xr:uid="{7E040E85-D9DA-42EF-B473-43420DCC5466}"/>
    <cellStyle name="Output 3 5 2 4 4" xfId="38623" xr:uid="{C1A5D263-A881-4C15-9CA6-936875122F8D}"/>
    <cellStyle name="Output 3 5 2 4 5" xfId="43248" xr:uid="{EBF4B579-908D-472D-8440-38A972235E46}"/>
    <cellStyle name="Output 3 5 2 5" xfId="25722" xr:uid="{39606490-9C38-4D67-8BD7-E79201CB35F2}"/>
    <cellStyle name="Output 3 5 2 6" xfId="30448" xr:uid="{E5253B92-67BC-43B7-8B0E-66F00CA4AC53}"/>
    <cellStyle name="Output 3 5 2 7" xfId="34952" xr:uid="{A2D23174-0AD3-4F35-B0C3-F7BD919800A8}"/>
    <cellStyle name="Output 3 5 2 8" xfId="39577" xr:uid="{C85DF046-F5AE-46B9-919C-91CFBF04FAE7}"/>
    <cellStyle name="Output 3 5 3" xfId="3546" xr:uid="{9FBD2BD7-6C10-4A52-9500-E7AE97F4E714}"/>
    <cellStyle name="Output 3 5 3 2" xfId="26730" xr:uid="{CE58E6E5-9043-4E0F-9C9D-48D6D0731BB9}"/>
    <cellStyle name="Output 3 5 3 3" xfId="31430" xr:uid="{5898FCD3-1740-46E6-8D25-9766ECEC3CCD}"/>
    <cellStyle name="Output 3 5 3 4" xfId="35941" xr:uid="{BBF75169-4D03-411D-90FF-32E585C8EAFF}"/>
    <cellStyle name="Output 3 5 3 5" xfId="40566" xr:uid="{8C9DE083-71A8-44CA-80BA-BDBC5EE40A3F}"/>
    <cellStyle name="Output 3 5 4" xfId="3034" xr:uid="{6C46F17F-F0E1-44A1-AC73-19D98040B0E3}"/>
    <cellStyle name="Output 3 5 4 2" xfId="26237" xr:uid="{3FFDE175-C327-4153-9C7E-E5967083CC2F}"/>
    <cellStyle name="Output 3 5 4 3" xfId="30958" xr:uid="{81C173AA-639E-42D7-BF2F-8B5C850A2B43}"/>
    <cellStyle name="Output 3 5 4 4" xfId="35461" xr:uid="{3016798D-6A61-480C-AAAE-5E9D4A34FABE}"/>
    <cellStyle name="Output 3 5 4 5" xfId="40086" xr:uid="{E15B12F6-A3CE-4500-A419-A96212FF97D9}"/>
    <cellStyle name="Output 3 5 5" xfId="3367" xr:uid="{C082328B-DDFB-4584-A7DE-3DBE15F60AFD}"/>
    <cellStyle name="Output 3 5 5 2" xfId="26494" xr:uid="{7DF555C7-DB44-4D63-A5FC-A7ADC5CC7EAD}"/>
    <cellStyle name="Output 3 5 5 3" xfId="31194" xr:uid="{A5984D44-8483-4BAF-BC35-2BF1F246B0D0}"/>
    <cellStyle name="Output 3 5 5 4" xfId="35705" xr:uid="{0C72CA52-68A3-4E09-9A6E-9C0DF748BEC9}"/>
    <cellStyle name="Output 3 5 5 5" xfId="40330" xr:uid="{1A0F8F31-F87E-48AC-8907-5CDC16CD6BAF}"/>
    <cellStyle name="Output 3 5 6" xfId="24953" xr:uid="{5D50E4EE-A910-4DC1-86E5-CE6C31042510}"/>
    <cellStyle name="Output 3 5 7" xfId="24136" xr:uid="{8E87B99E-BCD4-415E-8C90-6EC6C49543F1}"/>
    <cellStyle name="Output 3 5 8" xfId="24598" xr:uid="{1C4996C7-1B4D-43B3-82DC-3D472B93C5BD}"/>
    <cellStyle name="Output 3 5 9" xfId="24389" xr:uid="{F191DE02-C32E-4457-92FA-2A36365265B2}"/>
    <cellStyle name="Output 3 6" xfId="2183" xr:uid="{8218A973-60D5-4699-B34F-71E556E52713}"/>
    <cellStyle name="Output 3 6 2" xfId="4069" xr:uid="{17016909-71B8-47D6-9E5D-6049D26B5BC8}"/>
    <cellStyle name="Output 3 6 2 2" xfId="27219" xr:uid="{59A68E3E-4881-4B31-A818-2F620DBF60C1}"/>
    <cellStyle name="Output 3 6 2 3" xfId="31912" xr:uid="{162EB1A2-6BE5-4477-818B-CB90994C7146}"/>
    <cellStyle name="Output 3 6 2 4" xfId="36430" xr:uid="{EF9D5C9B-59B3-47C7-B11A-CAA94E64D838}"/>
    <cellStyle name="Output 3 6 2 5" xfId="41055" xr:uid="{4981287A-6E8D-4174-ABB6-54A6961909F8}"/>
    <cellStyle name="Output 3 6 3" xfId="5121" xr:uid="{9D082189-0A23-4F81-ABC6-934133FA2854}"/>
    <cellStyle name="Output 3 6 3 2" xfId="28190" xr:uid="{361D0AE9-9925-403C-8CF0-D15D50540F2F}"/>
    <cellStyle name="Output 3 6 3 3" xfId="32871" xr:uid="{1ABF2C43-D309-43FA-984C-03309BCCEA87}"/>
    <cellStyle name="Output 3 6 3 4" xfId="37401" xr:uid="{5FC84F53-4DA7-4BCB-93A9-D0446C4FFF15}"/>
    <cellStyle name="Output 3 6 3 5" xfId="42026" xr:uid="{6605289D-DF76-40F6-B3EC-AC76D52B1C02}"/>
    <cellStyle name="Output 3 6 4" xfId="6157" xr:uid="{CD59C41A-4728-4AD4-BC85-8DA99F9E3905}"/>
    <cellStyle name="Output 3 6 4 2" xfId="29170" xr:uid="{9DC1705C-32EA-4AB1-B56D-CCFC8A1EECD2}"/>
    <cellStyle name="Output 3 6 4 3" xfId="33835" xr:uid="{39CBA29A-0025-4791-A620-214C21D2DAE0}"/>
    <cellStyle name="Output 3 6 4 4" xfId="38376" xr:uid="{B80BB934-70F0-456B-8F0D-DD89D632ECBB}"/>
    <cellStyle name="Output 3 6 4 5" xfId="43001" xr:uid="{19DAEAC6-7ADC-43F6-B762-A855BE11F5F5}"/>
    <cellStyle name="Output 3 6 5" xfId="25466" xr:uid="{4F86059D-44B0-4133-92B0-301B68747AD7}"/>
    <cellStyle name="Output 3 6 6" xfId="30202" xr:uid="{CBA22FC3-4FF7-4534-9AD8-977634E6A133}"/>
    <cellStyle name="Output 3 6 7" xfId="34702" xr:uid="{0E47A07A-5F0B-4DB4-AC51-C4C25370F1BD}"/>
    <cellStyle name="Output 3 6 8" xfId="39328" xr:uid="{508A79DE-3ADE-423E-A7D0-09498B0DE975}"/>
    <cellStyle name="Output 3 7" xfId="2113" xr:uid="{4CE1C362-14F2-4FC5-B5DD-C33D6E3255B8}"/>
    <cellStyle name="Output 3 7 2" xfId="4010" xr:uid="{4DF98D2B-D14B-4885-86E3-AA6377C631CF}"/>
    <cellStyle name="Output 3 7 2 2" xfId="27172" xr:uid="{455B1709-32F6-49B8-9A22-58722D61D0C7}"/>
    <cellStyle name="Output 3 7 2 3" xfId="31867" xr:uid="{8E23BF6A-4017-4D83-87F4-390806D928FB}"/>
    <cellStyle name="Output 3 7 2 4" xfId="36383" xr:uid="{4EA42585-2B1E-4B56-9F48-7C72A6CB1249}"/>
    <cellStyle name="Output 3 7 2 5" xfId="41008" xr:uid="{FEDF3B00-AFEC-442E-B7DA-0B084A3360B3}"/>
    <cellStyle name="Output 3 7 3" xfId="5078" xr:uid="{8CB355AA-6D1A-4536-B725-E9E8FA223C75}"/>
    <cellStyle name="Output 3 7 3 2" xfId="28144" xr:uid="{7C06A2AC-DB87-4BCE-A458-C727B651DE86}"/>
    <cellStyle name="Output 3 7 3 3" xfId="32827" xr:uid="{5E1F9E5D-F963-4934-B651-7B711CF26340}"/>
    <cellStyle name="Output 3 7 3 4" xfId="37355" xr:uid="{E4516524-8D70-4547-B9E6-87786A7AEB40}"/>
    <cellStyle name="Output 3 7 3 5" xfId="41980" xr:uid="{0A492EB1-85B0-482B-BEF5-C6F559B53413}"/>
    <cellStyle name="Output 3 7 4" xfId="6114" xr:uid="{F9409DBE-07BB-4FF4-851B-8E6A7A15E463}"/>
    <cellStyle name="Output 3 7 4 2" xfId="29126" xr:uid="{D203317D-937E-4295-9834-3FCF7608270B}"/>
    <cellStyle name="Output 3 7 4 3" xfId="33793" xr:uid="{2AA42360-8D51-4530-BF6C-41DCC3755ED5}"/>
    <cellStyle name="Output 3 7 4 4" xfId="38332" xr:uid="{A806A498-AF15-40D6-A7D8-5DC43D9D6834}"/>
    <cellStyle name="Output 3 7 4 5" xfId="42957" xr:uid="{A8FA7339-8122-40F0-A78D-CC70FB57DDC0}"/>
    <cellStyle name="Output 3 7 5" xfId="25412" xr:uid="{BF97FBE1-C49A-4B79-8C28-59FA15F23277}"/>
    <cellStyle name="Output 3 7 6" xfId="30151" xr:uid="{17E26473-E216-4DE0-88A7-37CDD287B065}"/>
    <cellStyle name="Output 3 7 7" xfId="34651" xr:uid="{7FC140BA-4D6A-4F26-A825-4232C0A03070}"/>
    <cellStyle name="Output 3 7 8" xfId="39281" xr:uid="{841DA9A4-44E6-4D73-A1DB-CA8881CD03D7}"/>
    <cellStyle name="Output 3 8" xfId="2055" xr:uid="{2A5B1B3C-26D7-46EA-97AE-71F341F11C90}"/>
    <cellStyle name="Output 3 8 2" xfId="3961" xr:uid="{6ED224EE-4D5F-4552-BE08-66C9BD637FE0}"/>
    <cellStyle name="Output 3 8 2 2" xfId="27133" xr:uid="{36A8E1D6-5EFB-4A29-AF31-2887CAA81A8B}"/>
    <cellStyle name="Output 3 8 2 3" xfId="31830" xr:uid="{00F07532-A790-4749-845B-1E443C616784}"/>
    <cellStyle name="Output 3 8 2 4" xfId="36344" xr:uid="{E32A96AA-6352-4794-812B-B7F41533F403}"/>
    <cellStyle name="Output 3 8 2 5" xfId="40969" xr:uid="{61D778CA-E5F0-49F6-9398-43B38104574B}"/>
    <cellStyle name="Output 3 8 3" xfId="5046" xr:uid="{363CF401-4B55-4D4B-B244-A376E1F3A09E}"/>
    <cellStyle name="Output 3 8 3 2" xfId="28106" xr:uid="{02545B7A-00D6-420C-ABE7-1942BC96B8C1}"/>
    <cellStyle name="Output 3 8 3 3" xfId="32791" xr:uid="{D77B9916-80EA-43D6-84E6-B185C8EAF94E}"/>
    <cellStyle name="Output 3 8 3 4" xfId="37317" xr:uid="{D6BD212C-A27D-45A3-B1A6-62AA1723FAEC}"/>
    <cellStyle name="Output 3 8 3 5" xfId="41942" xr:uid="{6F0AC76E-39D3-4A83-93FC-2BAEC6A45905}"/>
    <cellStyle name="Output 3 8 4" xfId="6079" xr:uid="{585E1B98-F934-4F74-B0E9-4F14F675488A}"/>
    <cellStyle name="Output 3 8 4 2" xfId="29089" xr:uid="{3A3060C8-C8E3-45FD-A644-2E5BDFCF53F1}"/>
    <cellStyle name="Output 3 8 4 3" xfId="33758" xr:uid="{00CF1166-5211-4A72-849E-A910B2CA0053}"/>
    <cellStyle name="Output 3 8 4 4" xfId="38295" xr:uid="{5D558E57-ABFA-4C3A-A752-7029D9D82359}"/>
    <cellStyle name="Output 3 8 4 5" xfId="42920" xr:uid="{28469CDD-7BEF-4308-907B-1EA6EB924956}"/>
    <cellStyle name="Output 3 8 5" xfId="25362" xr:uid="{CA5C33EE-3D96-4C9B-B026-D82DD0999EDA}"/>
    <cellStyle name="Output 3 8 6" xfId="30113" xr:uid="{6D69B870-4398-4C93-87F7-2D9F7A60D337}"/>
    <cellStyle name="Output 3 8 7" xfId="34616" xr:uid="{F7F6242E-C5AE-4B20-9DE0-500AD1F9BB84}"/>
    <cellStyle name="Output 3 8 8" xfId="39243" xr:uid="{01C8B902-A064-4B8A-BB54-F0962B2B5C8B}"/>
    <cellStyle name="Output 3 9" xfId="4158" xr:uid="{DF2BDC54-EA54-43AB-B08D-F4CB1545CA37}"/>
    <cellStyle name="Output 4" xfId="1065" xr:uid="{FF887529-6430-409A-AD1B-9CA7DE4F94F2}"/>
    <cellStyle name="Output 4 2" xfId="1517" xr:uid="{9DBC9DB8-9361-4183-977F-8B68B8153D69}"/>
    <cellStyle name="Output 4 2 10" xfId="24874" xr:uid="{5B9C0DF3-F1B2-4EA0-A4C6-DB643601D30A}"/>
    <cellStyle name="Output 4 2 11" xfId="24214" xr:uid="{0AC47585-FC54-4576-B6C2-114AC3082A0A}"/>
    <cellStyle name="Output 4 2 12" xfId="24537" xr:uid="{AE0B4218-E735-4C18-A918-B967164F9222}"/>
    <cellStyle name="Output 4 2 13" xfId="24443" xr:uid="{972D01CA-4670-4A22-A686-18B408F0638B}"/>
    <cellStyle name="Output 4 2 2" xfId="1862" xr:uid="{EC9607E0-4993-4597-90E2-900D6B692FF4}"/>
    <cellStyle name="Output 4 2 2 2" xfId="2786" xr:uid="{08162619-A28E-41B1-89A6-935F36E30F28}"/>
    <cellStyle name="Output 4 2 2 2 2" xfId="4590" xr:uid="{D3B8CE9B-7EB0-4FE6-8A9F-AEDB18F4C44A}"/>
    <cellStyle name="Output 4 2 2 2 2 2" xfId="27720" xr:uid="{76BC8315-AB6A-45B5-A25F-6B09638B7223}"/>
    <cellStyle name="Output 4 2 2 2 2 3" xfId="32407" xr:uid="{9A872F92-ECAD-42CB-A172-FB022896C7A4}"/>
    <cellStyle name="Output 4 2 2 2 2 4" xfId="36931" xr:uid="{B46438E2-15E8-480B-8AD6-EAFE1A3B9A79}"/>
    <cellStyle name="Output 4 2 2 2 2 5" xfId="41556" xr:uid="{7252E4E2-5036-4831-B1DF-50C7749F7F75}"/>
    <cellStyle name="Output 4 2 2 2 3" xfId="5614" xr:uid="{45F1066F-6A75-4922-90E3-BD1CFA962CFE}"/>
    <cellStyle name="Output 4 2 2 2 3 2" xfId="28691" xr:uid="{0C605987-B203-4E8B-B3F2-41F934D3C7C3}"/>
    <cellStyle name="Output 4 2 2 2 3 3" xfId="33365" xr:uid="{8BAC0679-9261-4BF2-AB54-6BAC360A19F5}"/>
    <cellStyle name="Output 4 2 2 2 3 4" xfId="37900" xr:uid="{78FA867E-D5BA-4464-8046-B7A7F8D9A632}"/>
    <cellStyle name="Output 4 2 2 2 3 5" xfId="42525" xr:uid="{F50D455A-8E90-462C-B17F-7BBFE2BC6D1B}"/>
    <cellStyle name="Output 4 2 2 2 4" xfId="6647" xr:uid="{F32FB039-E64F-46F6-8C17-ECDF2E167A88}"/>
    <cellStyle name="Output 4 2 2 2 4 2" xfId="29670" xr:uid="{AF0EBADB-6563-4D61-A9FD-1C8A1D3CE8D6}"/>
    <cellStyle name="Output 4 2 2 2 4 3" xfId="34327" xr:uid="{8B876A9C-78A2-495C-A017-F3D8CB082BBA}"/>
    <cellStyle name="Output 4 2 2 2 4 4" xfId="38874" xr:uid="{7663FF98-3B04-4D24-B0E1-65783F737426}"/>
    <cellStyle name="Output 4 2 2 2 4 5" xfId="43499" xr:uid="{F5836EA5-3B8E-4C84-A641-C5145217C81A}"/>
    <cellStyle name="Output 4 2 2 2 5" xfId="25973" xr:uid="{1D6EACA4-A979-46DE-A587-C9CCE34DA554}"/>
    <cellStyle name="Output 4 2 2 2 6" xfId="30699" xr:uid="{C0529437-7F71-427E-9631-C9C8C92B6C78}"/>
    <cellStyle name="Output 4 2 2 2 7" xfId="35203" xr:uid="{A728849F-9677-4604-BD53-AF83C973EB99}"/>
    <cellStyle name="Output 4 2 2 2 8" xfId="39828" xr:uid="{3541790A-3944-4127-BE5B-FE20CFB1BFEE}"/>
    <cellStyle name="Output 4 2 2 3" xfId="3796" xr:uid="{B926AA1C-F10F-42A3-A22B-61B415A292AF}"/>
    <cellStyle name="Output 4 2 2 3 2" xfId="26980" xr:uid="{74B78E1F-C9A7-4E38-B0CD-3D13F2E3B9BD}"/>
    <cellStyle name="Output 4 2 2 3 3" xfId="31680" xr:uid="{C5467248-803A-4BDA-84C4-D0C88F0BFEBB}"/>
    <cellStyle name="Output 4 2 2 3 4" xfId="36191" xr:uid="{D95E68FD-6F3C-4553-BF31-200DEF48756B}"/>
    <cellStyle name="Output 4 2 2 3 5" xfId="40816" xr:uid="{2F9887C4-C014-4711-A9D2-F77AC62D68C2}"/>
    <cellStyle name="Output 4 2 2 4" xfId="4897" xr:uid="{3495B813-7006-42A9-BBB8-E9B717599F27}"/>
    <cellStyle name="Output 4 2 2 4 2" xfId="27956" xr:uid="{774050FE-6F5D-4585-AFD5-8783E5AD427C}"/>
    <cellStyle name="Output 4 2 2 4 3" xfId="32643" xr:uid="{26671E9B-CB14-42F6-B0CA-294A4A73E57F}"/>
    <cellStyle name="Output 4 2 2 4 4" xfId="37167" xr:uid="{DB547FB3-97CA-42F8-8741-1499EBEB76CA}"/>
    <cellStyle name="Output 4 2 2 4 5" xfId="41792" xr:uid="{833175C0-1AA9-4C72-9287-501E3CE02D66}"/>
    <cellStyle name="Output 4 2 2 5" xfId="5932" xr:uid="{AAA57948-9CCC-435F-871B-5C4434813427}"/>
    <cellStyle name="Output 4 2 2 5 2" xfId="28936" xr:uid="{36544572-5407-44FE-BF2A-5B375DE9F626}"/>
    <cellStyle name="Output 4 2 2 5 3" xfId="33610" xr:uid="{0EF0FC51-B5CD-4C4F-A35A-2015F58E6029}"/>
    <cellStyle name="Output 4 2 2 5 4" xfId="38145" xr:uid="{1CA0D922-39CB-4B4B-86D5-CB7C765CF646}"/>
    <cellStyle name="Output 4 2 2 5 5" xfId="42770" xr:uid="{931583EF-E4C9-4CD7-BF94-F2C548396201}"/>
    <cellStyle name="Output 4 2 2 6" xfId="25204" xr:uid="{F56450B1-2178-44C5-88EC-3914F4ACC822}"/>
    <cellStyle name="Output 4 2 2 7" xfId="29959" xr:uid="{EA20C854-0C18-4C02-86D0-73FA67789195}"/>
    <cellStyle name="Output 4 2 2 8" xfId="34464" xr:uid="{A02ED65F-C0BA-4603-B336-C0CAB74EA162}"/>
    <cellStyle name="Output 4 2 2 9" xfId="39091" xr:uid="{EBFBC6E4-2ECC-49F0-A3C2-48D2B79BD814}"/>
    <cellStyle name="Output 4 2 3" xfId="1956" xr:uid="{0E3A3F3D-2B55-4A57-B6FE-0E0C1BF454F1}"/>
    <cellStyle name="Output 4 2 3 2" xfId="2872" xr:uid="{969CBFF7-C717-493A-B10B-5D9130954782}"/>
    <cellStyle name="Output 4 2 3 2 2" xfId="4676" xr:uid="{87689B7A-1317-4350-81F0-FCE819E2CEBE}"/>
    <cellStyle name="Output 4 2 3 2 2 2" xfId="27806" xr:uid="{4DE7222E-9273-4563-82ED-DD75A2390EBC}"/>
    <cellStyle name="Output 4 2 3 2 2 3" xfId="32493" xr:uid="{446D075F-6F65-424C-8885-CC11FC73B042}"/>
    <cellStyle name="Output 4 2 3 2 2 4" xfId="37017" xr:uid="{AAD9E67B-7F82-4B20-80E6-F3BAF720A66E}"/>
    <cellStyle name="Output 4 2 3 2 2 5" xfId="41642" xr:uid="{65AE1F53-96F8-48D9-80E0-171F6989A5DA}"/>
    <cellStyle name="Output 4 2 3 2 3" xfId="5700" xr:uid="{31CC771F-AAFE-488A-82F2-EFA1FF4D1567}"/>
    <cellStyle name="Output 4 2 3 2 3 2" xfId="28777" xr:uid="{285B51F7-DFB5-49C9-B523-46F0B047BB7B}"/>
    <cellStyle name="Output 4 2 3 2 3 3" xfId="33451" xr:uid="{9FC5A7C2-4CFB-43B6-A979-6809A45AC234}"/>
    <cellStyle name="Output 4 2 3 2 3 4" xfId="37986" xr:uid="{EAD907BF-3CC6-45A0-AD0E-4F51156DF972}"/>
    <cellStyle name="Output 4 2 3 2 3 5" xfId="42611" xr:uid="{61258A81-263D-4076-9BD4-4AAE55ED8D49}"/>
    <cellStyle name="Output 4 2 3 2 4" xfId="6733" xr:uid="{52C3837A-32E9-4476-B289-762FAF4179CD}"/>
    <cellStyle name="Output 4 2 3 2 4 2" xfId="29756" xr:uid="{44CF0DAC-EBEB-4E54-A490-FAEB83BE1CD2}"/>
    <cellStyle name="Output 4 2 3 2 4 3" xfId="34413" xr:uid="{8696EBB2-3F85-4E77-BA1A-1BB182438D72}"/>
    <cellStyle name="Output 4 2 3 2 4 4" xfId="38960" xr:uid="{BD3C19CF-FA67-4889-B0A5-9243A3070585}"/>
    <cellStyle name="Output 4 2 3 2 4 5" xfId="43585" xr:uid="{F1C6C2B8-C714-485A-A88C-8FB95AB5473A}"/>
    <cellStyle name="Output 4 2 3 2 5" xfId="26059" xr:uid="{329E0970-B5D9-4BA3-997A-C415992DEF32}"/>
    <cellStyle name="Output 4 2 3 2 6" xfId="30785" xr:uid="{EA1364F7-4881-433F-B3AE-020B6643150E}"/>
    <cellStyle name="Output 4 2 3 2 7" xfId="35289" xr:uid="{31DDABF6-B6DF-474E-997E-5683B1BD6252}"/>
    <cellStyle name="Output 4 2 3 2 8" xfId="39914" xr:uid="{3F1CD31C-460C-4BDC-B5A7-20E2AF863FD7}"/>
    <cellStyle name="Output 4 2 3 3" xfId="3882" xr:uid="{8BFADD04-63E0-4170-871D-4111F9EB79BC}"/>
    <cellStyle name="Output 4 2 3 3 2" xfId="27066" xr:uid="{A1DDA264-32CF-4AE9-9D4F-A5DB3D8DA98E}"/>
    <cellStyle name="Output 4 2 3 3 3" xfId="31766" xr:uid="{3DEE5B15-F762-43C2-861C-A898502CAB28}"/>
    <cellStyle name="Output 4 2 3 3 4" xfId="36277" xr:uid="{E516BAA9-28EF-41BC-8A68-6BAC99DC962D}"/>
    <cellStyle name="Output 4 2 3 3 5" xfId="40902" xr:uid="{1C20281B-FFED-4F2E-B77D-1DCC003AE93F}"/>
    <cellStyle name="Output 4 2 3 4" xfId="4983" xr:uid="{D2D30769-9032-433A-9680-B9E983276FF9}"/>
    <cellStyle name="Output 4 2 3 4 2" xfId="28042" xr:uid="{53848AA9-DF89-4281-BE65-4D488944AF0D}"/>
    <cellStyle name="Output 4 2 3 4 3" xfId="32729" xr:uid="{9DFF7372-BB26-42A9-AFED-3419A05208BA}"/>
    <cellStyle name="Output 4 2 3 4 4" xfId="37253" xr:uid="{9471DCB0-E822-4EF2-9A53-DFF846A4FD57}"/>
    <cellStyle name="Output 4 2 3 4 5" xfId="41878" xr:uid="{051E13E2-CA60-4E62-A9A6-969957EC97DA}"/>
    <cellStyle name="Output 4 2 3 5" xfId="6018" xr:uid="{D9D27949-722F-4930-93F6-B60174164361}"/>
    <cellStyle name="Output 4 2 3 5 2" xfId="29022" xr:uid="{EF79D137-40D8-4746-9A94-8D8AF11CBA93}"/>
    <cellStyle name="Output 4 2 3 5 3" xfId="33696" xr:uid="{F16D1C90-0564-4311-8194-AFAEAFD1F830}"/>
    <cellStyle name="Output 4 2 3 5 4" xfId="38231" xr:uid="{B795B15C-CAB9-4185-B3B5-F0B125732119}"/>
    <cellStyle name="Output 4 2 3 5 5" xfId="42856" xr:uid="{B43A6B4B-2FA7-447B-99C9-6D41C9D4BEF0}"/>
    <cellStyle name="Output 4 2 3 6" xfId="25293" xr:uid="{ABBE8CF7-C006-411F-9213-EAB65502F4A0}"/>
    <cellStyle name="Output 4 2 3 7" xfId="30045" xr:uid="{2E79498B-E200-4C03-95D4-1394D1A7D974}"/>
    <cellStyle name="Output 4 2 3 8" xfId="34550" xr:uid="{D82F92BF-D7F3-4946-9B51-4AD76EDA130E}"/>
    <cellStyle name="Output 4 2 3 9" xfId="39177" xr:uid="{76F954E0-7D31-4806-BDD0-672E4C8EDE30}"/>
    <cellStyle name="Output 4 2 4" xfId="2457" xr:uid="{474A188F-982A-44A7-A216-0E67760D8B89}"/>
    <cellStyle name="Output 4 2 4 2" xfId="4261" xr:uid="{F4E3CB2E-821D-425A-8857-703FA9DF1109}"/>
    <cellStyle name="Output 4 2 4 2 2" xfId="27391" xr:uid="{F7FAC35A-0BC7-4F96-86D6-3C5C0FE0AA19}"/>
    <cellStyle name="Output 4 2 4 2 3" xfId="32078" xr:uid="{0C611E0E-7985-480A-9F9A-826985D09384}"/>
    <cellStyle name="Output 4 2 4 2 4" xfId="36602" xr:uid="{0481AC7A-259F-4E2C-A6AF-0995EB984BDB}"/>
    <cellStyle name="Output 4 2 4 2 5" xfId="41227" xr:uid="{CA99CB9B-3E94-4703-B81E-502E368C2526}"/>
    <cellStyle name="Output 4 2 4 3" xfId="5285" xr:uid="{61B76E33-6462-4A49-93EA-5391C7FBDFE2}"/>
    <cellStyle name="Output 4 2 4 3 2" xfId="28362" xr:uid="{6A4876EA-752D-4862-95A1-CAAB09A0E260}"/>
    <cellStyle name="Output 4 2 4 3 3" xfId="33036" xr:uid="{43EEC8BB-55C4-45EF-9E62-F49629C14FF2}"/>
    <cellStyle name="Output 4 2 4 3 4" xfId="37571" xr:uid="{0FF33195-EB45-4F59-AC37-224BB4F101D6}"/>
    <cellStyle name="Output 4 2 4 3 5" xfId="42196" xr:uid="{13F25C9A-51F5-4956-9E3B-A6C0194DB512}"/>
    <cellStyle name="Output 4 2 4 4" xfId="6318" xr:uid="{EE768BDA-EBFC-415A-9C8C-B9DE960ACF85}"/>
    <cellStyle name="Output 4 2 4 4 2" xfId="29341" xr:uid="{7C121AB5-CD97-475C-8153-B5B6E02677F1}"/>
    <cellStyle name="Output 4 2 4 4 3" xfId="33998" xr:uid="{18B5DC85-0038-492F-89DD-8A74E385F203}"/>
    <cellStyle name="Output 4 2 4 4 4" xfId="38545" xr:uid="{694AB2DE-571E-4E1E-95E4-6EBEFFA7FFAA}"/>
    <cellStyle name="Output 4 2 4 4 5" xfId="43170" xr:uid="{70F3FE76-1260-4ED9-BED0-9E73A235D7B3}"/>
    <cellStyle name="Output 4 2 4 5" xfId="25644" xr:uid="{FAA4B733-84B9-49B9-8C69-7995BB0A21BB}"/>
    <cellStyle name="Output 4 2 4 6" xfId="30370" xr:uid="{4A03867E-FE33-48A6-ABE3-728D744838FB}"/>
    <cellStyle name="Output 4 2 4 7" xfId="34874" xr:uid="{68C36B48-463E-4A42-B094-7009A242E5E6}"/>
    <cellStyle name="Output 4 2 4 8" xfId="39499" xr:uid="{F94B2CC4-162E-40FF-94C7-3D917418E18D}"/>
    <cellStyle name="Output 4 2 5" xfId="3468" xr:uid="{3A122E83-023F-44AC-9D45-690B37191CFF}"/>
    <cellStyle name="Output 4 2 5 2" xfId="26663" xr:uid="{D0C98811-7ABF-4135-B8BE-F027854E2A10}"/>
    <cellStyle name="Output 4 2 5 3" xfId="31363" xr:uid="{D2384F27-7573-41AB-B134-F8DA72BCC4B7}"/>
    <cellStyle name="Output 4 2 5 4" xfId="35874" xr:uid="{E183282A-4516-49EB-A473-C0C0332C1C96}"/>
    <cellStyle name="Output 4 2 5 5" xfId="40499" xr:uid="{870BFDE0-E5AB-4491-BE57-057298AE1D9C}"/>
    <cellStyle name="Output 4 2 6" xfId="3112" xr:uid="{3CFC948E-F114-4468-843E-28AE5BE5F5D3}"/>
    <cellStyle name="Output 4 2 6 2" xfId="26311" xr:uid="{EB56D733-8B98-4482-BE2C-55AB0AADAE26}"/>
    <cellStyle name="Output 4 2 6 3" xfId="31032" xr:uid="{7613B7DD-D7EE-46F5-A0A0-6C57972E82F9}"/>
    <cellStyle name="Output 4 2 6 4" xfId="35535" xr:uid="{F7C5F294-364D-4D00-A370-51761F3DE308}"/>
    <cellStyle name="Output 4 2 6 5" xfId="40160" xr:uid="{7E63AE34-2395-45FD-9CF7-9269CFB5EAC2}"/>
    <cellStyle name="Output 4 2 7" xfId="3291" xr:uid="{1E9DF0A9-7867-4B1B-B415-4523FC7133DD}"/>
    <cellStyle name="Output 4 2 7 2" xfId="26428" xr:uid="{A3C50F91-B5FF-4E45-9E97-45E25983683B}"/>
    <cellStyle name="Output 4 2 7 3" xfId="31128" xr:uid="{01366ADB-4C20-4AF3-8010-8A23AEE4E8FA}"/>
    <cellStyle name="Output 4 2 7 4" xfId="35639" xr:uid="{8BCD2C66-5861-4754-A6FB-02BF88470DBF}"/>
    <cellStyle name="Output 4 2 7 5" xfId="40264" xr:uid="{724842F9-5287-4FBD-89D0-0F89BE74D2C1}"/>
    <cellStyle name="Output 4 2 8" xfId="18813" xr:uid="{8AA93025-3288-4269-8F11-CA4D9A014702}"/>
    <cellStyle name="Output 4 2 9" xfId="23689" xr:uid="{CB686EC3-C2FC-445F-99A3-4F95A3098855}"/>
    <cellStyle name="Output 4 3" xfId="1699" xr:uid="{BCC0A38D-D677-48D9-84F2-3475DB4EB257}"/>
    <cellStyle name="Output 4 3 10" xfId="24690" xr:uid="{EE0340BB-E279-415C-8FDB-BFC67A1E066E}"/>
    <cellStyle name="Output 4 3 11" xfId="24310" xr:uid="{59258DE2-7206-46D4-83D7-252F3B0D03D5}"/>
    <cellStyle name="Output 4 3 2" xfId="2633" xr:uid="{F577BDBE-638D-43E6-805F-6DAF3C26A607}"/>
    <cellStyle name="Output 4 3 2 2" xfId="4437" xr:uid="{03856C62-F0D5-4771-8D83-29A1CF466F4E}"/>
    <cellStyle name="Output 4 3 2 2 2" xfId="27567" xr:uid="{170ABCBD-AE91-4ABE-BF46-21BB60E310DC}"/>
    <cellStyle name="Output 4 3 2 2 3" xfId="32254" xr:uid="{801FA695-28D0-4F97-8CF9-76DBCE417A36}"/>
    <cellStyle name="Output 4 3 2 2 4" xfId="36778" xr:uid="{4AF7BDC8-9330-4AA6-A9C6-82ED1D262314}"/>
    <cellStyle name="Output 4 3 2 2 5" xfId="41403" xr:uid="{D7E28FD7-1575-4FE9-B3FD-0ADC82032511}"/>
    <cellStyle name="Output 4 3 2 3" xfId="5461" xr:uid="{61437179-F278-4483-B05B-712469B4A651}"/>
    <cellStyle name="Output 4 3 2 3 2" xfId="28538" xr:uid="{7A2C3253-B835-446D-92A9-01B6484E0C1F}"/>
    <cellStyle name="Output 4 3 2 3 3" xfId="33212" xr:uid="{F4743284-D27C-47A7-AFC6-7CCA02A62356}"/>
    <cellStyle name="Output 4 3 2 3 4" xfId="37747" xr:uid="{7D214B9F-281D-416F-9CAC-0B36E99BEB2D}"/>
    <cellStyle name="Output 4 3 2 3 5" xfId="42372" xr:uid="{381C5EBF-8FFD-44FD-A9E8-CCEA6D25281B}"/>
    <cellStyle name="Output 4 3 2 4" xfId="6494" xr:uid="{43C79291-3203-4142-B7B4-863E6EBB1678}"/>
    <cellStyle name="Output 4 3 2 4 2" xfId="29517" xr:uid="{21D25254-E3C0-4EBC-A6BF-7CDACAFCCA9E}"/>
    <cellStyle name="Output 4 3 2 4 3" xfId="34174" xr:uid="{B8B662F6-93A9-4C65-A804-E4B3400CEB3F}"/>
    <cellStyle name="Output 4 3 2 4 4" xfId="38721" xr:uid="{94DC7666-8092-4652-AF6D-927FE379EFC4}"/>
    <cellStyle name="Output 4 3 2 4 5" xfId="43346" xr:uid="{A39F7A33-59C5-4AA8-A951-CD144A9DBDD6}"/>
    <cellStyle name="Output 4 3 2 5" xfId="25820" xr:uid="{1DEEB9F6-6233-4626-9537-BBE2ABFDC2EF}"/>
    <cellStyle name="Output 4 3 2 6" xfId="30546" xr:uid="{9F8C8E40-CCDC-4F75-976C-DC05006F7EC1}"/>
    <cellStyle name="Output 4 3 2 7" xfId="35050" xr:uid="{6AC818C8-6983-4E88-9526-A807932BD3BB}"/>
    <cellStyle name="Output 4 3 2 8" xfId="39675" xr:uid="{462119AB-8142-4AF5-B735-A32764D990FA}"/>
    <cellStyle name="Output 4 3 3" xfId="3644" xr:uid="{A87B4DBB-8731-4A69-8173-019E32CA826D}"/>
    <cellStyle name="Output 4 3 3 2" xfId="26828" xr:uid="{FFBF0F18-CB23-4EB3-BEF6-6BEAA7591797}"/>
    <cellStyle name="Output 4 3 3 3" xfId="31528" xr:uid="{092E90C3-9AF7-4A51-A251-DC0D8B2E9AD6}"/>
    <cellStyle name="Output 4 3 3 4" xfId="36039" xr:uid="{F08C5FE6-A995-46FA-800F-FE22412075D2}"/>
    <cellStyle name="Output 4 3 3 5" xfId="40664" xr:uid="{0E0A4DD2-46C4-4210-9FB1-BE4404E5F2F9}"/>
    <cellStyle name="Output 4 3 4" xfId="4745" xr:uid="{C6233C8D-AD07-42D3-902E-AA696C6334F7}"/>
    <cellStyle name="Output 4 3 4 2" xfId="26139" xr:uid="{7A3C9EB7-49D9-45CB-A43B-04FD71AC2766}"/>
    <cellStyle name="Output 4 3 4 3" xfId="30860" xr:uid="{E664CC13-E925-42FB-BEC9-0F59BF8D5776}"/>
    <cellStyle name="Output 4 3 4 4" xfId="35363" xr:uid="{C9C4D0CC-40B5-4FE8-BE03-E8585792FA5D}"/>
    <cellStyle name="Output 4 3 4 5" xfId="39988" xr:uid="{13BAB8E8-CA5C-4FE5-BAFE-43A920DFAF3E}"/>
    <cellStyle name="Output 4 3 5" xfId="5780" xr:uid="{7761E05A-C1C7-4B9B-8511-358AE52F49E6}"/>
    <cellStyle name="Output 4 3 5 2" xfId="26589" xr:uid="{F483562B-19AD-4B42-B8BD-D83147755066}"/>
    <cellStyle name="Output 4 3 5 3" xfId="31289" xr:uid="{47206EBA-FDC4-45F8-AF08-DE156FF46707}"/>
    <cellStyle name="Output 4 3 5 4" xfId="35800" xr:uid="{F69E9B73-E17F-46AC-AFAF-BDEACADC13A6}"/>
    <cellStyle name="Output 4 3 5 5" xfId="40425" xr:uid="{C320F47E-4FCC-432F-9C19-80CE6A8ED548}"/>
    <cellStyle name="Output 4 3 6" xfId="23364" xr:uid="{20690D45-F7F3-4BCB-B96D-993F2F116038}"/>
    <cellStyle name="Output 4 3 7" xfId="24005" xr:uid="{0713ED98-661E-49EE-B1ED-2B169341E0C1}"/>
    <cellStyle name="Output 4 3 8" xfId="25052" xr:uid="{80758AAD-0BAF-4F90-BF3A-0DB318A0AF0A}"/>
    <cellStyle name="Output 4 3 9" xfId="29807" xr:uid="{0C62DD39-D134-45A8-B454-36091AAEE482}"/>
    <cellStyle name="Output 4 4" xfId="1688" xr:uid="{014D65BF-6EFB-4B3F-8ACD-D630A69D54AB}"/>
    <cellStyle name="Output 4 4 2" xfId="2622" xr:uid="{B197D381-9655-484A-B472-D6C8899F86DF}"/>
    <cellStyle name="Output 4 4 2 2" xfId="4426" xr:uid="{38CF128B-8338-47DE-ADFC-FBEC41A30146}"/>
    <cellStyle name="Output 4 4 2 2 2" xfId="27556" xr:uid="{5BE5DAFE-1CEA-482E-9D87-1602A84DA340}"/>
    <cellStyle name="Output 4 4 2 2 3" xfId="32243" xr:uid="{D5A5DA76-7715-4CAB-828F-1217ACB21138}"/>
    <cellStyle name="Output 4 4 2 2 4" xfId="36767" xr:uid="{2195043F-AC63-4C66-8A9B-8CC37C55DCBE}"/>
    <cellStyle name="Output 4 4 2 2 5" xfId="41392" xr:uid="{66357936-7BAA-46B3-8E06-E06319FAC2EB}"/>
    <cellStyle name="Output 4 4 2 3" xfId="5450" xr:uid="{5B232337-1C6F-46D2-A71B-CA8EAE4D7515}"/>
    <cellStyle name="Output 4 4 2 3 2" xfId="28527" xr:uid="{C9102FA1-F53D-4E16-B421-42E04B78F75B}"/>
    <cellStyle name="Output 4 4 2 3 3" xfId="33201" xr:uid="{2F628711-7956-4D08-ACD5-7D48413F9B47}"/>
    <cellStyle name="Output 4 4 2 3 4" xfId="37736" xr:uid="{340D5173-A65C-4A57-B9C3-2430D8E35301}"/>
    <cellStyle name="Output 4 4 2 3 5" xfId="42361" xr:uid="{540146D4-7F32-44D4-ABDE-318FDB8E31DC}"/>
    <cellStyle name="Output 4 4 2 4" xfId="6483" xr:uid="{703E61B9-56D0-4A24-A80C-EE496167DBE2}"/>
    <cellStyle name="Output 4 4 2 4 2" xfId="29506" xr:uid="{730360E6-E2EB-4C9F-9308-7EA7C9E99F29}"/>
    <cellStyle name="Output 4 4 2 4 3" xfId="34163" xr:uid="{B1DB3B16-1A10-429F-9CD1-AC6027329A8D}"/>
    <cellStyle name="Output 4 4 2 4 4" xfId="38710" xr:uid="{D50E785B-327C-4A7B-8772-5E9A5E4532B9}"/>
    <cellStyle name="Output 4 4 2 4 5" xfId="43335" xr:uid="{103BAFB1-6F12-4DEF-8B05-1F2725C3E414}"/>
    <cellStyle name="Output 4 4 2 5" xfId="25809" xr:uid="{1BF3528E-0B64-4CD7-ACE0-4D0ED690844A}"/>
    <cellStyle name="Output 4 4 2 6" xfId="30535" xr:uid="{CE3A9BAF-1DED-4DDD-B834-DCEEA5D15C8B}"/>
    <cellStyle name="Output 4 4 2 7" xfId="35039" xr:uid="{8A42B7EA-CBEE-40DF-A998-E7E32FBC561F}"/>
    <cellStyle name="Output 4 4 2 8" xfId="39664" xr:uid="{FE5D3914-92B1-4784-B642-81A81F8FC767}"/>
    <cellStyle name="Output 4 4 3" xfId="3633" xr:uid="{654F513B-1E06-4A55-B6F6-C1915DF12000}"/>
    <cellStyle name="Output 4 4 3 2" xfId="26817" xr:uid="{C8A0A2EC-F40E-40D6-9E58-F722A8E32C91}"/>
    <cellStyle name="Output 4 4 3 3" xfId="31517" xr:uid="{BF705B7C-9CA8-4921-8EE7-EC6F13AA38A4}"/>
    <cellStyle name="Output 4 4 3 4" xfId="36028" xr:uid="{BC3BE87B-F8F0-4F2F-84FC-8488B819DCF7}"/>
    <cellStyle name="Output 4 4 3 5" xfId="40653" xr:uid="{2A900E4E-B845-42E9-818B-46272609B08C}"/>
    <cellStyle name="Output 4 4 4" xfId="4734" xr:uid="{F28E797F-FC74-49CD-B7FE-805496558DD4}"/>
    <cellStyle name="Output 4 4 4 2" xfId="26150" xr:uid="{0FF1BA54-E292-4928-BE2D-E5D4A745FD8F}"/>
    <cellStyle name="Output 4 4 4 3" xfId="30871" xr:uid="{0FF092E9-3C1D-4864-8BE1-20912C09730C}"/>
    <cellStyle name="Output 4 4 4 4" xfId="35374" xr:uid="{5DBB1D6F-9ACD-4975-A03C-94C4C59BE895}"/>
    <cellStyle name="Output 4 4 4 5" xfId="39999" xr:uid="{B6A44D8D-7A74-4543-AB96-16DB75209AC3}"/>
    <cellStyle name="Output 4 4 5" xfId="5769" xr:uid="{9A8CA532-6D89-4A04-A012-4D44B071B484}"/>
    <cellStyle name="Output 4 4 5 2" xfId="26578" xr:uid="{148782CE-3E14-48DC-BE67-B6B073FF1E02}"/>
    <cellStyle name="Output 4 4 5 3" xfId="31278" xr:uid="{F751DD84-416D-4DED-AD93-05979D5CDB43}"/>
    <cellStyle name="Output 4 4 5 4" xfId="35789" xr:uid="{A6DD1036-382F-499A-AB82-F89509D574D7}"/>
    <cellStyle name="Output 4 4 5 5" xfId="40414" xr:uid="{A3F73910-F77D-47A3-B625-0A5F7BC237A7}"/>
    <cellStyle name="Output 4 4 6" xfId="25041" xr:uid="{18FD268C-F450-4AE2-AE5F-AB87EE730481}"/>
    <cellStyle name="Output 4 4 7" xfId="29796" xr:uid="{0B67DEEB-A61A-4E61-B6BE-3801C17473ED}"/>
    <cellStyle name="Output 4 4 8" xfId="24679" xr:uid="{54868897-AF1B-4A06-B570-546375371B41}"/>
    <cellStyle name="Output 4 4 9" xfId="24317" xr:uid="{89B69104-75E7-4467-BF1E-3FC338573F77}"/>
    <cellStyle name="Output 4 5" xfId="1597" xr:uid="{E0D72736-0C58-4FA9-AE39-2D0AD75BF3DA}"/>
    <cellStyle name="Output 4 5 2" xfId="2534" xr:uid="{ECFBCBCF-B815-44FC-8919-7E453D1638F6}"/>
    <cellStyle name="Output 4 5 2 2" xfId="4338" xr:uid="{77D6CBB1-89E8-4047-A65B-D01519A00701}"/>
    <cellStyle name="Output 4 5 2 2 2" xfId="27468" xr:uid="{4333621F-00D1-4566-A839-62AE7D3465F8}"/>
    <cellStyle name="Output 4 5 2 2 3" xfId="32155" xr:uid="{97913D88-2192-48DC-A164-9EC203D363C5}"/>
    <cellStyle name="Output 4 5 2 2 4" xfId="36679" xr:uid="{A92BBFAE-60E8-4B29-8C56-88449BBFA782}"/>
    <cellStyle name="Output 4 5 2 2 5" xfId="41304" xr:uid="{F3D84BE3-FB4A-4C4F-BDC1-89DB4187963C}"/>
    <cellStyle name="Output 4 5 2 3" xfId="5362" xr:uid="{3883D2C3-FA6D-4CCC-A8A7-A146E7EA1FE7}"/>
    <cellStyle name="Output 4 5 2 3 2" xfId="28439" xr:uid="{7A39AE5F-77B8-42D7-9E71-B040DD22078F}"/>
    <cellStyle name="Output 4 5 2 3 3" xfId="33113" xr:uid="{0DDE6743-5593-4DA1-B55F-433E61D64281}"/>
    <cellStyle name="Output 4 5 2 3 4" xfId="37648" xr:uid="{6FA7CB49-92FA-459C-AF73-AC8C5649A5CD}"/>
    <cellStyle name="Output 4 5 2 3 5" xfId="42273" xr:uid="{172A5D31-E07D-4527-B4C2-CE3E79842163}"/>
    <cellStyle name="Output 4 5 2 4" xfId="6395" xr:uid="{F755A908-22C4-48E3-9F7C-B96BF39A5AF8}"/>
    <cellStyle name="Output 4 5 2 4 2" xfId="29418" xr:uid="{018588D8-ACE2-4E07-8DBB-71D58FB4A903}"/>
    <cellStyle name="Output 4 5 2 4 3" xfId="34075" xr:uid="{99101D89-027B-4C18-8E5B-877532A827D7}"/>
    <cellStyle name="Output 4 5 2 4 4" xfId="38622" xr:uid="{3182F88B-A5CF-4F85-B20A-5E71B4CA0795}"/>
    <cellStyle name="Output 4 5 2 4 5" xfId="43247" xr:uid="{DC408F63-52E2-4F91-A429-E45262292443}"/>
    <cellStyle name="Output 4 5 2 5" xfId="25721" xr:uid="{3B165C92-D3DA-4168-9801-D221DD4422BA}"/>
    <cellStyle name="Output 4 5 2 6" xfId="30447" xr:uid="{FDB56261-94A4-4E1C-977E-72C1CA90CBA8}"/>
    <cellStyle name="Output 4 5 2 7" xfId="34951" xr:uid="{3FB40289-CEBD-42F5-8D62-5001954D4C2F}"/>
    <cellStyle name="Output 4 5 2 8" xfId="39576" xr:uid="{2C134454-0323-47F4-A6CF-0D4DE1BD451B}"/>
    <cellStyle name="Output 4 5 3" xfId="3545" xr:uid="{8B88737A-DCE5-4687-9DFC-E1AB87A39D3B}"/>
    <cellStyle name="Output 4 5 3 2" xfId="26729" xr:uid="{DBBC0C82-CE7F-4A70-A55F-094AF06123A0}"/>
    <cellStyle name="Output 4 5 3 3" xfId="31429" xr:uid="{C7B01DEE-29AB-4D32-ADC4-09E664D449CA}"/>
    <cellStyle name="Output 4 5 3 4" xfId="35940" xr:uid="{226AA10A-4880-4AAA-B419-907B29C8289E}"/>
    <cellStyle name="Output 4 5 3 5" xfId="40565" xr:uid="{3E1CF9F5-A407-47C2-A537-988D18F30C87}"/>
    <cellStyle name="Output 4 5 4" xfId="3035" xr:uid="{0AB2FD26-FE8F-430D-9113-969CB27237C5}"/>
    <cellStyle name="Output 4 5 4 2" xfId="26238" xr:uid="{1A4A8ADA-DFE3-4847-A246-29FCA1CFE394}"/>
    <cellStyle name="Output 4 5 4 3" xfId="30959" xr:uid="{8A81E793-C46E-4E0E-9481-D513F5D30462}"/>
    <cellStyle name="Output 4 5 4 4" xfId="35462" xr:uid="{5D74E5A7-E4EF-453E-8AA4-AF691758BEDA}"/>
    <cellStyle name="Output 4 5 4 5" xfId="40087" xr:uid="{731C5C1C-EF33-4C2D-9321-CA29DA2D9CD3}"/>
    <cellStyle name="Output 4 5 5" xfId="3366" xr:uid="{627671D7-49ED-4F80-98B3-41535C43DCF6}"/>
    <cellStyle name="Output 4 5 5 2" xfId="26493" xr:uid="{58781EED-8718-49E4-926B-30CCAE628915}"/>
    <cellStyle name="Output 4 5 5 3" xfId="31193" xr:uid="{60FAA048-0DFA-4761-9080-F722ACE69FCB}"/>
    <cellStyle name="Output 4 5 5 4" xfId="35704" xr:uid="{BCF3957D-EF14-4CA2-BD46-7E2F74684512}"/>
    <cellStyle name="Output 4 5 5 5" xfId="40329" xr:uid="{7C1DD870-9146-44FD-8304-BDBB14B5D72F}"/>
    <cellStyle name="Output 4 5 6" xfId="24952" xr:uid="{61FC71C5-87D5-41EC-9044-44DE43DD0036}"/>
    <cellStyle name="Output 4 5 7" xfId="24137" xr:uid="{3BAB2BBC-D48F-43C6-8B3C-D5F097B43384}"/>
    <cellStyle name="Output 4 5 8" xfId="25472" xr:uid="{D05F61F0-71F2-4C1B-B586-F1192E8DD49F}"/>
    <cellStyle name="Output 4 5 9" xfId="24390" xr:uid="{F0AF2B2E-6D03-4EE3-B173-9EC3426AC155}"/>
    <cellStyle name="Output 4 6" xfId="2184" xr:uid="{574D015E-FF68-465A-852A-E96D544A7685}"/>
    <cellStyle name="Output 4 6 2" xfId="4070" xr:uid="{B7F1605C-24A0-43A4-BCDF-2A090249D2F7}"/>
    <cellStyle name="Output 4 6 2 2" xfId="27220" xr:uid="{063DC2C7-A926-4E7A-B426-4EC9B93D2195}"/>
    <cellStyle name="Output 4 6 2 3" xfId="31913" xr:uid="{CDB6E4F2-F5F1-4068-937F-A8E7231F338D}"/>
    <cellStyle name="Output 4 6 2 4" xfId="36431" xr:uid="{C803988E-7E78-4084-87A9-BCC586E88EC1}"/>
    <cellStyle name="Output 4 6 2 5" xfId="41056" xr:uid="{76F00DF7-0215-4E21-843B-F5B3983EF37A}"/>
    <cellStyle name="Output 4 6 3" xfId="5122" xr:uid="{743FA943-E695-4A3C-838A-5A37CF827D60}"/>
    <cellStyle name="Output 4 6 3 2" xfId="28191" xr:uid="{186788F0-03DF-4BDD-9880-1B478AC57B43}"/>
    <cellStyle name="Output 4 6 3 3" xfId="32872" xr:uid="{FC6F4402-424F-4E56-A615-76FFA834D5E9}"/>
    <cellStyle name="Output 4 6 3 4" xfId="37402" xr:uid="{3BD3A459-7A24-47FF-997A-C0EE827A7FCB}"/>
    <cellStyle name="Output 4 6 3 5" xfId="42027" xr:uid="{47C7CA0F-D303-4665-8BCB-B83ADCBA9490}"/>
    <cellStyle name="Output 4 6 4" xfId="6158" xr:uid="{CD52C7D3-D6B6-4842-A5A1-3C0791792C37}"/>
    <cellStyle name="Output 4 6 4 2" xfId="29171" xr:uid="{64F4A5BE-8158-4993-A6E8-421F9949A811}"/>
    <cellStyle name="Output 4 6 4 3" xfId="33836" xr:uid="{B9736245-9E86-4A8C-833B-645BDA5A5850}"/>
    <cellStyle name="Output 4 6 4 4" xfId="38377" xr:uid="{E10FFFFD-9F55-409D-A6DA-95646DDE5BCB}"/>
    <cellStyle name="Output 4 6 4 5" xfId="43002" xr:uid="{9A0CB6B2-DCF1-4A24-A747-533CC2CFC7F0}"/>
    <cellStyle name="Output 4 6 5" xfId="25467" xr:uid="{4A0F26C4-722B-45D4-912D-20F27A1E0076}"/>
    <cellStyle name="Output 4 6 6" xfId="30203" xr:uid="{A88F952A-C8C9-4AA4-968B-57CDF1C3B97B}"/>
    <cellStyle name="Output 4 6 7" xfId="34703" xr:uid="{8D80E447-F1F4-462E-990D-95F3270EA19B}"/>
    <cellStyle name="Output 4 6 8" xfId="39329" xr:uid="{176F4117-E6DF-4598-9227-2A97DF4E4A99}"/>
    <cellStyle name="Output 4 7" xfId="2112" xr:uid="{3E026218-97BC-4202-BF92-33BCBFE6B6BE}"/>
    <cellStyle name="Output 4 7 2" xfId="4009" xr:uid="{86FC3498-4C1A-4E60-ACA4-0098BF1600E0}"/>
    <cellStyle name="Output 4 7 2 2" xfId="27171" xr:uid="{EEE3FAD4-E6E4-4DDE-9840-BFEA7C0BEC10}"/>
    <cellStyle name="Output 4 7 2 3" xfId="31866" xr:uid="{A362FC7F-B25E-4492-9EE6-0AE4EFCAED10}"/>
    <cellStyle name="Output 4 7 2 4" xfId="36382" xr:uid="{4CEDEDD1-AB16-4957-B821-2F3F17A41ABF}"/>
    <cellStyle name="Output 4 7 2 5" xfId="41007" xr:uid="{D5A453DA-FBEC-474A-A16C-65CB247DDC0D}"/>
    <cellStyle name="Output 4 7 3" xfId="5077" xr:uid="{9CBAC39A-6351-47A3-BFB4-A633E2D18130}"/>
    <cellStyle name="Output 4 7 3 2" xfId="28143" xr:uid="{90B70BED-ED30-442C-8E61-A4781F2CBDAB}"/>
    <cellStyle name="Output 4 7 3 3" xfId="32826" xr:uid="{7A7F1155-471E-4137-BD2D-FD3E3C437636}"/>
    <cellStyle name="Output 4 7 3 4" xfId="37354" xr:uid="{6A65FF33-6843-4AB8-B634-85C2FC73F260}"/>
    <cellStyle name="Output 4 7 3 5" xfId="41979" xr:uid="{F7B92061-858D-4602-A3C0-B301867CC469}"/>
    <cellStyle name="Output 4 7 4" xfId="6113" xr:uid="{F7C61C3A-6739-42C2-9ED2-23299FCD89C0}"/>
    <cellStyle name="Output 4 7 4 2" xfId="29125" xr:uid="{412CAED5-8C08-43D1-AA55-FA2C5C0987E3}"/>
    <cellStyle name="Output 4 7 4 3" xfId="33792" xr:uid="{E333A825-F9DB-4C92-AD5B-22AD615B7EC2}"/>
    <cellStyle name="Output 4 7 4 4" xfId="38331" xr:uid="{6A09EB4E-B12A-4331-88FA-1C338FA83059}"/>
    <cellStyle name="Output 4 7 4 5" xfId="42956" xr:uid="{0BE33606-ACB0-438F-9C85-74510872A20C}"/>
    <cellStyle name="Output 4 7 5" xfId="25411" xr:uid="{344E5C63-5370-4A53-A8CD-05D46067426B}"/>
    <cellStyle name="Output 4 7 6" xfId="30150" xr:uid="{0F211CEA-F132-4FB2-BF03-C82D495AE36C}"/>
    <cellStyle name="Output 4 7 7" xfId="34650" xr:uid="{CFDCF999-976B-447F-AB74-F0CB5DF80252}"/>
    <cellStyle name="Output 4 7 8" xfId="39280" xr:uid="{DEB5F9B6-449C-4041-8125-DC4F4AB4038E}"/>
    <cellStyle name="Output 4 8" xfId="2251" xr:uid="{35B71496-18A3-433D-A065-7EF2579989B7}"/>
    <cellStyle name="Output 4 8 2" xfId="4131" xr:uid="{DAE4B51B-083C-446D-B13C-A24F77F17DAE}"/>
    <cellStyle name="Output 4 8 2 2" xfId="27281" xr:uid="{8BF33A6E-1768-4ABA-AEA0-DFE93EB9343C}"/>
    <cellStyle name="Output 4 8 2 3" xfId="31972" xr:uid="{17C4E49B-E3F3-4631-8025-F6B0BBA40104}"/>
    <cellStyle name="Output 4 8 2 4" xfId="36492" xr:uid="{7218190A-E6E2-44B3-84C6-709A5037AFCF}"/>
    <cellStyle name="Output 4 8 2 5" xfId="41117" xr:uid="{B0C210C7-529B-4A8D-A396-BA9442382CDA}"/>
    <cellStyle name="Output 4 8 3" xfId="5180" xr:uid="{4444F2CC-F5CC-4EC3-9BDF-EB9FB6786EB3}"/>
    <cellStyle name="Output 4 8 3 2" xfId="28252" xr:uid="{3932BCAD-6130-4755-8670-F5569884A751}"/>
    <cellStyle name="Output 4 8 3 3" xfId="32931" xr:uid="{06A18C04-DD82-4699-9E9B-F39CD27E64D6}"/>
    <cellStyle name="Output 4 8 3 4" xfId="37463" xr:uid="{E97D6512-6ED0-4C3D-B00F-96FF496AF9E9}"/>
    <cellStyle name="Output 4 8 3 5" xfId="42088" xr:uid="{D50E25A5-8ECB-4AA7-A488-B8769036057D}"/>
    <cellStyle name="Output 4 8 4" xfId="6217" xr:uid="{69FB6393-F561-46FB-B09B-3D0C67B4DF30}"/>
    <cellStyle name="Output 4 8 4 2" xfId="29232" xr:uid="{680C4AAB-38C9-4D60-A4E4-29CF50F0030D}"/>
    <cellStyle name="Output 4 8 4 3" xfId="33895" xr:uid="{8581414B-D0EC-4F6C-AC1C-8C814F7F806E}"/>
    <cellStyle name="Output 4 8 4 4" xfId="38438" xr:uid="{EF6D974B-4C4D-4D10-A16C-F39E2B9FB20A}"/>
    <cellStyle name="Output 4 8 4 5" xfId="43063" xr:uid="{C0903AED-BB80-45B3-8F45-8559AD7DFA6C}"/>
    <cellStyle name="Output 4 8 5" xfId="25530" xr:uid="{65BF549A-EA0A-4988-924A-6B0CBA1AA08B}"/>
    <cellStyle name="Output 4 8 6" xfId="30262" xr:uid="{91573C41-64FA-45D0-99D9-36B096268703}"/>
    <cellStyle name="Output 4 8 7" xfId="34763" xr:uid="{55B7C31F-7F85-4473-84DF-224CFCCD0A38}"/>
    <cellStyle name="Output 4 8 8" xfId="39390" xr:uid="{546D0820-909A-49AF-8CD1-E8116D96CB3A}"/>
    <cellStyle name="Output 4 9" xfId="4166" xr:uid="{FFA22003-DEA5-4BA6-B098-817E5D51E9D9}"/>
    <cellStyle name="Output 5" xfId="8337" xr:uid="{E3C74A45-9000-465A-B849-2250BCBD753A}"/>
    <cellStyle name="Output 5 2" xfId="18815" xr:uid="{B25A075B-DBF8-4985-ACAB-67C39EBC9618}"/>
    <cellStyle name="Output 5 2 2" xfId="23690" xr:uid="{7670B17A-167F-4112-876D-035D22DDEEA6}"/>
    <cellStyle name="Output 5 3" xfId="18814" xr:uid="{70FF776D-1E0D-4B65-ABF9-E0141835327B}"/>
    <cellStyle name="Output 5 4" xfId="20765" xr:uid="{4DAFA283-CF8E-40BC-9884-3CD4C7651B15}"/>
    <cellStyle name="Output 5 4 2" xfId="23945" xr:uid="{55152056-0C56-4CF5-835E-4BD736CE5EE2}"/>
    <cellStyle name="Output 6" xfId="8338" xr:uid="{2CAFA6DB-A86E-469D-A6CB-3B17D97B49BC}"/>
    <cellStyle name="Output 6 2" xfId="20465" xr:uid="{E21DC637-CDD5-45BE-9453-D5A41178AC91}"/>
    <cellStyle name="Output 6 3" xfId="23441" xr:uid="{469AC3C4-E455-4DF0-AF41-46011586AEA5}"/>
    <cellStyle name="Output 6 3 2" xfId="24015" xr:uid="{6F611AF8-0C60-46A3-938F-4CAC3C69BE54}"/>
    <cellStyle name="Output 7" xfId="8339" xr:uid="{C550F6D6-B875-4176-A36F-72278DF12C38}"/>
    <cellStyle name="Output 7 2" xfId="20764" xr:uid="{C8FD992C-8755-441D-85D8-BA4F3F8C0077}"/>
    <cellStyle name="Output 7 2 2" xfId="23944" xr:uid="{DEFCA96F-ED7C-4F75-BB43-B37EF5104C99}"/>
    <cellStyle name="Output 8" xfId="8340" xr:uid="{A0BAF532-40EB-458C-8118-FDE7763C8A8D}"/>
    <cellStyle name="Output 8 2" xfId="23440" xr:uid="{D8FC6036-0374-4607-847F-3E994FF3341A}"/>
    <cellStyle name="Output 8 2 2" xfId="24014" xr:uid="{E74D891A-DF3C-4B9E-97CA-33657A776E99}"/>
    <cellStyle name="Output 9" xfId="8341" xr:uid="{707BBE4F-3EA4-400A-A52A-987B2A394EC9}"/>
    <cellStyle name="Output 9 2" xfId="20763" xr:uid="{25CD6387-0B9F-40D3-AB7E-112D34AD5C4D}"/>
    <cellStyle name="Output 9 2 2" xfId="23943" xr:uid="{58FFCF12-EF05-47E5-B532-174D0B3D8185}"/>
    <cellStyle name="Output Amounts" xfId="84" xr:uid="{00000000-0005-0000-0000-000060000000}"/>
    <cellStyle name="Output Amounts 2" xfId="18816" xr:uid="{839D2B03-9CEE-4F1D-9CCB-967428F5EB1F}"/>
    <cellStyle name="Output Amounts 3" xfId="1066" xr:uid="{EE04CB9F-E168-4FAD-AD46-E700929685F7}"/>
    <cellStyle name="Output Column Headings" xfId="85" xr:uid="{00000000-0005-0000-0000-000061000000}"/>
    <cellStyle name="Output Column Headings 2" xfId="18817" xr:uid="{885D03B2-A714-4467-8217-B12A40BE2D7A}"/>
    <cellStyle name="Output Column Headings 3" xfId="1067" xr:uid="{B7D2BD16-1160-4D81-8EE7-DFE138E7D0F9}"/>
    <cellStyle name="Output Line Items" xfId="86" xr:uid="{00000000-0005-0000-0000-000062000000}"/>
    <cellStyle name="Output Line Items 2" xfId="18818" xr:uid="{7FFAD2A2-6CCC-4161-BE35-B2F4786A1233}"/>
    <cellStyle name="Output Line Items 3" xfId="1068" xr:uid="{E7BA8C00-C1D5-4C19-A482-DE6FD735548E}"/>
    <cellStyle name="Output Report Heading" xfId="1069" xr:uid="{2CBE4BBE-32D3-4EF7-9EE0-66422E95974A}"/>
    <cellStyle name="OUTPUT REPORT HEADING 2" xfId="20082" xr:uid="{711A707A-369B-4375-8B18-D74CB75113BD}"/>
    <cellStyle name="Output Report Heading 3" xfId="20083" xr:uid="{10D9A44B-DDE1-490E-B182-C25515131B97}"/>
    <cellStyle name="OUTPUT REPORT HEADING 4" xfId="20084" xr:uid="{B2556CED-88AC-4F6F-881F-16FDDA60172E}"/>
    <cellStyle name="Output Report Title" xfId="1070" xr:uid="{C01E6D89-9D49-4EEF-9E0B-56BA09A6E2AA}"/>
    <cellStyle name="OUTPUT REPORT TITLE 2" xfId="20085" xr:uid="{C7731BA2-E889-4FE6-BB4F-84CA74EC4FCF}"/>
    <cellStyle name="Output Report Title 3" xfId="20086" xr:uid="{94016D40-82F7-4997-9FFA-19BB5BC11C35}"/>
    <cellStyle name="OUTPUT REPORT TITLE 4" xfId="20087" xr:uid="{E9A4610D-DD87-4CA9-97EB-5C102E2B9215}"/>
    <cellStyle name="OUTPUTERROR" xfId="11669" xr:uid="{0D6A6C7D-5FD3-4FEB-B246-726F48905354}"/>
    <cellStyle name="OUTPUTERROR 2" xfId="20088" xr:uid="{1FC61ABC-3E31-49FF-9148-15C026CE1562}"/>
    <cellStyle name="OUTPUTNORMAL" xfId="11670" xr:uid="{F7881C14-CF3B-41B1-88E1-54BB3E045C2A}"/>
    <cellStyle name="OUTPUTNORMAL 2" xfId="20089" xr:uid="{74683608-3C45-4C5C-8D53-D478A13A4D95}"/>
    <cellStyle name="Package_numbers" xfId="1071" xr:uid="{AB7195BE-5A56-4087-93A6-C9FF6F0CD581}"/>
    <cellStyle name="Page Number" xfId="1072" xr:uid="{9B309970-851F-481C-BEA9-B461030E5D8A}"/>
    <cellStyle name="PageSubTitle" xfId="1073" xr:uid="{3D286FAA-B837-4752-AF06-DF08FA8ECB2F}"/>
    <cellStyle name="PageSubTitle 2" xfId="8342" xr:uid="{B967F910-2C94-4093-B177-3A592584ABB2}"/>
    <cellStyle name="PageSubTitle 2 2" xfId="20090" xr:uid="{A1B14C5D-0B91-414F-B650-F997F0F2982E}"/>
    <cellStyle name="PageSubTitle 3" xfId="8343" xr:uid="{DB72D8AC-74D9-4AC4-B8DE-4B3FF101A369}"/>
    <cellStyle name="PageSubTitle 4" xfId="8344" xr:uid="{C310AD51-4CF1-4C9C-A074-6F83DC5A56DA}"/>
    <cellStyle name="PageSubTitle 4 2" xfId="20091" xr:uid="{812FA0DC-5558-4418-A4FD-9CBD7DDDED3C}"/>
    <cellStyle name="PageSubTitle 5" xfId="8345" xr:uid="{F248C237-7183-45DA-BC03-17941A845B60}"/>
    <cellStyle name="PageSubTitle 6" xfId="8346" xr:uid="{2B4DB9C5-7615-4994-A566-AC0BD5A6EE6B}"/>
    <cellStyle name="PageTitle" xfId="1074" xr:uid="{38B96FC7-075B-48ED-9033-E66317FE3967}"/>
    <cellStyle name="PageTitle 2" xfId="8347" xr:uid="{C74F4E6B-0383-4673-B8B7-0C958774236C}"/>
    <cellStyle name="PageTitle 2 2" xfId="20092" xr:uid="{BDEFF22E-9ACA-4B3E-957A-951F826A624C}"/>
    <cellStyle name="PageTitle 3" xfId="8348" xr:uid="{248BE3CE-1360-4CD4-9887-A705E0768ADA}"/>
    <cellStyle name="PageTitle 4" xfId="8349" xr:uid="{2242351E-6D5A-468B-902E-23A940FFAB8A}"/>
    <cellStyle name="PageTitle 4 2" xfId="20093" xr:uid="{171467CC-66D7-40A6-BF2C-42B7926EA9C7}"/>
    <cellStyle name="PageTitle 5" xfId="8350" xr:uid="{A3DC214B-9C77-415D-B911-C3E3298D763B}"/>
    <cellStyle name="PageTitle 6" xfId="8351" xr:uid="{26B2AD1D-DFFE-4D57-A78F-E65E86829F6E}"/>
    <cellStyle name="paint" xfId="1075" xr:uid="{3BD721CC-6E87-4A80-9227-D6C27CB9ED68}"/>
    <cellStyle name="Pattern" xfId="1076" xr:uid="{E9C62759-9807-4CF9-9912-52DDDE674553}"/>
    <cellStyle name="Pattern 2" xfId="8352" xr:uid="{E490EC3F-1F65-4FC3-85E4-6A81F1EA4E5F}"/>
    <cellStyle name="Pattern 3" xfId="8353" xr:uid="{A738EEF3-16A5-471B-802E-D677F60493CA}"/>
    <cellStyle name="Pattern 4" xfId="8354" xr:uid="{1AB93320-035C-4C3A-A1A6-92C565A7AE45}"/>
    <cellStyle name="Pattern 5" xfId="8355" xr:uid="{3C1D8A64-34BC-4AA2-B7DB-E5E42C829D90}"/>
    <cellStyle name="Pattern 6" xfId="8356" xr:uid="{F0343441-ECB7-42C7-9E12-BE2E83C308BD}"/>
    <cellStyle name="Pattern 7" xfId="8357" xr:uid="{507F254A-F9B4-4332-B218-55F1B32CBF38}"/>
    <cellStyle name="PB Table Heading" xfId="20095" xr:uid="{CBA86E35-502C-42BD-90E2-11002C344C6F}"/>
    <cellStyle name="PB Table Highlight1" xfId="20096" xr:uid="{B3317DB2-2CA7-481C-B710-E2F09B7C7597}"/>
    <cellStyle name="PB Table Highlight2" xfId="20097" xr:uid="{D447BB8C-2C67-443D-B68A-79D7DC9BE330}"/>
    <cellStyle name="PB Table Highlight2 2" xfId="23445" xr:uid="{A44970F9-80BF-4F46-8F3D-AB5415D71499}"/>
    <cellStyle name="PB Table Highlight3" xfId="20098" xr:uid="{9F1766E9-15B8-46D3-9669-99A1AFB27020}"/>
    <cellStyle name="PB Table Highlight3 2" xfId="23446" xr:uid="{AAE7873B-333E-4ED5-9ECE-71789774A0BE}"/>
    <cellStyle name="PB Table Standard Row" xfId="20099" xr:uid="{D9296DAF-5BC5-4F56-9787-7E6EA69A4C20}"/>
    <cellStyle name="PB Table Subtotal Row" xfId="20100" xr:uid="{636A424B-CFC2-4283-AAAE-22326506E1F7}"/>
    <cellStyle name="PB Table Subtotal Row 2" xfId="20658" xr:uid="{FC3EFC02-5958-4E09-BE63-BE71E8344CB2}"/>
    <cellStyle name="PB Table Subtotal Row 2 2" xfId="23877" xr:uid="{872C4CD7-DF5B-46C8-83C0-F1979FDA745A}"/>
    <cellStyle name="PB Table Subtotal Row 3" xfId="23447" xr:uid="{443E89CD-5EB2-4F38-BECA-41DC13DB6010}"/>
    <cellStyle name="PB Table Subtotal Row 3 2" xfId="24019" xr:uid="{6AA039CB-D788-4183-9132-CCF5C3EDBE87}"/>
    <cellStyle name="PB Table Subtotal Row 4" xfId="23743" xr:uid="{C9932C86-D0A2-4286-85DF-84183AB73172}"/>
    <cellStyle name="PB Table Total Row" xfId="20101" xr:uid="{63A7DC37-E382-4E36-9E8B-6E6B7411F562}"/>
    <cellStyle name="PB Table Total Row 2" xfId="23744" xr:uid="{267056C0-05C0-4A17-B382-07275265F1DA}"/>
    <cellStyle name="PCI" xfId="11346" xr:uid="{9D05A482-520E-4ED7-82DA-E86F0536D866}"/>
    <cellStyle name="per.style" xfId="87" xr:uid="{00000000-0005-0000-0000-000063000000}"/>
    <cellStyle name="per.style 2" xfId="8358" xr:uid="{F3EC7EDD-E97B-42B1-BF40-7D16B28F9C7E}"/>
    <cellStyle name="per.style 3" xfId="18820" xr:uid="{573EF379-BD71-4ACF-A343-6C5C06E89D73}"/>
    <cellStyle name="Percent %" xfId="1077" xr:uid="{5A75FD35-2A5B-488F-AC4D-AAD27379DA0C}"/>
    <cellStyle name="Percent (0%)" xfId="11671" xr:uid="{6A8B5607-3695-478C-8914-05AB90C6C8CA}"/>
    <cellStyle name="Percent (0)" xfId="1078" xr:uid="{624EBEB3-4651-402A-A058-926BAF207346}"/>
    <cellStyle name="Percent (0) 2" xfId="8359" xr:uid="{984263F8-CF9F-4AA0-BEA3-25BFD4BF96DE}"/>
    <cellStyle name="Percent (0) 3" xfId="8360" xr:uid="{50E674CE-0A9C-4336-9BE4-1399E03ED56A}"/>
    <cellStyle name="Percent (0) 4" xfId="8361" xr:uid="{7B58871A-D20A-4AD8-B2E6-E37B29E47BAA}"/>
    <cellStyle name="Percent (0) 5" xfId="8362" xr:uid="{62BB4E10-F1A3-4138-9B8D-FF911431FA32}"/>
    <cellStyle name="Percent (0) 6" xfId="8363" xr:uid="{28E7AF8D-A7E0-463D-A5E8-2F2C4F463900}"/>
    <cellStyle name="Percent (0) 7" xfId="8364" xr:uid="{51E7BD30-8439-4370-B5CD-3475DC3643A3}"/>
    <cellStyle name="Percent (0.0%)" xfId="11672" xr:uid="{CB54BC79-C23D-463A-BBB3-E41A557A3EE0}"/>
    <cellStyle name="Percent (0.00%)" xfId="11673" xr:uid="{B5D9839A-6C2C-4D78-8A14-D9C5063B34A8}"/>
    <cellStyle name="Percent [0]" xfId="88" xr:uid="{00000000-0005-0000-0000-000064000000}"/>
    <cellStyle name="Percent [0] 2" xfId="1080" xr:uid="{921D4E56-1886-4133-9FDB-D3C61E7B16CC}"/>
    <cellStyle name="Percent [0] 3" xfId="1081" xr:uid="{7AFCB395-D2C3-41A6-BF9D-AA6109627DF5}"/>
    <cellStyle name="Percent [0] 4" xfId="1082" xr:uid="{3B373504-098B-49D0-BC66-3AA3E9906763}"/>
    <cellStyle name="Percent [0] 4 2" xfId="20102" xr:uid="{31B853DF-3DEB-479C-B4E6-FD01F58EF342}"/>
    <cellStyle name="Percent [0] 5" xfId="1079" xr:uid="{D60C7C39-C0CC-42E2-B647-B7005D40B0CB}"/>
    <cellStyle name="Percent [0]_L300" xfId="11674" xr:uid="{AB78230F-0C8F-49CC-807C-FFA97E067086}"/>
    <cellStyle name="Percent [00]" xfId="89" xr:uid="{00000000-0005-0000-0000-000065000000}"/>
    <cellStyle name="Percent [00] 2" xfId="1084" xr:uid="{B504FD0A-D554-4389-8FF4-D1A4D426CB87}"/>
    <cellStyle name="Percent [00] 3" xfId="1085" xr:uid="{CD4E9B43-7059-4E3F-BB9A-041174F6B324}"/>
    <cellStyle name="Percent [00] 3 2" xfId="20103" xr:uid="{3E752ED9-BDEC-4856-9D1E-C7C26D2D669F}"/>
    <cellStyle name="Percent [00] 4" xfId="1086" xr:uid="{CC7495F2-B631-40F1-B0DE-D88BFFB6AF1B}"/>
    <cellStyle name="Percent [00] 5" xfId="1083" xr:uid="{82DF68BE-BB4E-4E47-8251-EB8EF16B156A}"/>
    <cellStyle name="Percent [00]_L300" xfId="11675" xr:uid="{6A04E1F1-330B-45E0-9031-06F128CF3A32}"/>
    <cellStyle name="Percent [2]" xfId="90" xr:uid="{00000000-0005-0000-0000-000066000000}"/>
    <cellStyle name="Percent [2] 1" xfId="18823" xr:uid="{415C3F00-CBCE-4D16-81E5-404D8466FC45}"/>
    <cellStyle name="Percent [2] 2" xfId="8365" xr:uid="{AECF62B5-A087-47A0-A5D4-871630B04E80}"/>
    <cellStyle name="Percent [2] 3" xfId="8366" xr:uid="{536DF43A-17A6-4F68-BF75-7FA7841700E5}"/>
    <cellStyle name="Percent [2] 4" xfId="8367" xr:uid="{F02F474D-59B0-4A40-8CB7-58EBE26B4EB6}"/>
    <cellStyle name="Percent [2] 5" xfId="8368" xr:uid="{DF1DA916-FDBA-4736-90F3-6008EF31E6E6}"/>
    <cellStyle name="Percent [2] 6" xfId="8369" xr:uid="{49323096-C9F7-46C3-B31B-9852398B2465}"/>
    <cellStyle name="Percent [2] 7" xfId="8370" xr:uid="{B6585249-5DBD-4620-94C5-23CFD9EA4636}"/>
    <cellStyle name="Percent [2]_Bench Mark Poly &amp; Pet 2009" xfId="18824" xr:uid="{7F426EA7-83B3-4642-BDCD-023673EF9C26}"/>
    <cellStyle name="Percent 10" xfId="1087" xr:uid="{2AB95AEB-909F-4E31-9FD9-791976E3D1BF}"/>
    <cellStyle name="Percent 10 2" xfId="11347" xr:uid="{F8181306-0087-42B7-A9AA-825A577C28BB}"/>
    <cellStyle name="Percent 10 3" xfId="1801" xr:uid="{22236B74-7753-460E-A280-2D515692C6ED}"/>
    <cellStyle name="Percent 11" xfId="1088" xr:uid="{10ACD536-A963-4243-8EBB-EB665A0D9559}"/>
    <cellStyle name="Percent 11 2" xfId="11348" xr:uid="{3E353B08-584F-46EE-8C8B-19FB2DC9B426}"/>
    <cellStyle name="Percent 11 3" xfId="19018" xr:uid="{AD07DB6A-4888-4C36-99FC-F845667DAE15}"/>
    <cellStyle name="Percent 11 4" xfId="18825" xr:uid="{9641F557-924C-4085-9ACC-2640086D761D}"/>
    <cellStyle name="Percent 12" xfId="1089" xr:uid="{A2F552CD-D48A-4359-A115-B4DA1E92AAB0}"/>
    <cellStyle name="Percent 12 2" xfId="20104" xr:uid="{5E2A4CC9-0070-4776-A4DF-EF6CC0FA8291}"/>
    <cellStyle name="Percent 12 3" xfId="19019" xr:uid="{9408A946-12AF-491F-A2FB-9E3F8E35831E}"/>
    <cellStyle name="Percent 12 4" xfId="18826" xr:uid="{A6F9F9F7-B9E1-4CA4-8C00-A821A9415BC0}"/>
    <cellStyle name="Percent 13" xfId="1090" xr:uid="{35F32855-B403-4B8E-A249-E19A14DB9910}"/>
    <cellStyle name="Percent 13 2" xfId="19020" xr:uid="{1B4A79FB-FE21-449B-B57C-F097E5747F13}"/>
    <cellStyle name="Percent 14" xfId="1091" xr:uid="{8D41067E-BF9F-4819-A3E3-6B520C48A257}"/>
    <cellStyle name="Percent 14 2" xfId="19021" xr:uid="{A9D8624D-C337-4C0C-88C0-9212298D1F80}"/>
    <cellStyle name="Percent 14 3" xfId="18827" xr:uid="{84CD3C8F-5C6A-49A9-939D-E56F73AEA27E}"/>
    <cellStyle name="Percent 14 4" xfId="6784" xr:uid="{D55E73D4-E354-464D-BA38-F797435A9195}"/>
    <cellStyle name="Percent 15" xfId="1092" xr:uid="{F6332B2E-7FD0-45D1-84DD-B9ECC4A32710}"/>
    <cellStyle name="Percent 15 2" xfId="11767" xr:uid="{1691C368-D5F0-493F-9F43-C75641E835A2}"/>
    <cellStyle name="Percent 15 2 2" xfId="13057" xr:uid="{5836B6D2-C6A1-4FA2-A211-391B0E3A67E7}"/>
    <cellStyle name="Percent 15 2 2 2" xfId="18052" xr:uid="{376672AF-1121-45BE-8A7D-C5F6277A9342}"/>
    <cellStyle name="Percent 15 2 2 3" xfId="15563" xr:uid="{3CD91452-4935-43E4-A2B4-9E282C1AA95F}"/>
    <cellStyle name="Percent 15 2 2 4" xfId="23220" xr:uid="{3B622675-0297-409E-B03A-67225EC304F5}"/>
    <cellStyle name="Percent 15 2 3" xfId="19022" xr:uid="{7534A130-6BE7-4492-BA49-CFBE0B140F60}"/>
    <cellStyle name="Percent 15 2 4" xfId="16883" xr:uid="{77D60854-2BEA-4BE2-A05B-7A67A993F023}"/>
    <cellStyle name="Percent 15 2 5" xfId="14361" xr:uid="{303E5A63-1CD7-46C6-86AC-7A736F5F49B8}"/>
    <cellStyle name="Percent 15 2 6" xfId="21977" xr:uid="{737345F1-8DEB-457F-A001-9D4D7BD7DDD7}"/>
    <cellStyle name="Percent 15 3" xfId="13006" xr:uid="{AB292CCE-752E-4D66-BC30-94FED096CD88}"/>
    <cellStyle name="Percent 15 3 2" xfId="18026" xr:uid="{94E15084-2BF2-4462-A81F-444B23F47599}"/>
    <cellStyle name="Percent 15 3 3" xfId="15511" xr:uid="{8924DDCE-821D-45E2-907E-0A53E287780F}"/>
    <cellStyle name="Percent 15 3 4" xfId="23168" xr:uid="{D997608D-2D02-4480-BB02-0B1FC995F57C}"/>
    <cellStyle name="Percent 15 4" xfId="18828" xr:uid="{6B5125EF-EA60-43FB-8C4B-AAA20DA14438}"/>
    <cellStyle name="Percent 15 5" xfId="16841" xr:uid="{7F8C81D0-F651-4A46-A46B-3DFA97D24845}"/>
    <cellStyle name="Percent 15 6" xfId="14319" xr:uid="{160EDEB0-0FB5-4887-BE4C-5E47A1E4418E}"/>
    <cellStyle name="Percent 15 7" xfId="21909" xr:uid="{35119725-D096-400E-BB9E-E2D780E577FE}"/>
    <cellStyle name="Percent 16" xfId="1093" xr:uid="{5A4C6864-8A50-4E54-9F20-AF392D6B23F8}"/>
    <cellStyle name="Percent 16 2" xfId="2306" xr:uid="{3286477E-0BB5-4018-85D8-AEC340753248}"/>
    <cellStyle name="Percent 16 2 2" xfId="13020" xr:uid="{471D8AB3-939B-4A78-8B8C-4398171ED6FF}"/>
    <cellStyle name="Percent 16 2 2 2" xfId="18039" xr:uid="{411C7CDD-8D1A-44E3-8623-24E931889E5B}"/>
    <cellStyle name="Percent 16 2 2 3" xfId="15526" xr:uid="{14E3DFA8-4166-4221-9861-B102BBF2776E}"/>
    <cellStyle name="Percent 16 2 2 4" xfId="23183" xr:uid="{3358BAF0-7450-4D47-BC13-142CEB9A4466}"/>
    <cellStyle name="Percent 16 2 3" xfId="19023" xr:uid="{79BAB1E6-A5E5-46BE-B09B-C42DD96B0EE0}"/>
    <cellStyle name="Percent 16 2 4" xfId="16860" xr:uid="{5712A72F-62F2-47DF-A25D-9F4B8F5E109D}"/>
    <cellStyle name="Percent 16 2 5" xfId="14339" xr:uid="{4D9E6E88-E3AF-4EBF-A6F0-651789FFD7E6}"/>
    <cellStyle name="Percent 16 2 6" xfId="21925" xr:uid="{D206EB69-D6AD-4413-8044-8D3771C04EC9}"/>
    <cellStyle name="Percent 16 3" xfId="11768" xr:uid="{880897FF-414E-44F4-B9BE-3CE0F228C48B}"/>
    <cellStyle name="Percent 16 3 2" xfId="13058" xr:uid="{C83D1A4C-F72C-4762-A987-C85020930309}"/>
    <cellStyle name="Percent 16 3 2 2" xfId="18053" xr:uid="{AFA42D2D-C620-421C-8D4A-4696DA281B5B}"/>
    <cellStyle name="Percent 16 3 2 3" xfId="15564" xr:uid="{317032ED-1CAA-4D49-BCD1-9B0D130FFAF9}"/>
    <cellStyle name="Percent 16 3 2 4" xfId="23221" xr:uid="{EEAC25F5-60D0-447A-941C-80F094D870AB}"/>
    <cellStyle name="Percent 16 3 3" xfId="16884" xr:uid="{FB3B0F5C-3358-4857-8FF7-6F0CB83E2FF7}"/>
    <cellStyle name="Percent 16 3 4" xfId="14362" xr:uid="{6B7F1C69-D032-4B3B-88D2-EB35B719FDE9}"/>
    <cellStyle name="Percent 16 3 5" xfId="21978" xr:uid="{88956B97-54C7-4399-AA74-CACB9AE2345F}"/>
    <cellStyle name="Percent 16 4" xfId="13010" xr:uid="{1217672A-8A7A-47D3-BE5E-6D4A273E2DD2}"/>
    <cellStyle name="Percent 16 4 2" xfId="18031" xr:uid="{AF77BCB3-7A7D-4A57-B59C-86912D719A6A}"/>
    <cellStyle name="Percent 16 4 3" xfId="15516" xr:uid="{B0974ABC-1410-4AEF-8BD1-8D1C73399D38}"/>
    <cellStyle name="Percent 16 4 4" xfId="23173" xr:uid="{10AD84A5-DD0C-4191-BABC-9CDC575C6065}"/>
    <cellStyle name="Percent 16 5" xfId="18829" xr:uid="{2DC8906F-41B1-4924-9B56-D52631A2597A}"/>
    <cellStyle name="Percent 16 6" xfId="16846" xr:uid="{9FD6E290-96B8-4F40-A19B-538B2C7571EE}"/>
    <cellStyle name="Percent 16 7" xfId="14324" xr:uid="{9D9E1592-06C5-428D-995D-71D4FE6193A9}"/>
    <cellStyle name="Percent 16 8" xfId="21914" xr:uid="{3A3F72F2-A1D8-405E-8617-B6FCA120C338}"/>
    <cellStyle name="Percent 17" xfId="1997" xr:uid="{79DA8BCC-AF49-4286-AF19-E859146738BC}"/>
    <cellStyle name="Percent 17 2" xfId="2309" xr:uid="{B94A3DDC-7087-4D0A-864E-01EA7C242CE9}"/>
    <cellStyle name="Percent 17 2 2" xfId="19024" xr:uid="{9E8980F9-1939-4F5B-9005-02C43FCD5C30}"/>
    <cellStyle name="Percent 17 3" xfId="18830" xr:uid="{CAA0D247-22B7-46A9-B496-A828051D89CC}"/>
    <cellStyle name="Percent 17 4" xfId="11769" xr:uid="{77FE3F2A-0FED-43A0-AF15-E9516D504986}"/>
    <cellStyle name="Percent 18" xfId="2312" xr:uid="{C67FA0C8-5BCF-4422-B25A-AE10C397D646}"/>
    <cellStyle name="Percent 18 2" xfId="19034" xr:uid="{10DD2095-A0DC-4612-A69E-F11F94B2FA3A}"/>
    <cellStyle name="Percent 18 2 2" xfId="23410" xr:uid="{3A04E796-1262-41AF-971B-C79C55C22E3F}"/>
    <cellStyle name="Percent 18 3" xfId="11770" xr:uid="{B9CE1656-D2B8-46D6-93D2-E18DF0A76627}"/>
    <cellStyle name="Percent 19" xfId="2325" xr:uid="{B7B9BE12-909B-4E26-ABB3-5C254B2C5901}"/>
    <cellStyle name="Percent 19 2" xfId="20471" xr:uid="{7246B6EF-2CF7-40FA-8FCE-A576480D9120}"/>
    <cellStyle name="Percent 19 3" xfId="11771" xr:uid="{77E1402D-6E8F-4DFF-A29A-39510AC64DDE}"/>
    <cellStyle name="Percent 2" xfId="91" xr:uid="{00000000-0005-0000-0000-000067000000}"/>
    <cellStyle name="Percent 2 10" xfId="1094" xr:uid="{3B009E71-244B-4545-9490-A5F544ADB20E}"/>
    <cellStyle name="Percent 2 2" xfId="1095" xr:uid="{1CB4F4A9-6C20-4ED3-808D-BD18527E7621}"/>
    <cellStyle name="Percent 2 2 2" xfId="1096" xr:uid="{EBA125CF-7FCF-483F-B0AE-D63EA6A83E9D}"/>
    <cellStyle name="Percent 2 2 2 2" xfId="1097" xr:uid="{3DB29BA5-AFF0-4D54-8CDE-08C7682B88EE}"/>
    <cellStyle name="Percent 2 3" xfId="1098" xr:uid="{3FD1DA28-6C9B-4CF1-81D9-84A08F6B25E2}"/>
    <cellStyle name="Percent 2 3 2" xfId="18833" xr:uid="{849079BB-BDCF-4690-9229-08DBFCE9EF71}"/>
    <cellStyle name="Percent 2 3 3" xfId="18832" xr:uid="{AAA49849-4D6E-4D5E-851D-88BB54FF0C25}"/>
    <cellStyle name="Percent 2 4" xfId="1099" xr:uid="{F6EE9C37-AE44-47DC-8396-DA74AE2FC2B6}"/>
    <cellStyle name="Percent 2 4 2" xfId="18834" xr:uid="{FF771372-AD71-41F6-AF2D-AC73900EF9AD}"/>
    <cellStyle name="Percent 2 5" xfId="1100" xr:uid="{51CAD023-74D0-4CC4-B631-3CBF60B52AB0}"/>
    <cellStyle name="Percent 2 5 2" xfId="19025" xr:uid="{5A12D1F0-8879-4408-985C-2347B9CD8B3B}"/>
    <cellStyle name="Percent 2 5 3" xfId="18835" xr:uid="{B03CC937-528D-4D33-A698-4A9292C1134E}"/>
    <cellStyle name="Percent 2 6" xfId="1101" xr:uid="{F1C9A71E-0D4C-4E0B-9AF6-A52813B56FED}"/>
    <cellStyle name="Percent 2 6 2" xfId="11385" xr:uid="{DB54C1A9-DE44-4FEF-AABC-F1A2F4FEA168}"/>
    <cellStyle name="Percent 2 6 2 2" xfId="11826" xr:uid="{E3021F09-CAD1-4411-9D64-69F4DB0815C4}"/>
    <cellStyle name="Percent 2 6 2 2 2" xfId="13101" xr:uid="{1BAAC5E9-7049-46B1-A105-533881C0ED4D}"/>
    <cellStyle name="Percent 2 6 2 2 2 2" xfId="18056" xr:uid="{C77F2352-AA6B-4756-A9D9-709A0D0031E1}"/>
    <cellStyle name="Percent 2 6 2 2 2 3" xfId="15607" xr:uid="{516F5E3C-2A47-4FC3-8148-971EF7A5E86F}"/>
    <cellStyle name="Percent 2 6 2 2 2 4" xfId="23264" xr:uid="{D8D371E9-B6F5-4BC8-9A09-5564EBE04C70}"/>
    <cellStyle name="Percent 2 6 2 2 3" xfId="16889" xr:uid="{10CDE1FF-2BCA-49A1-8438-207E570AF982}"/>
    <cellStyle name="Percent 2 6 2 2 4" xfId="14365" xr:uid="{CCE41746-7506-4446-B430-6F5937AC1425}"/>
    <cellStyle name="Percent 2 6 2 2 5" xfId="22022" xr:uid="{195C92C8-AA9B-455A-A006-1086A04A0C55}"/>
    <cellStyle name="Percent 2 6 2 3" xfId="13012" xr:uid="{CB33B2BA-57A5-460F-A395-8EE87FFAD98B}"/>
    <cellStyle name="Percent 2 6 2 3 2" xfId="18033" xr:uid="{20E3D7B8-A15F-4DF0-B120-E02C1149955B}"/>
    <cellStyle name="Percent 2 6 2 3 3" xfId="15518" xr:uid="{52EC1508-DD3F-4DCB-AAFE-FC82ED4148D5}"/>
    <cellStyle name="Percent 2 6 2 3 4" xfId="23175" xr:uid="{B0516DDB-00C6-4FCA-BB58-975C6DA25DCE}"/>
    <cellStyle name="Percent 2 6 2 4" xfId="16848" xr:uid="{9D85135A-9965-41E3-BCE0-A92AC808E273}"/>
    <cellStyle name="Percent 2 6 2 5" xfId="14326" xr:uid="{DB0EE1BF-DDD9-4D22-96E3-128271CC7B1E}"/>
    <cellStyle name="Percent 2 6 2 6" xfId="21916" xr:uid="{D1B1EA8B-7ADD-408F-8499-AA073A376ADF}"/>
    <cellStyle name="Percent 2 6 2 7" xfId="26373" xr:uid="{8DE4F409-286E-4CA5-B460-EDE76C871601}"/>
    <cellStyle name="Percent 2 6 3" xfId="18836" xr:uid="{A7D95887-F9AD-4C91-B781-DC313806D887}"/>
    <cellStyle name="Percent 2 7" xfId="20105" xr:uid="{9D14BE71-ABD1-453D-BD48-3756E2FA5E53}"/>
    <cellStyle name="Percent 2 8" xfId="20106" xr:uid="{625C3CD0-9EA1-4D80-9847-D0B54036E6C5}"/>
    <cellStyle name="Percent 2 9" xfId="18831" xr:uid="{5DF244BE-0809-432C-98F4-AD1E48FB67E6}"/>
    <cellStyle name="Percent 20" xfId="2330" xr:uid="{CB4D6D9D-0561-49B8-BEF0-01DCD7DA7696}"/>
    <cellStyle name="Percent 20 2" xfId="11772" xr:uid="{F1F48744-16F0-4461-9A75-BB4EF4F96BE6}"/>
    <cellStyle name="Percent 21" xfId="2339" xr:uid="{27EE2464-1EBB-4507-AC36-8E16054245BC}"/>
    <cellStyle name="Percent 21 2" xfId="11773" xr:uid="{553FA0A8-B774-4CB7-9839-9F0D1244DF6B}"/>
    <cellStyle name="Percent 22" xfId="2342" xr:uid="{43CEB9FD-F12A-4E35-917C-C9715FB7310F}"/>
    <cellStyle name="Percent 22 2" xfId="11774" xr:uid="{84E64A0A-1DB0-47E2-BAF7-275ACACA5AC5}"/>
    <cellStyle name="Percent 23" xfId="2345" xr:uid="{2C14A767-D368-4CE0-BA06-A898591D76A9}"/>
    <cellStyle name="Percent 23 2" xfId="11775" xr:uid="{DD8823C2-8DDC-40AA-ACBA-5D10AFE52350}"/>
    <cellStyle name="Percent 24" xfId="2350" xr:uid="{26CE5441-3300-49AE-A144-3221A5E822C4}"/>
    <cellStyle name="Percent 24 2" xfId="11776" xr:uid="{BA184436-2043-4571-B93B-E28AE72E6634}"/>
    <cellStyle name="Percent 25" xfId="2046" xr:uid="{3CDC2149-BB6E-4DD6-855F-BA79EB50FDF4}"/>
    <cellStyle name="Percent 25 2" xfId="13110" xr:uid="{49C8857B-FA8C-4B90-AC70-4687980C3462}"/>
    <cellStyle name="Percent 25 2 2" xfId="18065" xr:uid="{F580A46F-03AE-4304-8A7E-73A035FDABF0}"/>
    <cellStyle name="Percent 25 2 3" xfId="15616" xr:uid="{F0F7E287-FC7F-40E2-A411-04127480070E}"/>
    <cellStyle name="Percent 25 2 4" xfId="23273" xr:uid="{6A2729F4-3EE8-4BA0-9D16-C8BA40B7DCD8}"/>
    <cellStyle name="Percent 25 3" xfId="16898" xr:uid="{1C4DA791-0D95-4BA4-8297-5370B935C7EC}"/>
    <cellStyle name="Percent 25 4" xfId="14374" xr:uid="{EFC51913-9A97-4239-92D7-D7F3C23C4880}"/>
    <cellStyle name="Percent 25 5" xfId="22031" xr:uid="{64FC6361-459C-4C7B-AD53-F1FE685FD259}"/>
    <cellStyle name="Percent 25 6" xfId="11837" xr:uid="{2497EBF2-0E80-49B9-966B-C44D646A2756}"/>
    <cellStyle name="Percent 26" xfId="1999" xr:uid="{4E37DBFE-DA7F-420C-936A-1E94E2F43B3B}"/>
    <cellStyle name="Percent 26 2" xfId="11840" xr:uid="{A9DA4477-BA0A-4DB6-A0B9-7DDDFC1F0764}"/>
    <cellStyle name="Percent 27" xfId="2030" xr:uid="{92A0AF92-D99F-4D26-BCF3-02559EEAC550}"/>
    <cellStyle name="Percent 27 2" xfId="13113" xr:uid="{0DAF38E1-3702-4787-A0BB-E55A9D5B5D05}"/>
    <cellStyle name="Percent 27 2 2" xfId="18068" xr:uid="{07B69FA0-FD97-4F19-A32C-688A03A0B5B4}"/>
    <cellStyle name="Percent 27 2 3" xfId="15619" xr:uid="{83740814-7B78-42BB-A510-A847FE780530}"/>
    <cellStyle name="Percent 27 2 4" xfId="23276" xr:uid="{3D10517A-E824-41F7-A33D-DBDAE291FF24}"/>
    <cellStyle name="Percent 27 3" xfId="13151" xr:uid="{8D232915-8BA3-4EC5-89F6-2193F3ECFFB9}"/>
    <cellStyle name="Percent 27 3 2" xfId="15657" xr:uid="{A0C147C3-5648-4504-89B0-6BAF301E360E}"/>
    <cellStyle name="Percent 27 4" xfId="16901" xr:uid="{A90E9999-E64B-4970-9906-645F54C08BF7}"/>
    <cellStyle name="Percent 27 5" xfId="14377" xr:uid="{B4DC1F71-7957-4777-AE78-38267A02B81D}"/>
    <cellStyle name="Percent 27 6" xfId="22034" xr:uid="{11E811B1-5109-455C-BE3E-FFD567869B60}"/>
    <cellStyle name="Percent 27 7" xfId="11842" xr:uid="{6670BC33-75B2-47B2-8666-C0BE13DE7CB1}"/>
    <cellStyle name="Percent 28" xfId="2053" xr:uid="{2BD167E4-90D8-4D5A-B118-DE81BE714768}"/>
    <cellStyle name="Percent 28 2" xfId="13117" xr:uid="{CC090986-2DD9-453C-9583-1F1697BB88F2}"/>
    <cellStyle name="Percent 28 2 2" xfId="18072" xr:uid="{4B9EDC15-0FDE-4A25-914C-1ABFE08FE5B3}"/>
    <cellStyle name="Percent 28 2 3" xfId="15623" xr:uid="{6ABA877D-3840-40F6-BE02-C8BD287888B6}"/>
    <cellStyle name="Percent 28 2 4" xfId="23280" xr:uid="{78BE69BD-00CA-4304-819A-59D65BBC4225}"/>
    <cellStyle name="Percent 28 3" xfId="16905" xr:uid="{03FF7CFE-B9EC-4922-80AB-06F2B4BAE00B}"/>
    <cellStyle name="Percent 28 4" xfId="14381" xr:uid="{F4ABA35D-9407-4D79-A377-A89F480458BA}"/>
    <cellStyle name="Percent 28 5" xfId="22038" xr:uid="{43A9A542-8005-4789-9EA1-AB202D117F23}"/>
    <cellStyle name="Percent 28 6" xfId="11846" xr:uid="{7A3D2B49-A27E-4BE3-87B6-74AFCA447C68}"/>
    <cellStyle name="Percent 29" xfId="2365" xr:uid="{6E8CDE5E-415E-4507-8EAC-CED36D6DD095}"/>
    <cellStyle name="Percent 29 2" xfId="13119" xr:uid="{0E390FE5-0C6E-42B9-A891-93AF92E3F605}"/>
    <cellStyle name="Percent 29 2 2" xfId="18074" xr:uid="{B8E451FB-957D-4660-A2F8-35963A380F7E}"/>
    <cellStyle name="Percent 29 2 3" xfId="15625" xr:uid="{6059027D-72E3-448E-B20A-89CAE7C2347D}"/>
    <cellStyle name="Percent 29 2 4" xfId="23282" xr:uid="{E74C9480-3133-4F9D-82FF-4C46F8F40B17}"/>
    <cellStyle name="Percent 29 3" xfId="16907" xr:uid="{8CD6CFBF-26FB-452C-BBB7-6C3D2BF8161A}"/>
    <cellStyle name="Percent 29 4" xfId="14383" xr:uid="{BB60B1BD-6390-4FBF-B848-72D92FBDA46B}"/>
    <cellStyle name="Percent 29 5" xfId="22040" xr:uid="{19974D4B-A562-4B22-849A-028D3324D4BC}"/>
    <cellStyle name="Percent 29 6" xfId="11849" xr:uid="{4EC37F5B-AEDA-4A07-BAC5-08AF850A7172}"/>
    <cellStyle name="Percent 3" xfId="1102" xr:uid="{0A87B334-1D5E-4F7E-BB6F-CF7B75464D00}"/>
    <cellStyle name="Percent 3 2" xfId="1103" xr:uid="{AD5CA5EA-9333-4402-8801-F0E1190ABA9B}"/>
    <cellStyle name="Percent 3 2 2" xfId="20107" xr:uid="{6A2EA343-93BC-4896-BB2D-61BF249A9E9B}"/>
    <cellStyle name="Percent 3 3" xfId="1104" xr:uid="{4E69082A-3CC8-4242-8833-F91FDD88C3CF}"/>
    <cellStyle name="Percent 3 4" xfId="1105" xr:uid="{29395BD5-B785-48F1-98B2-A5B110A5E98E}"/>
    <cellStyle name="Percent 3 4 2" xfId="20108" xr:uid="{B80336C6-7A96-40F5-8539-65EAEFBA09EA}"/>
    <cellStyle name="Percent 3 4 2 2" xfId="23448" xr:uid="{BBFAC113-CD8D-44E4-A629-CF012C1F1C33}"/>
    <cellStyle name="Percent 3 5" xfId="1106" xr:uid="{284B8303-5FB4-4A4B-8B2F-230262C61C1B}"/>
    <cellStyle name="Percent 3 5 2" xfId="20109" xr:uid="{EC531AF4-93AA-413B-B972-ED25DC80F224}"/>
    <cellStyle name="Percent 3 5 3" xfId="11850" xr:uid="{1E06524B-F203-4EB0-AB16-B77C46A6338B}"/>
    <cellStyle name="Percent 30" xfId="2361" xr:uid="{AB3A565C-2014-4C91-B9D7-8BB86FD9D027}"/>
    <cellStyle name="Percent 30 2" xfId="13123" xr:uid="{8EDEDFAC-70CF-4F1B-ABD8-88FCCC2159F6}"/>
    <cellStyle name="Percent 30 2 2" xfId="18078" xr:uid="{B534C171-25CC-41CD-B65E-645BDC33A311}"/>
    <cellStyle name="Percent 30 2 3" xfId="15629" xr:uid="{1B195586-3518-4145-9B85-3CF6DE120D82}"/>
    <cellStyle name="Percent 30 2 4" xfId="23286" xr:uid="{F029593B-C7CC-471B-B11F-CF92B285175B}"/>
    <cellStyle name="Percent 30 3" xfId="16911" xr:uid="{7FF0E403-DEB5-45C5-AB2B-14BF9B6BF666}"/>
    <cellStyle name="Percent 30 4" xfId="14387" xr:uid="{5AFDD0EA-B974-4795-8484-9835ACC42BA2}"/>
    <cellStyle name="Percent 30 5" xfId="22044" xr:uid="{B4D69289-6928-4E26-9A11-F598DD2215E2}"/>
    <cellStyle name="Percent 30 6" xfId="11855" xr:uid="{51CB7F82-6ECA-4904-BC2C-F5DA888F35C5}"/>
    <cellStyle name="Percent 31" xfId="2020" xr:uid="{84A0A0DC-4377-42CE-A565-3AB69BD3C27E}"/>
    <cellStyle name="Percent 31 2" xfId="13125" xr:uid="{770F65DD-722F-4E80-AA5B-9B4D34AC89DD}"/>
    <cellStyle name="Percent 31 2 2" xfId="18080" xr:uid="{44B31654-8D6E-4445-8E65-6C005DB80C58}"/>
    <cellStyle name="Percent 31 2 3" xfId="15631" xr:uid="{5E4E4B38-8CE7-4654-AFCB-8BA01CC2D5C4}"/>
    <cellStyle name="Percent 31 2 4" xfId="23288" xr:uid="{66F1EBCA-A503-48D2-B6BD-5E7089B45E42}"/>
    <cellStyle name="Percent 31 3" xfId="16913" xr:uid="{DA383392-4D7B-424F-B168-37A872F778F8}"/>
    <cellStyle name="Percent 31 4" xfId="14389" xr:uid="{08276801-1A5E-42B9-AF9F-4B34978B1BFC}"/>
    <cellStyle name="Percent 31 5" xfId="22046" xr:uid="{C95FEDD2-A23B-4E05-94A6-71E25D4CC773}"/>
    <cellStyle name="Percent 31 6" xfId="11857" xr:uid="{479920D7-06B7-4B20-AFC1-C97DCFF1B495}"/>
    <cellStyle name="Percent 32" xfId="2003" xr:uid="{BAD95C33-476D-4BBC-A458-8F4465763062}"/>
    <cellStyle name="Percent 32 2" xfId="13135" xr:uid="{B457E34A-0616-4FEB-9FCC-10B52902732F}"/>
    <cellStyle name="Percent 32 2 2" xfId="18090" xr:uid="{4047CC4E-1312-49B3-90B6-D93247A69C43}"/>
    <cellStyle name="Percent 32 2 3" xfId="15641" xr:uid="{66787129-BB3C-4A17-AC90-31BA70319534}"/>
    <cellStyle name="Percent 32 2 4" xfId="23298" xr:uid="{9B568464-2052-49A2-9F6A-9CF37F10D119}"/>
    <cellStyle name="Percent 32 3" xfId="16923" xr:uid="{752A4D82-6804-405B-A889-DBD7079CD9D0}"/>
    <cellStyle name="Percent 32 4" xfId="14399" xr:uid="{621FA053-0AFF-480A-AEDB-621439AB2635}"/>
    <cellStyle name="Percent 32 5" xfId="22056" xr:uid="{A1476F29-90F4-497D-95CF-CEA9B160B658}"/>
    <cellStyle name="Percent 32 6" xfId="11867" xr:uid="{9CFC7006-229C-4AE1-93A7-1C4678CBB708}"/>
    <cellStyle name="Percent 33" xfId="2013" xr:uid="{7A044842-FC9C-4F52-A6FD-34F953D0B4CF}"/>
    <cellStyle name="Percent 33 2" xfId="16928" xr:uid="{AB5CBECD-82A4-401A-8735-703AC46D9EE4}"/>
    <cellStyle name="Percent 33 3" xfId="14404" xr:uid="{A7B08175-D6B0-4084-ADF0-BA41ECFB2887}"/>
    <cellStyle name="Percent 33 4" xfId="22061" xr:uid="{DDD998C6-D9C4-44B2-9E39-014083D5EAAE}"/>
    <cellStyle name="Percent 33 5" xfId="11880" xr:uid="{9AB760B5-250D-4EC4-942E-A766ECEEBCF7}"/>
    <cellStyle name="Percent 34" xfId="2047" xr:uid="{B2CF6ACE-927F-4820-A1D8-3255582BF7AB}"/>
    <cellStyle name="Percent 34 2" xfId="18095" xr:uid="{62C7A95C-4716-4ECC-A059-E2CD6B7F793A}"/>
    <cellStyle name="Percent 34 3" xfId="15646" xr:uid="{CCDAB840-2AE7-46D1-8D8F-3C2D072960F0}"/>
    <cellStyle name="Percent 34 4" xfId="23303" xr:uid="{66B1BEE0-17E3-43CB-A289-4A97AEE36874}"/>
    <cellStyle name="Percent 34 5" xfId="13140" xr:uid="{2A725B71-02D0-4C5E-AE6C-192878C4833C}"/>
    <cellStyle name="Percent 35" xfId="13143" xr:uid="{C48CBD15-81CE-4837-A258-41647DC95FED}"/>
    <cellStyle name="Percent 35 2" xfId="18098" xr:uid="{E83164F3-9FAB-4162-BD44-2DDC77D5DFFD}"/>
    <cellStyle name="Percent 35 3" xfId="15649" xr:uid="{A1F0DD74-FBB8-4E6F-A2FC-5EBFE922CD8B}"/>
    <cellStyle name="Percent 35 4" xfId="23306" xr:uid="{7E13357E-95F4-4B87-B650-D8C0F5BE9128}"/>
    <cellStyle name="Percent 36" xfId="13146" xr:uid="{E513891E-C24A-4E4A-BE4C-8986E31B0292}"/>
    <cellStyle name="Percent 36 2" xfId="18101" xr:uid="{F17B56F3-5F89-4DA9-88F9-BD00BAA74F57}"/>
    <cellStyle name="Percent 36 3" xfId="15652" xr:uid="{A6B1038C-BB6B-4115-BBCB-306144444014}"/>
    <cellStyle name="Percent 36 4" xfId="23309" xr:uid="{BDAEA800-B2BC-4DC8-9C18-31E046E1CDE1}"/>
    <cellStyle name="Percent 37" xfId="13157" xr:uid="{C991F904-1EA5-401A-821C-D539CA564A4C}"/>
    <cellStyle name="Percent 37 2" xfId="15663" xr:uid="{58765713-B69B-4220-ADF2-A91D792F4D69}"/>
    <cellStyle name="Percent 37 3" xfId="23312" xr:uid="{9D9744CD-A8E2-42A0-9475-3AD497BC8C5A}"/>
    <cellStyle name="Percent 38" xfId="18104" xr:uid="{00D70EB1-11E2-45C2-A808-441C0306C96A}"/>
    <cellStyle name="Percent 38 2" xfId="23315" xr:uid="{7E21536C-4A89-4430-AE52-EF0F678F2190}"/>
    <cellStyle name="Percent 39" xfId="18107" xr:uid="{783625C1-4792-4FAB-851F-1A069F42A1A8}"/>
    <cellStyle name="Percent 39 2" xfId="23318" xr:uid="{C064CB70-695C-463C-9006-7674E718BF0E}"/>
    <cellStyle name="Percent 4" xfId="1107" xr:uid="{0B0CE641-718D-4F3E-B775-380564ED2FB8}"/>
    <cellStyle name="Percent 4 2" xfId="1108" xr:uid="{C9C8041E-06D3-43DD-B260-28131DE8F8C8}"/>
    <cellStyle name="Percent 4 2 2" xfId="20110" xr:uid="{E353CBB9-65C5-4AAC-AB88-9DF1F141A44D}"/>
    <cellStyle name="Percent 4 3" xfId="20111" xr:uid="{B1A7540B-18E7-4A1E-9762-5DE0792571D6}"/>
    <cellStyle name="Percent 4 4" xfId="18837" xr:uid="{9940E538-B3B2-4CA7-A309-DACA9B4138F9}"/>
    <cellStyle name="Percent 40" xfId="18111" xr:uid="{BFFDBEEF-70B7-4D0C-9B46-427AA71DEB45}"/>
    <cellStyle name="Percent 40 2" xfId="23321" xr:uid="{28A472F5-4C20-4BD6-B116-F81D4C14A42C}"/>
    <cellStyle name="Percent 41" xfId="18821" xr:uid="{A27F46BB-E6C1-4560-AB3F-8CAE2C4A0AE6}"/>
    <cellStyle name="Percent 42" xfId="19057" xr:uid="{16A35C10-28C4-4A78-97AB-7D205B763AF5}"/>
    <cellStyle name="Percent 43" xfId="20500" xr:uid="{76486FCB-9D1D-489F-925F-567693136623}"/>
    <cellStyle name="Percent 44" xfId="13149" xr:uid="{405EB542-1E0E-4FF7-8FFF-101FA2630821}"/>
    <cellStyle name="Percent 44 2" xfId="15655" xr:uid="{C3A11508-9C4D-47C6-84B0-B07E573414DF}"/>
    <cellStyle name="Percent 45" xfId="20671" xr:uid="{DD41D98B-EF69-48E6-A530-2D207AE38916}"/>
    <cellStyle name="Percent 46" xfId="20683" xr:uid="{30FDDD3E-C728-41E1-BED7-454934EA837C}"/>
    <cellStyle name="Percent 47" xfId="23525" xr:uid="{F97E0783-DFAC-4EDD-B33D-1D6E0BEBAC3C}"/>
    <cellStyle name="Percent 48" xfId="23531" xr:uid="{7E16C302-4A2A-4DF9-95A3-C6648399E0E2}"/>
    <cellStyle name="Percent 49" xfId="23533" xr:uid="{149481CC-8A50-4F82-BA35-AE9DAC8545A5}"/>
    <cellStyle name="Percent 5" xfId="1109" xr:uid="{ECB6422C-300C-43BD-AEE6-DF67F35F5932}"/>
    <cellStyle name="Percent 5 2" xfId="20112" xr:uid="{5187A557-155F-4C44-9220-48A32AEC5B55}"/>
    <cellStyle name="Percent 5 2 2" xfId="23449" xr:uid="{F412A531-2D71-4D2E-BCF9-78A405D048CE}"/>
    <cellStyle name="Percent 5 3" xfId="20113" xr:uid="{9927519C-2253-4012-8E46-1230CDAFDB6D}"/>
    <cellStyle name="Percent 5 3 2" xfId="20463" xr:uid="{52166F7B-B7AC-4F6F-98E3-642E73F98D93}"/>
    <cellStyle name="Percent 5 3 2 2" xfId="23510" xr:uid="{0A8A0298-A54E-47C6-92DD-906EF3EE5802}"/>
    <cellStyle name="Percent 5 4" xfId="20114" xr:uid="{37E75183-26D9-4E6A-BB22-C8E174C6ABAF}"/>
    <cellStyle name="Percent 5 4 2" xfId="23450" xr:uid="{38A11D8B-A196-49EC-A58C-1DDC9E15090E}"/>
    <cellStyle name="Percent 5 5" xfId="18838" xr:uid="{3DEE59F2-DDEA-42D9-83FE-D8656E186129}"/>
    <cellStyle name="Percent 50" xfId="23538" xr:uid="{C42EEDD2-5F91-49B9-B6D1-F8F513725CA5}"/>
    <cellStyle name="Percent 51" xfId="6775" xr:uid="{5B6C10FD-2767-4E12-8F83-D4700A8AE00A}"/>
    <cellStyle name="Percent 52" xfId="6779" xr:uid="{B4E24962-C432-4A72-83DB-D25CCC1E4E87}"/>
    <cellStyle name="Percent 53" xfId="162" xr:uid="{1A1CEFCE-E11E-4887-8CCF-9B8FA2F73BB4}"/>
    <cellStyle name="Percent 6" xfId="1110" xr:uid="{B3BB183F-84D5-44A4-B75B-8737F2DDDF8F}"/>
    <cellStyle name="Percent 6 2" xfId="20115" xr:uid="{E1BD6D88-9350-48E1-B3EF-313771515110}"/>
    <cellStyle name="Percent 6 3" xfId="20116" xr:uid="{50F46BBB-1DC5-4814-BE3A-11B98B943016}"/>
    <cellStyle name="Percent 6 4" xfId="18839" xr:uid="{5E1E104F-D075-4EFA-99C9-85128B1E6057}"/>
    <cellStyle name="Percent 7" xfId="1111" xr:uid="{C649B54E-E716-4FA7-8CF9-05F3238F6854}"/>
    <cellStyle name="Percent 7 2" xfId="18840" xr:uid="{79443B70-4656-4BA2-B134-CD8800BBFEF4}"/>
    <cellStyle name="Percent 8" xfId="1112" xr:uid="{4606DB07-8D28-40D6-A7ED-CBB95DB4AEA1}"/>
    <cellStyle name="Percent 8 2" xfId="18841" xr:uid="{8DE56108-67AE-45B6-B279-21F17FAFA6A4}"/>
    <cellStyle name="Percent 8 2 2" xfId="19027" xr:uid="{E0A7F72C-25DF-490A-AE0A-989D28D4BA32}"/>
    <cellStyle name="Percent 8 3" xfId="19026" xr:uid="{38ABB09F-5DF6-47E2-A604-D4D125E416D9}"/>
    <cellStyle name="Percent 9" xfId="1113" xr:uid="{6C3BFFA0-43A9-4050-885D-8237649208A9}"/>
    <cellStyle name="Percent 9 2" xfId="19028" xr:uid="{47B081ED-4E48-4E8C-8067-4EED293DA580}"/>
    <cellStyle name="Percent.0" xfId="1114" xr:uid="{BE500227-0695-4987-BA9A-A7D113E6874E}"/>
    <cellStyle name="Percent.0 2" xfId="1516" xr:uid="{59B63BB6-52FB-419A-8BB0-09B70E706B82}"/>
    <cellStyle name="Percent.0 2 10" xfId="24215" xr:uid="{979473AC-901F-49F2-8BC0-D3880C07D6FF}"/>
    <cellStyle name="Percent.0 2 11" xfId="25553" xr:uid="{77E1D6DE-5333-4102-8FCA-DE1F6A1CC310}"/>
    <cellStyle name="Percent.0 2 12" xfId="24444" xr:uid="{8C340D39-7332-40BF-B167-8864DE5FCB02}"/>
    <cellStyle name="Percent.0 2 2" xfId="1861" xr:uid="{AF0554E8-EB84-41E1-B900-4F969CC24A51}"/>
    <cellStyle name="Percent.0 2 2 2" xfId="2785" xr:uid="{95748F91-899E-4828-9C92-485E5922C014}"/>
    <cellStyle name="Percent.0 2 2 2 2" xfId="4589" xr:uid="{B839DE2B-BEC8-419A-9FD8-D2AF8BF8BF3E}"/>
    <cellStyle name="Percent.0 2 2 2 2 2" xfId="27719" xr:uid="{5BFAF582-BF0E-4C89-B8A6-FF27EF2C5124}"/>
    <cellStyle name="Percent.0 2 2 2 2 3" xfId="32406" xr:uid="{FD010B95-8E91-4EDC-91AD-C8C94628BAEE}"/>
    <cellStyle name="Percent.0 2 2 2 2 4" xfId="36930" xr:uid="{6686B946-0F06-4DC5-9878-179F624A29F5}"/>
    <cellStyle name="Percent.0 2 2 2 2 5" xfId="41555" xr:uid="{37E93110-6E9D-49D1-8745-349042782B7C}"/>
    <cellStyle name="Percent.0 2 2 2 3" xfId="5613" xr:uid="{9AF25446-93EF-4271-8CDE-1823FAF80AAC}"/>
    <cellStyle name="Percent.0 2 2 2 3 2" xfId="28690" xr:uid="{5CF9EB33-B054-49B1-9A59-B70F85B32FF0}"/>
    <cellStyle name="Percent.0 2 2 2 3 3" xfId="33364" xr:uid="{7BC2834F-28FC-4D27-A794-B3AC1003F4C2}"/>
    <cellStyle name="Percent.0 2 2 2 3 4" xfId="37899" xr:uid="{A23EEB21-39D3-4ADD-8AB5-33C3121DF94D}"/>
    <cellStyle name="Percent.0 2 2 2 3 5" xfId="42524" xr:uid="{8EF3B981-610A-4AC9-B80A-414C315385B2}"/>
    <cellStyle name="Percent.0 2 2 2 4" xfId="6646" xr:uid="{68457EE9-1771-4491-8D04-30720B574116}"/>
    <cellStyle name="Percent.0 2 2 2 4 2" xfId="29669" xr:uid="{4C66B010-0D77-4CCB-B25F-ED7C52C828C1}"/>
    <cellStyle name="Percent.0 2 2 2 4 3" xfId="34326" xr:uid="{3F807685-4F52-45EF-9B37-170E6C857979}"/>
    <cellStyle name="Percent.0 2 2 2 4 4" xfId="38873" xr:uid="{CECABBA2-44D2-43CF-92C9-5CF96BEF1A48}"/>
    <cellStyle name="Percent.0 2 2 2 4 5" xfId="43498" xr:uid="{406E0003-7D8B-4C75-BD54-02999FF5B4B6}"/>
    <cellStyle name="Percent.0 2 2 2 5" xfId="25972" xr:uid="{5D09C5FA-163C-4A82-AF00-809A7AD1FC97}"/>
    <cellStyle name="Percent.0 2 2 2 6" xfId="30698" xr:uid="{DC8A99AC-525A-45BF-B36F-7A7D0C60EF7A}"/>
    <cellStyle name="Percent.0 2 2 2 7" xfId="35202" xr:uid="{67CE7971-A600-4119-9066-FB02B2B94FD5}"/>
    <cellStyle name="Percent.0 2 2 2 8" xfId="39827" xr:uid="{7F986962-5CF5-46D5-8534-FD9362D9049D}"/>
    <cellStyle name="Percent.0 2 2 3" xfId="3795" xr:uid="{FAB8090F-D3E7-470C-A6F5-5A1652CEE07D}"/>
    <cellStyle name="Percent.0 2 2 3 2" xfId="26979" xr:uid="{E94C982F-B834-43BC-AE46-FC5184815F61}"/>
    <cellStyle name="Percent.0 2 2 3 3" xfId="31679" xr:uid="{F88D1988-36CE-47EF-8ABB-9C18427C23E8}"/>
    <cellStyle name="Percent.0 2 2 3 4" xfId="36190" xr:uid="{57B339F3-EE5F-44AD-8591-1421523E1C1C}"/>
    <cellStyle name="Percent.0 2 2 3 5" xfId="40815" xr:uid="{2D8BAD07-4924-4D2B-91CD-5100C7391B57}"/>
    <cellStyle name="Percent.0 2 2 4" xfId="4896" xr:uid="{2F703BE4-7C18-47A3-879C-0C65A2D16FAA}"/>
    <cellStyle name="Percent.0 2 2 4 2" xfId="27955" xr:uid="{D039867B-60C5-45F5-A414-DF47C56665C1}"/>
    <cellStyle name="Percent.0 2 2 4 3" xfId="32642" xr:uid="{53444F4B-B31E-4F53-B824-E518EBD5BD20}"/>
    <cellStyle name="Percent.0 2 2 4 4" xfId="37166" xr:uid="{29D8E36C-7AFB-4C19-B834-2AF7E3A86973}"/>
    <cellStyle name="Percent.0 2 2 4 5" xfId="41791" xr:uid="{AAB03A90-9101-471A-9C3C-F4CCCB709319}"/>
    <cellStyle name="Percent.0 2 2 5" xfId="5931" xr:uid="{1E596E4F-F035-4A2D-AC0E-ED87F9B3EB14}"/>
    <cellStyle name="Percent.0 2 2 5 2" xfId="28935" xr:uid="{BBB68A43-8EF1-4867-B715-129F51164EEE}"/>
    <cellStyle name="Percent.0 2 2 5 3" xfId="33609" xr:uid="{FEF2029C-C231-487A-87A2-61FCCD5F62D9}"/>
    <cellStyle name="Percent.0 2 2 5 4" xfId="38144" xr:uid="{45DD563E-F2EA-4B71-A59F-82E25871DF61}"/>
    <cellStyle name="Percent.0 2 2 5 5" xfId="42769" xr:uid="{A1CE2BFB-9631-4567-9ABC-DFC4D8CCD383}"/>
    <cellStyle name="Percent.0 2 2 6" xfId="25203" xr:uid="{EBE36300-4789-4C40-9499-F06767761329}"/>
    <cellStyle name="Percent.0 2 2 7" xfId="29958" xr:uid="{D1E86929-9E38-4FFC-BC03-BF4E1362C3A6}"/>
    <cellStyle name="Percent.0 2 2 8" xfId="34463" xr:uid="{795CBD19-1815-4C17-BB30-01DD36CBDBDB}"/>
    <cellStyle name="Percent.0 2 2 9" xfId="39090" xr:uid="{3A3BBF80-AFC7-4C0F-8526-7081CC653A2E}"/>
    <cellStyle name="Percent.0 2 3" xfId="1955" xr:uid="{F9A88976-980E-419E-A442-9506728A7663}"/>
    <cellStyle name="Percent.0 2 3 2" xfId="2871" xr:uid="{D641123D-2C5D-4160-BAB9-25D09806E0A2}"/>
    <cellStyle name="Percent.0 2 3 2 2" xfId="4675" xr:uid="{12740D8B-73B8-4C67-B786-B5161CE01264}"/>
    <cellStyle name="Percent.0 2 3 2 2 2" xfId="27805" xr:uid="{8C1702B5-4302-47FB-BEE6-1882589CBD0A}"/>
    <cellStyle name="Percent.0 2 3 2 2 3" xfId="32492" xr:uid="{B9CF470C-3612-426B-91F7-F272950319CD}"/>
    <cellStyle name="Percent.0 2 3 2 2 4" xfId="37016" xr:uid="{52D660AE-B181-423A-9808-DB65E532E21C}"/>
    <cellStyle name="Percent.0 2 3 2 2 5" xfId="41641" xr:uid="{8F0EF167-6425-4985-8DE0-38B928636238}"/>
    <cellStyle name="Percent.0 2 3 2 3" xfId="5699" xr:uid="{922E9F1E-0085-466F-B690-473F7B8BA9B3}"/>
    <cellStyle name="Percent.0 2 3 2 3 2" xfId="28776" xr:uid="{7FA39108-878E-436D-8AAD-C955EA46B0D0}"/>
    <cellStyle name="Percent.0 2 3 2 3 3" xfId="33450" xr:uid="{99FB58E6-FF56-43E4-9171-57AF3CB9632D}"/>
    <cellStyle name="Percent.0 2 3 2 3 4" xfId="37985" xr:uid="{594DB9BF-1F19-4D83-B0EF-852BB3646321}"/>
    <cellStyle name="Percent.0 2 3 2 3 5" xfId="42610" xr:uid="{8C0674D7-826C-4903-80C5-127A376019A0}"/>
    <cellStyle name="Percent.0 2 3 2 4" xfId="6732" xr:uid="{F7B3AA87-46F8-420D-8624-4F015C504CFC}"/>
    <cellStyle name="Percent.0 2 3 2 4 2" xfId="29755" xr:uid="{81CCF268-CE52-42B5-B4E1-B199C202C05F}"/>
    <cellStyle name="Percent.0 2 3 2 4 3" xfId="34412" xr:uid="{2FA07151-5B70-43C8-A7CC-5C81176F2797}"/>
    <cellStyle name="Percent.0 2 3 2 4 4" xfId="38959" xr:uid="{834211E6-7935-4187-B911-7AFC17C23101}"/>
    <cellStyle name="Percent.0 2 3 2 4 5" xfId="43584" xr:uid="{342E746F-2B37-4B21-AD4C-C066A6300845}"/>
    <cellStyle name="Percent.0 2 3 2 5" xfId="26058" xr:uid="{D28A0753-33F9-4049-A917-DBA19969E5F6}"/>
    <cellStyle name="Percent.0 2 3 2 6" xfId="30784" xr:uid="{390335CA-0CC0-455C-96F4-6D0907AD40E8}"/>
    <cellStyle name="Percent.0 2 3 2 7" xfId="35288" xr:uid="{BFDC60EA-B901-4614-A95D-48ACD478B23D}"/>
    <cellStyle name="Percent.0 2 3 2 8" xfId="39913" xr:uid="{418A160C-7382-468D-99A1-226147695DBE}"/>
    <cellStyle name="Percent.0 2 3 3" xfId="3881" xr:uid="{51E53A5E-E7EF-4222-BFAD-F047BB921906}"/>
    <cellStyle name="Percent.0 2 3 3 2" xfId="27065" xr:uid="{3DDCD053-DC70-48D3-927C-6FA55A340A45}"/>
    <cellStyle name="Percent.0 2 3 3 3" xfId="31765" xr:uid="{A66ADDD6-04A7-486C-A0EE-61650C8C6DA9}"/>
    <cellStyle name="Percent.0 2 3 3 4" xfId="36276" xr:uid="{74C1AE99-6CD6-44A9-8023-6B3D1A918D8A}"/>
    <cellStyle name="Percent.0 2 3 3 5" xfId="40901" xr:uid="{FF378B77-2A0E-47D3-9B35-6E8872A779C6}"/>
    <cellStyle name="Percent.0 2 3 4" xfId="4982" xr:uid="{C976DE1C-BA64-4141-A144-6415F71A66C7}"/>
    <cellStyle name="Percent.0 2 3 4 2" xfId="28041" xr:uid="{D5647D60-10A5-416E-8450-32D11BB3A04E}"/>
    <cellStyle name="Percent.0 2 3 4 3" xfId="32728" xr:uid="{7DFA8B3C-5F6F-4F82-A2BE-D77F83B2A3D2}"/>
    <cellStyle name="Percent.0 2 3 4 4" xfId="37252" xr:uid="{33FB776A-10A4-4372-9998-055A5274D22F}"/>
    <cellStyle name="Percent.0 2 3 4 5" xfId="41877" xr:uid="{B33123BF-FFDC-473D-973A-08116F992E84}"/>
    <cellStyle name="Percent.0 2 3 5" xfId="6017" xr:uid="{5614EE56-E578-45E5-90E8-FF3EC6774373}"/>
    <cellStyle name="Percent.0 2 3 5 2" xfId="29021" xr:uid="{AC8BAE48-607A-4D66-8FF4-3C9A9B6EB835}"/>
    <cellStyle name="Percent.0 2 3 5 3" xfId="33695" xr:uid="{80306BF6-9616-4313-826F-8EC93DD6C4C0}"/>
    <cellStyle name="Percent.0 2 3 5 4" xfId="38230" xr:uid="{6518FAFD-F2AB-4CED-8A2E-85E56FDD038E}"/>
    <cellStyle name="Percent.0 2 3 5 5" xfId="42855" xr:uid="{3C4D5E3B-8428-4A16-B204-6AF4CCA14994}"/>
    <cellStyle name="Percent.0 2 3 6" xfId="25292" xr:uid="{39837F5D-1C17-4D03-92ED-F4BDF6DC65A2}"/>
    <cellStyle name="Percent.0 2 3 7" xfId="30044" xr:uid="{7C3FCB1C-89F1-48F4-9CF8-998527DCB921}"/>
    <cellStyle name="Percent.0 2 3 8" xfId="34549" xr:uid="{47016DD6-01A4-49BE-AF4F-114C05DE232D}"/>
    <cellStyle name="Percent.0 2 3 9" xfId="39176" xr:uid="{75E2699C-E088-4AC1-BCEC-8CDB4F40C1DF}"/>
    <cellStyle name="Percent.0 2 4" xfId="2456" xr:uid="{29579324-16E2-4FF2-9042-0E59BA32BA62}"/>
    <cellStyle name="Percent.0 2 4 2" xfId="4260" xr:uid="{DD5AAFD8-A11D-4B7C-8D9C-A607DA7F4A42}"/>
    <cellStyle name="Percent.0 2 4 2 2" xfId="27390" xr:uid="{C967BDAC-27F2-4B89-BD56-6A039329CE1F}"/>
    <cellStyle name="Percent.0 2 4 2 3" xfId="32077" xr:uid="{900E0D3A-0BBE-4686-808E-895688B074B8}"/>
    <cellStyle name="Percent.0 2 4 2 4" xfId="36601" xr:uid="{A67AD44C-66DC-4292-9F4C-5F0123C2E293}"/>
    <cellStyle name="Percent.0 2 4 2 5" xfId="41226" xr:uid="{69BD912B-C021-4718-A861-F69AA5F2DFBF}"/>
    <cellStyle name="Percent.0 2 4 3" xfId="5284" xr:uid="{98F7006E-0CB0-416D-AC53-72F5D2687E15}"/>
    <cellStyle name="Percent.0 2 4 3 2" xfId="28361" xr:uid="{C7B09C5F-F22E-4DD6-8DD1-4DE5545497FA}"/>
    <cellStyle name="Percent.0 2 4 3 3" xfId="33035" xr:uid="{A73C41BC-7C5B-4828-99CE-A32FF6434944}"/>
    <cellStyle name="Percent.0 2 4 3 4" xfId="37570" xr:uid="{8208EA59-5BA9-46A4-B5C6-81BB3DC117DE}"/>
    <cellStyle name="Percent.0 2 4 3 5" xfId="42195" xr:uid="{71AFBF91-6A3F-49DA-8184-958A6E383FA0}"/>
    <cellStyle name="Percent.0 2 4 4" xfId="6317" xr:uid="{01AB0CD1-7A05-4B4C-AC46-4151A2B1A19F}"/>
    <cellStyle name="Percent.0 2 4 4 2" xfId="29340" xr:uid="{2630CF74-C777-4645-A1FC-0BC9D4984BA6}"/>
    <cellStyle name="Percent.0 2 4 4 3" xfId="33997" xr:uid="{BFF8BF04-9CFE-41E7-A35C-0EC7B021E4E1}"/>
    <cellStyle name="Percent.0 2 4 4 4" xfId="38544" xr:uid="{C4ABE91C-1B38-419E-BEE9-69CF38AEE73F}"/>
    <cellStyle name="Percent.0 2 4 4 5" xfId="43169" xr:uid="{9BA96F6A-8B52-4448-B67E-51AAFB0B92D7}"/>
    <cellStyle name="Percent.0 2 4 5" xfId="25643" xr:uid="{254239A3-B472-4691-B1EA-8BD5E2EC44FB}"/>
    <cellStyle name="Percent.0 2 4 6" xfId="30369" xr:uid="{977FEF7D-4155-4526-9E3F-7F2A2248C8D0}"/>
    <cellStyle name="Percent.0 2 4 7" xfId="34873" xr:uid="{707A27C3-CBB0-4428-A22D-96E5DB3C4B5C}"/>
    <cellStyle name="Percent.0 2 4 8" xfId="39498" xr:uid="{B85EE9A9-0184-4292-8E12-80DAAF9D4126}"/>
    <cellStyle name="Percent.0 2 5" xfId="3467" xr:uid="{4672754A-D221-4747-996A-4421D00528E2}"/>
    <cellStyle name="Percent.0 2 5 2" xfId="26662" xr:uid="{A746BF7E-EB43-40FB-8E9E-85A09C041B38}"/>
    <cellStyle name="Percent.0 2 5 3" xfId="31362" xr:uid="{1574C623-04A3-4219-924E-7269F1255B0C}"/>
    <cellStyle name="Percent.0 2 5 4" xfId="35873" xr:uid="{79981790-2BE6-40F2-B6F5-736ECA88AC21}"/>
    <cellStyle name="Percent.0 2 5 5" xfId="40498" xr:uid="{C6B07C3A-FC14-49B1-B2C4-F1CE9A3B535A}"/>
    <cellStyle name="Percent.0 2 6" xfId="3113" xr:uid="{34D0B847-B669-4D8F-83C5-51EFB9F1E426}"/>
    <cellStyle name="Percent.0 2 6 2" xfId="26312" xr:uid="{1A357BE1-56A7-4A3D-B7A6-A776DB7BA0A9}"/>
    <cellStyle name="Percent.0 2 6 3" xfId="31033" xr:uid="{237CBE69-0059-4123-88DA-AC8A100ADEF0}"/>
    <cellStyle name="Percent.0 2 6 4" xfId="35536" xr:uid="{DB7C56D9-8FFF-4231-996C-9AECF1C5A443}"/>
    <cellStyle name="Percent.0 2 6 5" xfId="40161" xr:uid="{74C7AEB9-0F33-4FAD-8F97-C2A7B97B7CE8}"/>
    <cellStyle name="Percent.0 2 7" xfId="3290" xr:uid="{B45E0D4A-87C6-4692-B08D-220E8E30CCA6}"/>
    <cellStyle name="Percent.0 2 7 2" xfId="26427" xr:uid="{8F46EDCC-33F8-46B0-BB14-9393BDF98EAD}"/>
    <cellStyle name="Percent.0 2 7 3" xfId="31127" xr:uid="{E998DF11-58E2-4643-9EFD-563EE386089A}"/>
    <cellStyle name="Percent.0 2 7 4" xfId="35638" xr:uid="{19DE0623-5EB8-4D7A-938E-CB1EBEF15E39}"/>
    <cellStyle name="Percent.0 2 7 5" xfId="40263" xr:uid="{13D37B85-4CDC-481A-8E95-9392F7E7877D}"/>
    <cellStyle name="Percent.0 2 8" xfId="20644" xr:uid="{66F66EB9-CB7C-4549-BA21-6A87D0009DA1}"/>
    <cellStyle name="Percent.0 2 9" xfId="24873" xr:uid="{94E81CDB-C1B0-4288-8050-81F04CE91A8D}"/>
    <cellStyle name="Percent.0 3" xfId="1704" xr:uid="{2A39B16E-87BB-4876-A23A-5DFD3F4C420C}"/>
    <cellStyle name="Percent.0 3 10" xfId="24695" xr:uid="{4D318CA4-53A4-491A-BF2F-83B987B5226E}"/>
    <cellStyle name="Percent.0 3 11" xfId="24305" xr:uid="{40C80EC8-501E-4DEB-888D-43129D81A98D}"/>
    <cellStyle name="Percent.0 3 2" xfId="2638" xr:uid="{9823E068-BE05-4CFF-A0F3-C2546E47E859}"/>
    <cellStyle name="Percent.0 3 2 2" xfId="4442" xr:uid="{5153DC1D-E228-4C43-AE26-793F5D606588}"/>
    <cellStyle name="Percent.0 3 2 2 2" xfId="27572" xr:uid="{A5EE159E-F873-4C90-8558-4927DE5336C3}"/>
    <cellStyle name="Percent.0 3 2 2 3" xfId="32259" xr:uid="{8FA83C76-981B-4E99-B735-3DFEFD31AC90}"/>
    <cellStyle name="Percent.0 3 2 2 4" xfId="36783" xr:uid="{055E5C68-2482-4045-B754-01601A17169A}"/>
    <cellStyle name="Percent.0 3 2 2 5" xfId="41408" xr:uid="{9683C646-F2BE-49FC-9265-4F8F3FCF764F}"/>
    <cellStyle name="Percent.0 3 2 3" xfId="5466" xr:uid="{F509C6D3-3535-4907-BB4A-41FE748BC411}"/>
    <cellStyle name="Percent.0 3 2 3 2" xfId="28543" xr:uid="{18934042-64F3-4AB2-99B9-2A274B454239}"/>
    <cellStyle name="Percent.0 3 2 3 3" xfId="33217" xr:uid="{48F9614A-3B32-4B37-A607-F7F8E3E6FFB4}"/>
    <cellStyle name="Percent.0 3 2 3 4" xfId="37752" xr:uid="{9C5607BA-2325-4577-A2C3-D83A32FA610B}"/>
    <cellStyle name="Percent.0 3 2 3 5" xfId="42377" xr:uid="{F58D037E-C18A-4DD5-BA3E-1C98B62200D3}"/>
    <cellStyle name="Percent.0 3 2 4" xfId="6499" xr:uid="{AEB8E9DA-7D91-49EF-8E1F-7B7CE7368C8B}"/>
    <cellStyle name="Percent.0 3 2 4 2" xfId="29522" xr:uid="{211861BB-C272-4D67-8315-A7AB571C0877}"/>
    <cellStyle name="Percent.0 3 2 4 3" xfId="34179" xr:uid="{C72BC625-F76C-4D8B-84D5-A226532FE0D6}"/>
    <cellStyle name="Percent.0 3 2 4 4" xfId="38726" xr:uid="{4566B59B-5D13-457E-9391-6580379886F4}"/>
    <cellStyle name="Percent.0 3 2 4 5" xfId="43351" xr:uid="{C64FE57C-3C1E-4451-B03A-B0A0667BFC36}"/>
    <cellStyle name="Percent.0 3 2 5" xfId="25825" xr:uid="{12940AD6-32BB-4413-A7ED-1DE5D2EA5D60}"/>
    <cellStyle name="Percent.0 3 2 6" xfId="30551" xr:uid="{A23E7BD6-EC3F-432D-829B-B3D9ED1852EA}"/>
    <cellStyle name="Percent.0 3 2 7" xfId="35055" xr:uid="{4F626859-4DE7-4F6E-A11B-437A52D74AEF}"/>
    <cellStyle name="Percent.0 3 2 8" xfId="39680" xr:uid="{498979B3-8E55-4698-85EE-65F1DA45BDB2}"/>
    <cellStyle name="Percent.0 3 3" xfId="3649" xr:uid="{5516C9F4-7893-4B54-8F1E-F3FF88B51CC0}"/>
    <cellStyle name="Percent.0 3 3 2" xfId="26833" xr:uid="{E633520E-8217-497A-8AB8-2AA89E49B327}"/>
    <cellStyle name="Percent.0 3 3 3" xfId="31533" xr:uid="{D2949FC2-0C00-4CBB-82DD-21DFB69C9B4E}"/>
    <cellStyle name="Percent.0 3 3 4" xfId="36044" xr:uid="{26CCF42E-78D6-4980-B736-0519D00C10AE}"/>
    <cellStyle name="Percent.0 3 3 5" xfId="40669" xr:uid="{8CD6D872-C570-433C-BA11-513B651FBA16}"/>
    <cellStyle name="Percent.0 3 4" xfId="4750" xr:uid="{E7BB732E-5099-477B-9366-924FA828F337}"/>
    <cellStyle name="Percent.0 3 4 2" xfId="26134" xr:uid="{D224569E-FD77-492B-A9B5-6732D2833655}"/>
    <cellStyle name="Percent.0 3 4 3" xfId="30855" xr:uid="{09BB21D9-E2E2-4089-9FC4-87A4916C0EAC}"/>
    <cellStyle name="Percent.0 3 4 4" xfId="35358" xr:uid="{E55D4563-55C6-4E8D-AEE4-4EB3C29A7673}"/>
    <cellStyle name="Percent.0 3 4 5" xfId="39983" xr:uid="{1BE7E8D6-C126-441F-9F1B-CC3E331F711F}"/>
    <cellStyle name="Percent.0 3 5" xfId="5785" xr:uid="{6E916BFA-12FB-4220-8E8A-85B3E2B36E8B}"/>
    <cellStyle name="Percent.0 3 5 2" xfId="26594" xr:uid="{FB77FE80-D271-468B-9CFF-FEC8B65AEAF5}"/>
    <cellStyle name="Percent.0 3 5 3" xfId="31294" xr:uid="{09F59E90-6661-4E1E-85D1-1C90291A8390}"/>
    <cellStyle name="Percent.0 3 5 4" xfId="35805" xr:uid="{BFA7AD15-DC4B-49A3-9128-C8597A115132}"/>
    <cellStyle name="Percent.0 3 5 5" xfId="40430" xr:uid="{2CF30647-CB1C-429B-B2FB-7EECC90E3926}"/>
    <cellStyle name="Percent.0 3 6" xfId="23451" xr:uid="{2082B24C-4BF4-4E84-B9B6-2BD10034DC3B}"/>
    <cellStyle name="Percent.0 3 7" xfId="24020" xr:uid="{7CB310FF-52AE-43EB-80A1-B7A8BFF38D9C}"/>
    <cellStyle name="Percent.0 3 8" xfId="25057" xr:uid="{95074836-309D-4C0B-B1DE-61A3F94385F4}"/>
    <cellStyle name="Percent.0 3 9" xfId="29812" xr:uid="{7CE26B7D-D416-4470-9DE1-C0F85E7E2038}"/>
    <cellStyle name="Percent.0 4" xfId="1798" xr:uid="{0751B3C1-9C6F-4403-B85F-3FAABA5B549D}"/>
    <cellStyle name="Percent.0 4 2" xfId="2732" xr:uid="{666E97A5-D307-4F3A-8857-531DF50287B9}"/>
    <cellStyle name="Percent.0 4 2 2" xfId="4536" xr:uid="{1DDEAF39-21CC-4716-B0C0-4EB072141F91}"/>
    <cellStyle name="Percent.0 4 2 2 2" xfId="27666" xr:uid="{9C14C7D6-9302-4C0C-BD4E-5807833F78FF}"/>
    <cellStyle name="Percent.0 4 2 2 3" xfId="32353" xr:uid="{AF887323-7C44-4F48-995E-861C74260D40}"/>
    <cellStyle name="Percent.0 4 2 2 4" xfId="36877" xr:uid="{07423322-4289-4102-AFFA-6A8E765593ED}"/>
    <cellStyle name="Percent.0 4 2 2 5" xfId="41502" xr:uid="{1DD9286F-D927-4964-814C-AA1723EB459B}"/>
    <cellStyle name="Percent.0 4 2 3" xfId="5560" xr:uid="{F4261FFD-D885-48E9-AD82-CEDC48363C37}"/>
    <cellStyle name="Percent.0 4 2 3 2" xfId="28637" xr:uid="{F5505ECC-7ECA-4FE0-B1D8-41201BF5D16B}"/>
    <cellStyle name="Percent.0 4 2 3 3" xfId="33311" xr:uid="{56184E53-F8D1-447F-9053-A992F289811E}"/>
    <cellStyle name="Percent.0 4 2 3 4" xfId="37846" xr:uid="{B71BA1BF-4415-42C8-A54C-1F6591CC4919}"/>
    <cellStyle name="Percent.0 4 2 3 5" xfId="42471" xr:uid="{B11673C6-2CFA-4368-A1CC-BBC7D337CE3C}"/>
    <cellStyle name="Percent.0 4 2 4" xfId="6593" xr:uid="{FC6CE48A-5423-4772-A5E6-02BD32E69511}"/>
    <cellStyle name="Percent.0 4 2 4 2" xfId="29616" xr:uid="{46A31907-B013-407B-875F-D16811ED080F}"/>
    <cellStyle name="Percent.0 4 2 4 3" xfId="34273" xr:uid="{7C60C595-FAB6-4864-8957-EEF0702AED53}"/>
    <cellStyle name="Percent.0 4 2 4 4" xfId="38820" xr:uid="{4BAAC264-6528-48D9-87F7-15074EE96EFC}"/>
    <cellStyle name="Percent.0 4 2 4 5" xfId="43445" xr:uid="{16BB799E-2BE7-4103-96A1-97F362ACAC1C}"/>
    <cellStyle name="Percent.0 4 2 5" xfId="25919" xr:uid="{D86C9D32-3364-47DD-87E6-D6174CFF435B}"/>
    <cellStyle name="Percent.0 4 2 6" xfId="30645" xr:uid="{4CCC5027-FA03-4C7B-B767-73476E542E5C}"/>
    <cellStyle name="Percent.0 4 2 7" xfId="35149" xr:uid="{18E9564C-7ED1-4D42-97DE-594E8D4578DD}"/>
    <cellStyle name="Percent.0 4 2 8" xfId="39774" xr:uid="{0C4905E4-6CC6-4E04-9C2D-13D64732D14C}"/>
    <cellStyle name="Percent.0 4 3" xfId="3743" xr:uid="{57B6B581-A266-445A-955E-C47C5AA04541}"/>
    <cellStyle name="Percent.0 4 3 2" xfId="26927" xr:uid="{1A79B2B0-2ADD-4732-B0B6-F447ECA3DB63}"/>
    <cellStyle name="Percent.0 4 3 3" xfId="31627" xr:uid="{59BD7C35-2E5B-4989-B901-0E991C10EC8A}"/>
    <cellStyle name="Percent.0 4 3 4" xfId="36138" xr:uid="{2CE60EE4-E801-42A7-A075-A4C92F147F84}"/>
    <cellStyle name="Percent.0 4 3 5" xfId="40763" xr:uid="{64BE8D99-298E-453D-A781-C62AC0B3B03F}"/>
    <cellStyle name="Percent.0 4 4" xfId="4844" xr:uid="{DDD6478D-1938-442B-A0C4-C6FC43893488}"/>
    <cellStyle name="Percent.0 4 4 2" xfId="27903" xr:uid="{5C292773-E690-4043-B7A9-60C6BE182750}"/>
    <cellStyle name="Percent.0 4 4 3" xfId="32590" xr:uid="{55CC3665-3CD8-483F-BA82-83036BD1B1D2}"/>
    <cellStyle name="Percent.0 4 4 4" xfId="37114" xr:uid="{4F45340D-E538-482F-9A41-8A2FEDCF32FA}"/>
    <cellStyle name="Percent.0 4 4 5" xfId="41739" xr:uid="{4353BB7E-FDB7-4724-A8FF-845D7CA8A498}"/>
    <cellStyle name="Percent.0 4 5" xfId="5879" xr:uid="{4B836F2A-7BB3-4473-83D8-DF3EADC5DAE6}"/>
    <cellStyle name="Percent.0 4 5 2" xfId="28883" xr:uid="{2B461A46-95FC-4ABB-9CE6-88C8006BBFF9}"/>
    <cellStyle name="Percent.0 4 5 3" xfId="33557" xr:uid="{CF462226-03E4-4721-A3E7-3F5823AA5C2A}"/>
    <cellStyle name="Percent.0 4 5 4" xfId="38092" xr:uid="{F3C0720B-C0ED-4EB0-B9CC-30680A98A165}"/>
    <cellStyle name="Percent.0 4 5 5" xfId="42717" xr:uid="{EEC46CC2-2B14-43C1-A6D5-FA096BBD9924}"/>
    <cellStyle name="Percent.0 4 6" xfId="25151" xr:uid="{4CF6D301-2828-4779-96AB-C766BD2B44B6}"/>
    <cellStyle name="Percent.0 4 7" xfId="29906" xr:uid="{A4AA10D5-6065-40B5-8C11-A09674CD28C1}"/>
    <cellStyle name="Percent.0 4 8" xfId="25409" xr:uid="{5112A6DE-B9E7-4A58-A8C8-7DA2F47F1577}"/>
    <cellStyle name="Percent.0 4 9" xfId="39038" xr:uid="{41EBBDAF-EDE9-43ED-96BE-E17B63859D51}"/>
    <cellStyle name="Percent.0 5" xfId="1596" xr:uid="{D433F79A-408B-4E01-A94E-1639B1E069B1}"/>
    <cellStyle name="Percent.0 5 2" xfId="2533" xr:uid="{BA2794B9-0FA5-4917-B086-D5AA14DE0861}"/>
    <cellStyle name="Percent.0 5 2 2" xfId="4337" xr:uid="{D6DFF821-5545-4D3E-9100-B50162F81866}"/>
    <cellStyle name="Percent.0 5 2 2 2" xfId="27467" xr:uid="{A83BB5AD-5B7A-4215-B5D4-78EF79F44075}"/>
    <cellStyle name="Percent.0 5 2 2 3" xfId="32154" xr:uid="{2A6F49A1-31C6-47C3-B828-730133B14699}"/>
    <cellStyle name="Percent.0 5 2 2 4" xfId="36678" xr:uid="{5A055AB6-C482-41B3-A179-AA1915CAABF7}"/>
    <cellStyle name="Percent.0 5 2 2 5" xfId="41303" xr:uid="{94647AC3-D198-4EEE-9A16-54012F556EDF}"/>
    <cellStyle name="Percent.0 5 2 3" xfId="5361" xr:uid="{BF1C54CB-2792-4EA6-A5E8-FC938E42B4B3}"/>
    <cellStyle name="Percent.0 5 2 3 2" xfId="28438" xr:uid="{BA5D756A-44C6-4185-99F9-C21E506BF162}"/>
    <cellStyle name="Percent.0 5 2 3 3" xfId="33112" xr:uid="{2D0705DD-DBBD-4C87-B16A-CA900EC5C775}"/>
    <cellStyle name="Percent.0 5 2 3 4" xfId="37647" xr:uid="{25F88CFA-B986-429E-A2EC-1762F1187D41}"/>
    <cellStyle name="Percent.0 5 2 3 5" xfId="42272" xr:uid="{A9C5BAE8-8226-4F73-B9DD-EAE2D8637577}"/>
    <cellStyle name="Percent.0 5 2 4" xfId="6394" xr:uid="{0D3ABBB2-CEB1-4302-9373-0FFBE5DA3004}"/>
    <cellStyle name="Percent.0 5 2 4 2" xfId="29417" xr:uid="{26FDE88D-4705-46C2-989A-BC1F41CD61CF}"/>
    <cellStyle name="Percent.0 5 2 4 3" xfId="34074" xr:uid="{5A0CB256-9072-4890-A089-51A5F3A52BE0}"/>
    <cellStyle name="Percent.0 5 2 4 4" xfId="38621" xr:uid="{21C29EF5-4DEB-400A-8B10-72C4ACD27A77}"/>
    <cellStyle name="Percent.0 5 2 4 5" xfId="43246" xr:uid="{B41EA188-5D34-42B9-AD4C-93A05B27F556}"/>
    <cellStyle name="Percent.0 5 2 5" xfId="25720" xr:uid="{7CBFF095-535D-41FD-8E3D-0E837D483BAF}"/>
    <cellStyle name="Percent.0 5 2 6" xfId="30446" xr:uid="{3674AFA4-F855-465E-A080-07643EEFED48}"/>
    <cellStyle name="Percent.0 5 2 7" xfId="34950" xr:uid="{ADC62BB9-59C3-4F76-8DFC-B952857E8B66}"/>
    <cellStyle name="Percent.0 5 2 8" xfId="39575" xr:uid="{9E59F903-8CED-4208-9D53-34D9E2B636D4}"/>
    <cellStyle name="Percent.0 5 3" xfId="3544" xr:uid="{FEC867DD-087D-4C53-BFF7-3BA29511C730}"/>
    <cellStyle name="Percent.0 5 3 2" xfId="26728" xr:uid="{E48BD474-F7DF-4BDB-9AEB-EA3D0AA41DF7}"/>
    <cellStyle name="Percent.0 5 3 3" xfId="31428" xr:uid="{BBCD56CB-8F21-4C38-8BC6-E2B7B44C1FE0}"/>
    <cellStyle name="Percent.0 5 3 4" xfId="35939" xr:uid="{73727DDD-80E3-4B41-84F3-85B2E729E7FA}"/>
    <cellStyle name="Percent.0 5 3 5" xfId="40564" xr:uid="{C4D18AB5-D589-49D3-8028-F889F58285FF}"/>
    <cellStyle name="Percent.0 5 4" xfId="3036" xr:uid="{D44D5F25-C536-49A1-A784-78F5371816FB}"/>
    <cellStyle name="Percent.0 5 4 2" xfId="26239" xr:uid="{B533C74F-405C-4EE2-8AC5-5801A96B0735}"/>
    <cellStyle name="Percent.0 5 4 3" xfId="30960" xr:uid="{0DD86146-5D2B-4A53-AE9F-AC282D24B115}"/>
    <cellStyle name="Percent.0 5 4 4" xfId="35463" xr:uid="{258F5115-2C14-40B3-B1A5-B5E7A3A1A068}"/>
    <cellStyle name="Percent.0 5 4 5" xfId="40088" xr:uid="{CF5802C3-0297-4848-97C5-8287E8B1F9F7}"/>
    <cellStyle name="Percent.0 5 5" xfId="3365" xr:uid="{29F0B5F1-33BA-4E2C-841F-CA721EAADCA0}"/>
    <cellStyle name="Percent.0 5 5 2" xfId="26492" xr:uid="{D9A12A5A-AFBD-4625-A56F-5AEECA64F1B7}"/>
    <cellStyle name="Percent.0 5 5 3" xfId="31192" xr:uid="{A38B8AAA-C07D-43AF-8917-B1E6848D45DA}"/>
    <cellStyle name="Percent.0 5 5 4" xfId="35703" xr:uid="{2291CEFE-3012-4EB7-92E1-034B3C24BDBA}"/>
    <cellStyle name="Percent.0 5 5 5" xfId="40328" xr:uid="{D69FAC72-9065-49EE-AED6-14E1AFC3D8DE}"/>
    <cellStyle name="Percent.0 5 6" xfId="24951" xr:uid="{0298FB88-CF1D-4F74-A21A-ACFEB5D2F7CA}"/>
    <cellStyle name="Percent.0 5 7" xfId="24138" xr:uid="{993327C7-C6DC-48A5-A8E8-715618E251F1}"/>
    <cellStyle name="Percent.0 5 8" xfId="24597" xr:uid="{456DC857-1D17-4F4F-B53C-3ED0E487446E}"/>
    <cellStyle name="Percent.0 5 9" xfId="24391" xr:uid="{1186D840-C792-44B0-8D9F-BA35FB040F4C}"/>
    <cellStyle name="Percent.0 6" xfId="2364" xr:uid="{177F10CA-B159-4E64-9389-2CB3B90C44F8}"/>
    <cellStyle name="Percent.0 6 2" xfId="4177" xr:uid="{E075BB0E-332A-4671-BC45-D8E3AF73CDCF}"/>
    <cellStyle name="Percent.0 6 2 2" xfId="27312" xr:uid="{094727CE-0D06-4E57-B076-BE8FB8B19128}"/>
    <cellStyle name="Percent.0 6 2 3" xfId="32000" xr:uid="{61FC5AE0-D00D-40FD-8FD2-245158314252}"/>
    <cellStyle name="Percent.0 6 2 4" xfId="36523" xr:uid="{F24E8691-1D63-422A-AFCA-5FD2490CA0B6}"/>
    <cellStyle name="Percent.0 6 2 5" xfId="41148" xr:uid="{332A62CD-0B1B-41F3-B426-8E1BEAA7CCC3}"/>
    <cellStyle name="Percent.0 6 3" xfId="5208" xr:uid="{F8B2E286-5CCC-4CB4-89E4-DFBC2B47728A}"/>
    <cellStyle name="Percent.0 6 3 2" xfId="28283" xr:uid="{0F406169-1683-4CD6-B421-4F0FC27BDB9E}"/>
    <cellStyle name="Percent.0 6 3 3" xfId="32958" xr:uid="{268C7033-45A6-4653-B342-FB077186C26F}"/>
    <cellStyle name="Percent.0 6 3 4" xfId="37492" xr:uid="{8527682B-D565-4B06-A382-56377BD94B6A}"/>
    <cellStyle name="Percent.0 6 3 5" xfId="42117" xr:uid="{991FDF41-C820-405B-A281-52A040310432}"/>
    <cellStyle name="Percent.0 6 4" xfId="6242" xr:uid="{6152492A-ACB3-4CEC-ABAF-BC45BDCDB342}"/>
    <cellStyle name="Percent.0 6 4 2" xfId="29260" xr:uid="{3AE4E079-FB87-43C8-B454-4D26C3DD2FC5}"/>
    <cellStyle name="Percent.0 6 4 3" xfId="33920" xr:uid="{B295A35B-8BA8-47CD-9058-2C148A49B3B5}"/>
    <cellStyle name="Percent.0 6 4 4" xfId="38466" xr:uid="{9251AA8B-89FD-4DA3-B8BE-329F53476AFF}"/>
    <cellStyle name="Percent.0 6 4 5" xfId="43091" xr:uid="{6ED32178-573E-4AD0-9037-C5841D3C4E11}"/>
    <cellStyle name="Percent.0 6 5" xfId="25564" xr:uid="{F63EEF38-42F5-411D-BE5C-FB99690A4E3B}"/>
    <cellStyle name="Percent.0 6 6" xfId="30292" xr:uid="{C9A793B6-35EB-447A-B8F1-A7C30919B28E}"/>
    <cellStyle name="Percent.0 6 7" xfId="34795" xr:uid="{2CCD9CD4-5683-4663-9DFE-31BF1B4648EB}"/>
    <cellStyle name="Percent.0 6 8" xfId="39420" xr:uid="{7679DBFA-15B3-4367-AF3E-730C821B0215}"/>
    <cellStyle name="Percent.0 7" xfId="3206" xr:uid="{B5B487BA-1138-4EE7-9472-4576466ECDB1}"/>
    <cellStyle name="Percent.0 8" xfId="20117" xr:uid="{47F665D9-C581-46BA-A748-CC82810CD646}"/>
    <cellStyle name="Percent.00" xfId="1115" xr:uid="{A5F5333A-4BB9-41F1-BA10-161D9775AC24}"/>
    <cellStyle name="Percent.00 2" xfId="1515" xr:uid="{2A640103-1BA3-4DAE-B797-9EA8B37688E1}"/>
    <cellStyle name="Percent.00 2 10" xfId="24216" xr:uid="{2AB8CC73-F70C-4BCD-8596-9E2859A6F1A3}"/>
    <cellStyle name="Percent.00 2 11" xfId="25579" xr:uid="{A89097AD-8BB0-4B9F-9091-AC02CEC3AC9C}"/>
    <cellStyle name="Percent.00 2 12" xfId="24445" xr:uid="{7B0692B6-E929-4671-BCD9-38035DFDCF79}"/>
    <cellStyle name="Percent.00 2 2" xfId="1860" xr:uid="{2CBC25A9-98BA-4D3B-BDB2-EC3FD0D1388E}"/>
    <cellStyle name="Percent.00 2 2 2" xfId="2784" xr:uid="{6E4F51A1-5367-42DA-A136-7D6AEC07592D}"/>
    <cellStyle name="Percent.00 2 2 2 2" xfId="4588" xr:uid="{2977980D-FA5F-4596-AC8A-A4FC746C5836}"/>
    <cellStyle name="Percent.00 2 2 2 2 2" xfId="27718" xr:uid="{2A5FD77D-C8B5-4098-B6B8-C6D963A7070C}"/>
    <cellStyle name="Percent.00 2 2 2 2 3" xfId="32405" xr:uid="{B745894E-960E-42AD-9E06-EC1C8CA6C183}"/>
    <cellStyle name="Percent.00 2 2 2 2 4" xfId="36929" xr:uid="{DE555974-6599-4400-8BEC-A355399DEE96}"/>
    <cellStyle name="Percent.00 2 2 2 2 5" xfId="41554" xr:uid="{7A35D37A-69C7-490C-BFD0-D0EB595A403A}"/>
    <cellStyle name="Percent.00 2 2 2 3" xfId="5612" xr:uid="{4852D7F1-0080-4EF4-847A-3B00C7CD7C03}"/>
    <cellStyle name="Percent.00 2 2 2 3 2" xfId="28689" xr:uid="{571242DF-0613-4520-A521-ECB881D0F26F}"/>
    <cellStyle name="Percent.00 2 2 2 3 3" xfId="33363" xr:uid="{8C65E42A-0A66-40B5-BC8D-34B29252AE21}"/>
    <cellStyle name="Percent.00 2 2 2 3 4" xfId="37898" xr:uid="{C6270CB1-96CE-4C1B-9C9B-052FFF3E105D}"/>
    <cellStyle name="Percent.00 2 2 2 3 5" xfId="42523" xr:uid="{D275C0F5-1F51-4B04-9519-14DC36FA998A}"/>
    <cellStyle name="Percent.00 2 2 2 4" xfId="6645" xr:uid="{754B91CF-1095-4032-87C9-91BE27FFB305}"/>
    <cellStyle name="Percent.00 2 2 2 4 2" xfId="29668" xr:uid="{6FE5193A-722B-412C-BC51-F303D4F19E8C}"/>
    <cellStyle name="Percent.00 2 2 2 4 3" xfId="34325" xr:uid="{D3338DE8-F6FA-4C6D-BCDF-97E57D164FD0}"/>
    <cellStyle name="Percent.00 2 2 2 4 4" xfId="38872" xr:uid="{26C95FA6-C3BB-4610-82EA-5F5C65A5E21C}"/>
    <cellStyle name="Percent.00 2 2 2 4 5" xfId="43497" xr:uid="{30C4561C-749C-4FBF-B1AD-4DC42DF21A0F}"/>
    <cellStyle name="Percent.00 2 2 2 5" xfId="25971" xr:uid="{29F6F88F-2F67-4E86-A59C-728304E10176}"/>
    <cellStyle name="Percent.00 2 2 2 6" xfId="30697" xr:uid="{9AF4D0DC-A95F-4623-BDEE-A93A24E86E06}"/>
    <cellStyle name="Percent.00 2 2 2 7" xfId="35201" xr:uid="{546AC633-6341-4F2A-AB79-1DA518ED6118}"/>
    <cellStyle name="Percent.00 2 2 2 8" xfId="39826" xr:uid="{2CD715AA-9CDC-4A6B-B166-BB77457C9B13}"/>
    <cellStyle name="Percent.00 2 2 3" xfId="3794" xr:uid="{C9AFE651-D1FB-43B8-938C-1F25F3238D47}"/>
    <cellStyle name="Percent.00 2 2 3 2" xfId="26978" xr:uid="{4225F258-2FD1-4CF7-8608-4A62E804742A}"/>
    <cellStyle name="Percent.00 2 2 3 3" xfId="31678" xr:uid="{A97F8EB4-99B0-457F-AB0A-71635A9CFCAD}"/>
    <cellStyle name="Percent.00 2 2 3 4" xfId="36189" xr:uid="{EDAB3562-4F3B-4C19-93CC-03AC269DD91F}"/>
    <cellStyle name="Percent.00 2 2 3 5" xfId="40814" xr:uid="{21D40A66-3FBF-4731-B093-BC80D59C15C1}"/>
    <cellStyle name="Percent.00 2 2 4" xfId="4895" xr:uid="{A2CDB5B1-1FA2-4F0C-AA15-98F2D84AE2C9}"/>
    <cellStyle name="Percent.00 2 2 4 2" xfId="27954" xr:uid="{39541C01-C5C3-4DD6-B779-4D53BB7AFD59}"/>
    <cellStyle name="Percent.00 2 2 4 3" xfId="32641" xr:uid="{832FF577-DE22-49A6-BF61-2768067E394D}"/>
    <cellStyle name="Percent.00 2 2 4 4" xfId="37165" xr:uid="{33CF3848-562C-48F3-A6BB-D5959B551EEC}"/>
    <cellStyle name="Percent.00 2 2 4 5" xfId="41790" xr:uid="{F3A8D983-F964-4F09-9F8F-5ECA6148B7BE}"/>
    <cellStyle name="Percent.00 2 2 5" xfId="5930" xr:uid="{30C7B7D7-4383-4A71-A341-11B062E2B834}"/>
    <cellStyle name="Percent.00 2 2 5 2" xfId="28934" xr:uid="{E8255080-18A7-4760-9E33-AB8BA666851F}"/>
    <cellStyle name="Percent.00 2 2 5 3" xfId="33608" xr:uid="{60443B45-C84D-4445-B748-6E2AE6569EDF}"/>
    <cellStyle name="Percent.00 2 2 5 4" xfId="38143" xr:uid="{F90CCFBC-6D86-48A0-816F-2DEF7F8BF82A}"/>
    <cellStyle name="Percent.00 2 2 5 5" xfId="42768" xr:uid="{AA57F05A-4EC2-4754-88C6-AD73DC4FE661}"/>
    <cellStyle name="Percent.00 2 2 6" xfId="25202" xr:uid="{780BF923-8B77-419C-95F9-00481391BB51}"/>
    <cellStyle name="Percent.00 2 2 7" xfId="29957" xr:uid="{B6442ABC-6D14-4896-81A5-34B868AE9716}"/>
    <cellStyle name="Percent.00 2 2 8" xfId="34462" xr:uid="{C56C8ADC-AB4C-45F0-A237-954E99D9F853}"/>
    <cellStyle name="Percent.00 2 2 9" xfId="39089" xr:uid="{263987DF-DB1F-4E20-8873-6E269C07BDDE}"/>
    <cellStyle name="Percent.00 2 3" xfId="1954" xr:uid="{38294254-D41A-4C4C-9A16-A621AFD95583}"/>
    <cellStyle name="Percent.00 2 3 2" xfId="2870" xr:uid="{72EB305A-DF9D-45D9-9B86-C75F08452B3B}"/>
    <cellStyle name="Percent.00 2 3 2 2" xfId="4674" xr:uid="{120A761A-F133-4BC9-80D2-38B75FEBE998}"/>
    <cellStyle name="Percent.00 2 3 2 2 2" xfId="27804" xr:uid="{89BA4C10-7ADA-4E32-A552-4769FACA54F4}"/>
    <cellStyle name="Percent.00 2 3 2 2 3" xfId="32491" xr:uid="{A5A74B01-69BA-4102-822F-0D9B5B3183D4}"/>
    <cellStyle name="Percent.00 2 3 2 2 4" xfId="37015" xr:uid="{B4B2C758-239D-4343-BFA9-DD7AF750FF0D}"/>
    <cellStyle name="Percent.00 2 3 2 2 5" xfId="41640" xr:uid="{7394A8C4-1200-4EDC-981E-31E29BEC1DE7}"/>
    <cellStyle name="Percent.00 2 3 2 3" xfId="5698" xr:uid="{969A316A-6B3E-47B3-A012-80CA4AFFCB2A}"/>
    <cellStyle name="Percent.00 2 3 2 3 2" xfId="28775" xr:uid="{9493F1E9-B835-4A04-929E-66C256645052}"/>
    <cellStyle name="Percent.00 2 3 2 3 3" xfId="33449" xr:uid="{D2A90E38-A65D-43E2-A83B-936EE2FCAB45}"/>
    <cellStyle name="Percent.00 2 3 2 3 4" xfId="37984" xr:uid="{BBD412FE-5004-4A59-988E-11EA6753CAA2}"/>
    <cellStyle name="Percent.00 2 3 2 3 5" xfId="42609" xr:uid="{FA9315AA-140E-4C55-8F75-9722F91B0CBC}"/>
    <cellStyle name="Percent.00 2 3 2 4" xfId="6731" xr:uid="{973E030A-85B5-4F8D-ADE7-5BF85BEF791E}"/>
    <cellStyle name="Percent.00 2 3 2 4 2" xfId="29754" xr:uid="{993C8ECD-5CE5-4C57-A29A-56C38D6EE0C2}"/>
    <cellStyle name="Percent.00 2 3 2 4 3" xfId="34411" xr:uid="{B7ECDCEB-206D-457C-9E90-33A89C39C25B}"/>
    <cellStyle name="Percent.00 2 3 2 4 4" xfId="38958" xr:uid="{FD49F568-7D70-4361-A95B-EC2B910D69B2}"/>
    <cellStyle name="Percent.00 2 3 2 4 5" xfId="43583" xr:uid="{B322F3C2-7867-47F8-8899-68F1D303E149}"/>
    <cellStyle name="Percent.00 2 3 2 5" xfId="26057" xr:uid="{47B57988-98D5-4331-A59D-D3A2ED09C407}"/>
    <cellStyle name="Percent.00 2 3 2 6" xfId="30783" xr:uid="{09920A62-FF1C-479E-940F-1EAAF6AC9A37}"/>
    <cellStyle name="Percent.00 2 3 2 7" xfId="35287" xr:uid="{A693EEB7-D12F-4727-B8A2-303DECF4998D}"/>
    <cellStyle name="Percent.00 2 3 2 8" xfId="39912" xr:uid="{07795D7E-18CC-47A9-A04C-5ED5AE04E900}"/>
    <cellStyle name="Percent.00 2 3 3" xfId="3880" xr:uid="{6D1FBF2A-0339-4E52-87F8-9BC9AEC40DB0}"/>
    <cellStyle name="Percent.00 2 3 3 2" xfId="27064" xr:uid="{032AE784-F268-4893-8DD3-1EF97CF1C2E4}"/>
    <cellStyle name="Percent.00 2 3 3 3" xfId="31764" xr:uid="{4D0C16E7-BCB1-41A1-A644-604F27F912E7}"/>
    <cellStyle name="Percent.00 2 3 3 4" xfId="36275" xr:uid="{56258827-595A-4FC2-BE6C-5ED2FF529A33}"/>
    <cellStyle name="Percent.00 2 3 3 5" xfId="40900" xr:uid="{1951D950-7927-45E7-AD3D-7E6BAE5DE5EC}"/>
    <cellStyle name="Percent.00 2 3 4" xfId="4981" xr:uid="{82507E25-ADE7-4A80-AEB6-4382B97CEF70}"/>
    <cellStyle name="Percent.00 2 3 4 2" xfId="28040" xr:uid="{71527928-0764-43B1-A7D4-ED98142D0D90}"/>
    <cellStyle name="Percent.00 2 3 4 3" xfId="32727" xr:uid="{39D332E7-B91E-49C9-B0A9-8BBBACD4ECD7}"/>
    <cellStyle name="Percent.00 2 3 4 4" xfId="37251" xr:uid="{24F7B953-03A7-4263-B743-DE271BB6579D}"/>
    <cellStyle name="Percent.00 2 3 4 5" xfId="41876" xr:uid="{7859E6DC-F691-455D-B699-FC3D77FD6E12}"/>
    <cellStyle name="Percent.00 2 3 5" xfId="6016" xr:uid="{A1ACA497-BF73-4CFE-8646-511E062A640C}"/>
    <cellStyle name="Percent.00 2 3 5 2" xfId="29020" xr:uid="{41001ECA-31E3-4FA3-8461-38A4C3AA3401}"/>
    <cellStyle name="Percent.00 2 3 5 3" xfId="33694" xr:uid="{7E8BB554-589E-4430-AF15-056E941CCF93}"/>
    <cellStyle name="Percent.00 2 3 5 4" xfId="38229" xr:uid="{6151AE67-3BC9-4907-AD0A-388262BB5E57}"/>
    <cellStyle name="Percent.00 2 3 5 5" xfId="42854" xr:uid="{4B923262-3E98-411B-AE9F-07F44340DA7E}"/>
    <cellStyle name="Percent.00 2 3 6" xfId="25291" xr:uid="{0C6DA803-6F43-4B96-A1C1-1EE1A4200D3F}"/>
    <cellStyle name="Percent.00 2 3 7" xfId="30043" xr:uid="{BADB34DE-0A03-4A6A-9CA6-E5D3E8E0D875}"/>
    <cellStyle name="Percent.00 2 3 8" xfId="34548" xr:uid="{8E2C22EE-9358-4C2B-AFF2-1E5914DC9766}"/>
    <cellStyle name="Percent.00 2 3 9" xfId="39175" xr:uid="{5BB4E935-6691-4161-9C77-B2F1C16DC166}"/>
    <cellStyle name="Percent.00 2 4" xfId="2455" xr:uid="{F1864F67-7172-4EDA-A338-650B83C210C4}"/>
    <cellStyle name="Percent.00 2 4 2" xfId="4259" xr:uid="{BCF90ED7-9BB3-4975-9E90-1311B5489933}"/>
    <cellStyle name="Percent.00 2 4 2 2" xfId="27389" xr:uid="{441503F6-9B35-4845-8CC9-CBD48209A8BA}"/>
    <cellStyle name="Percent.00 2 4 2 3" xfId="32076" xr:uid="{1250A8C4-9F31-4BF5-A675-CE67DD0004B8}"/>
    <cellStyle name="Percent.00 2 4 2 4" xfId="36600" xr:uid="{9927E6CF-B590-4F13-9DA7-84D1362C7277}"/>
    <cellStyle name="Percent.00 2 4 2 5" xfId="41225" xr:uid="{C80EAA98-37F7-49A2-9B43-DF4D72EE8251}"/>
    <cellStyle name="Percent.00 2 4 3" xfId="5283" xr:uid="{1EB1B67D-82A8-4C39-8E08-0CF28C4B2D78}"/>
    <cellStyle name="Percent.00 2 4 3 2" xfId="28360" xr:uid="{AC6C3D7A-5E61-491C-917E-D6708AD910C5}"/>
    <cellStyle name="Percent.00 2 4 3 3" xfId="33034" xr:uid="{EC2863EC-4C09-4F41-A760-DEFF0B4A058D}"/>
    <cellStyle name="Percent.00 2 4 3 4" xfId="37569" xr:uid="{F5005D3A-5B26-4E4E-9B13-E7C39081F3EA}"/>
    <cellStyle name="Percent.00 2 4 3 5" xfId="42194" xr:uid="{7F0C2EE2-5634-46C3-8B54-6232C7B58BB9}"/>
    <cellStyle name="Percent.00 2 4 4" xfId="6316" xr:uid="{EBFF1293-ABB2-46A6-AC8D-5B4320864054}"/>
    <cellStyle name="Percent.00 2 4 4 2" xfId="29339" xr:uid="{1E3A2AF7-E332-4949-B72A-6CA7D099B1DE}"/>
    <cellStyle name="Percent.00 2 4 4 3" xfId="33996" xr:uid="{C47495E8-8534-4D8D-8BCF-3B4B97D54FEE}"/>
    <cellStyle name="Percent.00 2 4 4 4" xfId="38543" xr:uid="{54158C82-EB2F-4AF2-B088-1E97AD6E5802}"/>
    <cellStyle name="Percent.00 2 4 4 5" xfId="43168" xr:uid="{A2ECCE8B-2F96-4B47-BBCB-FDC329255318}"/>
    <cellStyle name="Percent.00 2 4 5" xfId="25642" xr:uid="{2F76516E-F430-408C-895F-5C75D29DCB7B}"/>
    <cellStyle name="Percent.00 2 4 6" xfId="30368" xr:uid="{BFC15EB7-E29A-4A98-AE49-97CE2E83FAC7}"/>
    <cellStyle name="Percent.00 2 4 7" xfId="34872" xr:uid="{DFBE6D82-C163-41EC-BE30-F116D66B07B3}"/>
    <cellStyle name="Percent.00 2 4 8" xfId="39497" xr:uid="{E948355A-F5A9-41A2-9349-69FD1966C8FD}"/>
    <cellStyle name="Percent.00 2 5" xfId="3466" xr:uid="{BAF5916E-0220-4DA0-99FF-9EFE345CF11B}"/>
    <cellStyle name="Percent.00 2 5 2" xfId="26661" xr:uid="{1FD782F6-9D3E-4004-9165-A7F871B8DC1C}"/>
    <cellStyle name="Percent.00 2 5 3" xfId="31361" xr:uid="{BA182D1C-BABC-4FEA-8ECE-1F19ED7ABE4B}"/>
    <cellStyle name="Percent.00 2 5 4" xfId="35872" xr:uid="{89CD08A7-FD5A-4F39-8055-4CF0E44BBB7C}"/>
    <cellStyle name="Percent.00 2 5 5" xfId="40497" xr:uid="{2696C0E7-7900-44BD-89EC-F384B59AADAA}"/>
    <cellStyle name="Percent.00 2 6" xfId="3114" xr:uid="{85B657FF-CFD3-448D-8996-9C0AB327D113}"/>
    <cellStyle name="Percent.00 2 6 2" xfId="26313" xr:uid="{44DF9575-F073-4787-98E5-59413F4DB38A}"/>
    <cellStyle name="Percent.00 2 6 3" xfId="31034" xr:uid="{68888003-FBCC-4B41-8180-EBA702530939}"/>
    <cellStyle name="Percent.00 2 6 4" xfId="35537" xr:uid="{D4AED76C-616A-41F8-BAB2-7037F714FF70}"/>
    <cellStyle name="Percent.00 2 6 5" xfId="40162" xr:uid="{E2F44D2D-8C98-4D84-A836-FD77467ECC42}"/>
    <cellStyle name="Percent.00 2 7" xfId="3289" xr:uid="{409241C7-4E15-43C1-8A93-BB20558A968F}"/>
    <cellStyle name="Percent.00 2 7 2" xfId="26426" xr:uid="{BB97EA72-8223-44F4-A66E-A94F865D3C4F}"/>
    <cellStyle name="Percent.00 2 7 3" xfId="31126" xr:uid="{22096600-B8E0-46E6-897B-5118315019A0}"/>
    <cellStyle name="Percent.00 2 7 4" xfId="35637" xr:uid="{067D76A0-3F82-41D4-B380-4CA9007C704F}"/>
    <cellStyle name="Percent.00 2 7 5" xfId="40262" xr:uid="{592911E6-1F37-4F8B-A60A-E41A65CF5B25}"/>
    <cellStyle name="Percent.00 2 8" xfId="20638" xr:uid="{E7D3A663-88BE-475B-9EAA-04A00135E359}"/>
    <cellStyle name="Percent.00 2 9" xfId="24872" xr:uid="{F199485F-BB15-4BC1-906C-54BBFE9D9BAA}"/>
    <cellStyle name="Percent.00 3" xfId="1705" xr:uid="{1B8A7E23-32F8-4DE3-B1A1-EA6589D8A4C8}"/>
    <cellStyle name="Percent.00 3 10" xfId="24696" xr:uid="{7514C32F-A62D-4A24-A292-16C9FB855EA3}"/>
    <cellStyle name="Percent.00 3 11" xfId="24304" xr:uid="{43960146-AED6-48D3-874A-08FCA10F2B54}"/>
    <cellStyle name="Percent.00 3 2" xfId="2639" xr:uid="{E586378E-A8E0-4964-A179-CA46DA8E892C}"/>
    <cellStyle name="Percent.00 3 2 2" xfId="4443" xr:uid="{93933AE3-2FEB-48AC-AF37-BD6ED12DF064}"/>
    <cellStyle name="Percent.00 3 2 2 2" xfId="27573" xr:uid="{4BC539D2-B5E9-49DC-8E04-F2A56CC92902}"/>
    <cellStyle name="Percent.00 3 2 2 3" xfId="32260" xr:uid="{0808AD14-AE45-43BF-8D14-51F4E4EBA186}"/>
    <cellStyle name="Percent.00 3 2 2 4" xfId="36784" xr:uid="{C6322677-571D-4D75-9741-D26D6BE5D30A}"/>
    <cellStyle name="Percent.00 3 2 2 5" xfId="41409" xr:uid="{2F46C5A9-AC7B-465F-B804-B893DC86190A}"/>
    <cellStyle name="Percent.00 3 2 3" xfId="5467" xr:uid="{1D4AE8BD-5E62-4EF3-A9D6-C4681B3B6C2D}"/>
    <cellStyle name="Percent.00 3 2 3 2" xfId="28544" xr:uid="{E6AA8665-3064-4762-B36D-8DFFD73BD0E6}"/>
    <cellStyle name="Percent.00 3 2 3 3" xfId="33218" xr:uid="{BDC102C7-4FF0-4E42-9B68-C17B16A3C0BB}"/>
    <cellStyle name="Percent.00 3 2 3 4" xfId="37753" xr:uid="{F5286396-A640-46C1-9A64-06D77A7F9962}"/>
    <cellStyle name="Percent.00 3 2 3 5" xfId="42378" xr:uid="{402CAB20-4B10-419D-BD48-B51B528D5069}"/>
    <cellStyle name="Percent.00 3 2 4" xfId="6500" xr:uid="{010A4485-986C-48A6-9654-CD2D742AD694}"/>
    <cellStyle name="Percent.00 3 2 4 2" xfId="29523" xr:uid="{D625A23D-8008-40E4-BEF7-5ADD17157BA7}"/>
    <cellStyle name="Percent.00 3 2 4 3" xfId="34180" xr:uid="{B007E191-EAE9-437B-B1BB-AB77251B00C5}"/>
    <cellStyle name="Percent.00 3 2 4 4" xfId="38727" xr:uid="{931CA3E1-6368-4A85-866B-FE8D61166D8B}"/>
    <cellStyle name="Percent.00 3 2 4 5" xfId="43352" xr:uid="{798C3248-8DE2-4338-9ACB-739180265C6A}"/>
    <cellStyle name="Percent.00 3 2 5" xfId="25826" xr:uid="{907FFD0D-DE15-4DB3-96AB-0D4AC6E7CB10}"/>
    <cellStyle name="Percent.00 3 2 6" xfId="30552" xr:uid="{D24975E9-614F-4293-A110-FAAD89063F4A}"/>
    <cellStyle name="Percent.00 3 2 7" xfId="35056" xr:uid="{65612B70-5011-425E-B5CD-9EA700262C65}"/>
    <cellStyle name="Percent.00 3 2 8" xfId="39681" xr:uid="{2BCEBF5B-3FB6-4C61-8B99-81E15AC75E7D}"/>
    <cellStyle name="Percent.00 3 3" xfId="3650" xr:uid="{2F8E6E43-27DA-4DC7-BE1C-0D92536D7767}"/>
    <cellStyle name="Percent.00 3 3 2" xfId="26834" xr:uid="{40B0BAE5-39C7-4607-B669-6C9141D19E46}"/>
    <cellStyle name="Percent.00 3 3 3" xfId="31534" xr:uid="{D62DD699-DA9B-4B57-803B-9ED3950717D9}"/>
    <cellStyle name="Percent.00 3 3 4" xfId="36045" xr:uid="{AA5F50BD-5AC4-4ED0-97CA-66D74C4A0AAD}"/>
    <cellStyle name="Percent.00 3 3 5" xfId="40670" xr:uid="{8BBEE152-4403-4B2A-91AE-8708E4ACB8D1}"/>
    <cellStyle name="Percent.00 3 4" xfId="4751" xr:uid="{4A5F08C0-50FC-406E-8369-60C8E495BC38}"/>
    <cellStyle name="Percent.00 3 4 2" xfId="26133" xr:uid="{FAFA0000-E8DA-43A6-BD99-484754554CD7}"/>
    <cellStyle name="Percent.00 3 4 3" xfId="30854" xr:uid="{E58B3245-BFC7-4181-990D-B6511F7C2668}"/>
    <cellStyle name="Percent.00 3 4 4" xfId="35357" xr:uid="{33D99CD0-9F3E-47FC-9B59-A57214960DE0}"/>
    <cellStyle name="Percent.00 3 4 5" xfId="39982" xr:uid="{1568C18E-13B6-49B2-A588-95F7E1A7738D}"/>
    <cellStyle name="Percent.00 3 5" xfId="5786" xr:uid="{AC28F408-C9CE-4310-ADE4-9CFDA7A72C8B}"/>
    <cellStyle name="Percent.00 3 5 2" xfId="26595" xr:uid="{AC58FE4C-78BB-4DBB-A43C-20A97A816374}"/>
    <cellStyle name="Percent.00 3 5 3" xfId="31295" xr:uid="{F036F162-1D7B-4B27-AFFD-E981FAC37F04}"/>
    <cellStyle name="Percent.00 3 5 4" xfId="35806" xr:uid="{C47F8A40-9990-4004-8B0F-C249A95ADD12}"/>
    <cellStyle name="Percent.00 3 5 5" xfId="40431" xr:uid="{D61F0F31-716E-4358-9963-7468E6ECC18B}"/>
    <cellStyle name="Percent.00 3 6" xfId="23452" xr:uid="{0CC20B3E-195F-4525-9E87-D9D9E1475113}"/>
    <cellStyle name="Percent.00 3 7" xfId="24021" xr:uid="{C4ABB55A-118E-4547-8B6C-BBFB8AC3494B}"/>
    <cellStyle name="Percent.00 3 8" xfId="25058" xr:uid="{1AB61BD8-F36F-4886-A662-35073FFBEDCA}"/>
    <cellStyle name="Percent.00 3 9" xfId="29813" xr:uid="{5AFCE7A9-CB58-48FD-BCA8-1449FFB4D69E}"/>
    <cellStyle name="Percent.00 4" xfId="1689" xr:uid="{0F9A59E3-6B26-4C66-870A-1467FB2FFB23}"/>
    <cellStyle name="Percent.00 4 2" xfId="2623" xr:uid="{A1F1DE69-A600-4A01-912E-3AC64037BB18}"/>
    <cellStyle name="Percent.00 4 2 2" xfId="4427" xr:uid="{145AB261-6457-4B21-9AD5-637AF934104C}"/>
    <cellStyle name="Percent.00 4 2 2 2" xfId="27557" xr:uid="{AAB4BC3B-8F27-47FD-A287-5D53A18C0CA5}"/>
    <cellStyle name="Percent.00 4 2 2 3" xfId="32244" xr:uid="{33624689-1AC3-43C7-AC60-04C48EA6DEE0}"/>
    <cellStyle name="Percent.00 4 2 2 4" xfId="36768" xr:uid="{CEFCA18C-93AB-4653-9214-033B044F85B9}"/>
    <cellStyle name="Percent.00 4 2 2 5" xfId="41393" xr:uid="{B688D5BA-96A8-402B-9481-AC02A6B19082}"/>
    <cellStyle name="Percent.00 4 2 3" xfId="5451" xr:uid="{509ED3B3-4429-4625-A84B-9EAA83FA9247}"/>
    <cellStyle name="Percent.00 4 2 3 2" xfId="28528" xr:uid="{2A655A35-61F2-49B9-BF43-490EF938A7C0}"/>
    <cellStyle name="Percent.00 4 2 3 3" xfId="33202" xr:uid="{CBA0F43E-A40F-4F9B-A3A2-FA42483BAB1B}"/>
    <cellStyle name="Percent.00 4 2 3 4" xfId="37737" xr:uid="{A9068DF3-89F1-4408-A178-3BC234086C89}"/>
    <cellStyle name="Percent.00 4 2 3 5" xfId="42362" xr:uid="{40441AB6-73B2-4F12-9D1F-7F07FBD3CD09}"/>
    <cellStyle name="Percent.00 4 2 4" xfId="6484" xr:uid="{81DF3CE0-A70E-4F47-ABAC-EAE427B76F10}"/>
    <cellStyle name="Percent.00 4 2 4 2" xfId="29507" xr:uid="{BFAE4CEA-2065-4B6C-9042-89027D1E8C0E}"/>
    <cellStyle name="Percent.00 4 2 4 3" xfId="34164" xr:uid="{3ADC6EF2-5112-406F-AEC6-845B0D8F347F}"/>
    <cellStyle name="Percent.00 4 2 4 4" xfId="38711" xr:uid="{1C2902D9-6060-4076-AD1E-F2F7E1D2F550}"/>
    <cellStyle name="Percent.00 4 2 4 5" xfId="43336" xr:uid="{50AA8487-09C6-479D-8CAF-7B2BE3DE5F73}"/>
    <cellStyle name="Percent.00 4 2 5" xfId="25810" xr:uid="{64170D3B-AF09-405C-A79A-C9D43825C1EE}"/>
    <cellStyle name="Percent.00 4 2 6" xfId="30536" xr:uid="{821B196B-25AD-41C2-A6A4-2A3CC7B3D95D}"/>
    <cellStyle name="Percent.00 4 2 7" xfId="35040" xr:uid="{7CBD1D07-A21F-4D98-996A-E08434933FEB}"/>
    <cellStyle name="Percent.00 4 2 8" xfId="39665" xr:uid="{EEA428D3-E512-4D6C-81DD-51115A1E7A65}"/>
    <cellStyle name="Percent.00 4 3" xfId="3634" xr:uid="{58837CB0-214C-4343-BFB4-F1364F3E3CB8}"/>
    <cellStyle name="Percent.00 4 3 2" xfId="26818" xr:uid="{9140F22B-563F-43AC-B936-07068AC44AD5}"/>
    <cellStyle name="Percent.00 4 3 3" xfId="31518" xr:uid="{CF72F770-BB59-4D00-B81B-289C6017C395}"/>
    <cellStyle name="Percent.00 4 3 4" xfId="36029" xr:uid="{B16AA9DF-517A-4C81-9547-CF556DBC8C12}"/>
    <cellStyle name="Percent.00 4 3 5" xfId="40654" xr:uid="{4D0F9078-8702-4C34-B568-0E7ED14E701D}"/>
    <cellStyle name="Percent.00 4 4" xfId="4735" xr:uid="{6B1C3EEC-26A3-4BBE-946D-B21129EE5C82}"/>
    <cellStyle name="Percent.00 4 4 2" xfId="26149" xr:uid="{79D6ED6B-F826-44DD-8168-BEB40429B4D3}"/>
    <cellStyle name="Percent.00 4 4 3" xfId="30870" xr:uid="{D9EFE3AE-AC65-444F-A59A-F7EEFBA78C5B}"/>
    <cellStyle name="Percent.00 4 4 4" xfId="35373" xr:uid="{122E187B-2595-40C0-9143-6B5343598BCC}"/>
    <cellStyle name="Percent.00 4 4 5" xfId="39998" xr:uid="{A26DC742-738C-4A35-B34F-AE4AB54DCD48}"/>
    <cellStyle name="Percent.00 4 5" xfId="5770" xr:uid="{00DD2BB3-CE68-42A3-BF02-EADACC367420}"/>
    <cellStyle name="Percent.00 4 5 2" xfId="26579" xr:uid="{B13DCBFC-7981-42C7-B182-B815289A242B}"/>
    <cellStyle name="Percent.00 4 5 3" xfId="31279" xr:uid="{52B1E4DF-DE5C-4839-8121-BC7EC0B05D32}"/>
    <cellStyle name="Percent.00 4 5 4" xfId="35790" xr:uid="{0804E0B4-9104-4E9C-93DB-BCFA43A398A0}"/>
    <cellStyle name="Percent.00 4 5 5" xfId="40415" xr:uid="{78499429-8B98-4C34-A2C0-47F75046C432}"/>
    <cellStyle name="Percent.00 4 6" xfId="25042" xr:uid="{1ED2E752-A536-4134-AF80-7F76C641D7BE}"/>
    <cellStyle name="Percent.00 4 7" xfId="29797" xr:uid="{E42F4EE0-2599-4E73-B4D0-DFC4ADBC92B0}"/>
    <cellStyle name="Percent.00 4 8" xfId="24680" xr:uid="{79E7A759-020B-4CAA-A0BA-D33CA0571B35}"/>
    <cellStyle name="Percent.00 4 9" xfId="24316" xr:uid="{6C320BF5-9A9B-4639-9CB8-C8BB77349959}"/>
    <cellStyle name="Percent.00 5" xfId="1595" xr:uid="{9ADD1B82-E74C-48D5-9D0E-FFBBA1D48B7D}"/>
    <cellStyle name="Percent.00 5 2" xfId="2532" xr:uid="{D6496EFA-6A82-4253-B42A-FC5C7A0FAB75}"/>
    <cellStyle name="Percent.00 5 2 2" xfId="4336" xr:uid="{2CD28780-5C75-4DD8-93CF-02361C10B7BB}"/>
    <cellStyle name="Percent.00 5 2 2 2" xfId="27466" xr:uid="{E3FE6AA4-E2DC-400C-AEDD-117C71483649}"/>
    <cellStyle name="Percent.00 5 2 2 3" xfId="32153" xr:uid="{2136E424-960D-46A8-BC5C-E9199E849C1A}"/>
    <cellStyle name="Percent.00 5 2 2 4" xfId="36677" xr:uid="{E996B7B2-81CF-4CA7-8BEB-E02DDBB1B2CA}"/>
    <cellStyle name="Percent.00 5 2 2 5" xfId="41302" xr:uid="{5C349003-F38E-4F6D-BE92-E6498E252092}"/>
    <cellStyle name="Percent.00 5 2 3" xfId="5360" xr:uid="{B2A7DDEE-7FBA-4226-B63D-7A4BE269FF65}"/>
    <cellStyle name="Percent.00 5 2 3 2" xfId="28437" xr:uid="{B12870F4-92C3-4E6C-967A-6BF14B37A99B}"/>
    <cellStyle name="Percent.00 5 2 3 3" xfId="33111" xr:uid="{42ABFFF6-9B7F-4991-A5CC-145F654FAA0C}"/>
    <cellStyle name="Percent.00 5 2 3 4" xfId="37646" xr:uid="{C1DD3E67-1590-49F3-8C8A-366CD7C6F619}"/>
    <cellStyle name="Percent.00 5 2 3 5" xfId="42271" xr:uid="{3C2D91AF-3B04-4420-9DA8-BE9CA9493AC4}"/>
    <cellStyle name="Percent.00 5 2 4" xfId="6393" xr:uid="{B21B0BC6-481C-454E-BE0B-718D861B6A84}"/>
    <cellStyle name="Percent.00 5 2 4 2" xfId="29416" xr:uid="{2FF610CB-8627-422D-B2EB-5C2007276F47}"/>
    <cellStyle name="Percent.00 5 2 4 3" xfId="34073" xr:uid="{E619E235-3AEB-4C53-A12B-72A5804E9815}"/>
    <cellStyle name="Percent.00 5 2 4 4" xfId="38620" xr:uid="{A7045A53-A06E-4411-B7E8-3C7EE8739236}"/>
    <cellStyle name="Percent.00 5 2 4 5" xfId="43245" xr:uid="{5EE81C2D-6CA9-4C04-A3DA-F0081213C8FA}"/>
    <cellStyle name="Percent.00 5 2 5" xfId="25719" xr:uid="{CE713A0E-BD97-4902-B0D4-AE15BA69827C}"/>
    <cellStyle name="Percent.00 5 2 6" xfId="30445" xr:uid="{A026F608-7812-41AB-B8A5-DD93489D61CA}"/>
    <cellStyle name="Percent.00 5 2 7" xfId="34949" xr:uid="{F44611BC-1598-4976-8406-AB31EB40ED12}"/>
    <cellStyle name="Percent.00 5 2 8" xfId="39574" xr:uid="{D808540F-1C99-41AD-BDB0-4121BF3FC8E2}"/>
    <cellStyle name="Percent.00 5 3" xfId="3543" xr:uid="{BD833CBD-D8C3-42F9-A0D9-105615213F34}"/>
    <cellStyle name="Percent.00 5 3 2" xfId="26727" xr:uid="{57FCDD90-08BE-4119-BB4D-F5085468D66A}"/>
    <cellStyle name="Percent.00 5 3 3" xfId="31427" xr:uid="{0F80EF73-FE0A-4EA3-B170-82D578AE77D5}"/>
    <cellStyle name="Percent.00 5 3 4" xfId="35938" xr:uid="{099C76E1-7961-4704-96ED-1F49AFEC1ABA}"/>
    <cellStyle name="Percent.00 5 3 5" xfId="40563" xr:uid="{985C4C98-4E8A-4744-85E6-8F4675DD2BAB}"/>
    <cellStyle name="Percent.00 5 4" xfId="3037" xr:uid="{E141BA61-5833-40AB-A7F2-CB2713B44613}"/>
    <cellStyle name="Percent.00 5 4 2" xfId="26240" xr:uid="{24ECCAAA-9F52-4AA2-8C17-B66164070F49}"/>
    <cellStyle name="Percent.00 5 4 3" xfId="30961" xr:uid="{0C8AE8F3-1C87-4122-8CB7-5BC09FCA5E88}"/>
    <cellStyle name="Percent.00 5 4 4" xfId="35464" xr:uid="{1F187F1A-41F4-4B3F-8045-11AC486F27C3}"/>
    <cellStyle name="Percent.00 5 4 5" xfId="40089" xr:uid="{25AA55B0-73D4-413F-8BA2-687C4C098B13}"/>
    <cellStyle name="Percent.00 5 5" xfId="3364" xr:uid="{CA6641F7-4E69-4FE9-965E-C8970D60199B}"/>
    <cellStyle name="Percent.00 5 5 2" xfId="26491" xr:uid="{543D2CC2-27DB-413B-B994-1CDF31A65AC6}"/>
    <cellStyle name="Percent.00 5 5 3" xfId="31191" xr:uid="{7C45ACF4-D454-4325-B3D5-0572B26D5E55}"/>
    <cellStyle name="Percent.00 5 5 4" xfId="35702" xr:uid="{188FA950-25E4-4611-ACD3-3FC754247D72}"/>
    <cellStyle name="Percent.00 5 5 5" xfId="40327" xr:uid="{DCA90825-5634-4053-868A-D0C0E14A067A}"/>
    <cellStyle name="Percent.00 5 6" xfId="24950" xr:uid="{8D868616-9AA0-4A24-B422-1063FC156BF0}"/>
    <cellStyle name="Percent.00 5 7" xfId="24139" xr:uid="{6A1FFABC-A2DD-422C-B17C-D49B378596C0}"/>
    <cellStyle name="Percent.00 5 8" xfId="25363" xr:uid="{7E6DE29A-EBC9-4A5E-AEA1-2EDB2216DDAC}"/>
    <cellStyle name="Percent.00 5 9" xfId="24392" xr:uid="{7605AFC1-C106-4DDC-8521-85BEBDCF60D3}"/>
    <cellStyle name="Percent.00 6" xfId="2396" xr:uid="{CBA432C4-B69D-44AC-AC0E-D806534E2EC2}"/>
    <cellStyle name="Percent.00 6 2" xfId="4203" xr:uid="{3AEE5B22-7C3A-4AD4-A1B9-304B96B551E8}"/>
    <cellStyle name="Percent.00 6 2 2" xfId="27335" xr:uid="{6BE4AC00-B9C4-43DD-9E42-2F8432688B52}"/>
    <cellStyle name="Percent.00 6 2 3" xfId="32022" xr:uid="{2BA0C4FA-838A-432E-B87D-94460454E8A0}"/>
    <cellStyle name="Percent.00 6 2 4" xfId="36546" xr:uid="{9ABFECAF-F88D-4409-817C-35D3E2E1259A}"/>
    <cellStyle name="Percent.00 6 2 5" xfId="41171" xr:uid="{8BF23E12-AE31-4F29-86E7-418419450B17}"/>
    <cellStyle name="Percent.00 6 3" xfId="5228" xr:uid="{31050D69-5097-4597-941E-4003581D05AD}"/>
    <cellStyle name="Percent.00 6 3 2" xfId="28306" xr:uid="{6F45BC99-897A-41E4-9F1F-DD4D278F85CB}"/>
    <cellStyle name="Percent.00 6 3 3" xfId="32980" xr:uid="{6F3F4E8B-CC04-45B1-8B2A-8FFB6469C8AD}"/>
    <cellStyle name="Percent.00 6 3 4" xfId="37515" xr:uid="{EEE6FE02-4374-4998-92BF-6C2220583A06}"/>
    <cellStyle name="Percent.00 6 3 5" xfId="42140" xr:uid="{7A83D1AC-9BF7-4B7D-807B-D9C08A556769}"/>
    <cellStyle name="Percent.00 6 4" xfId="6262" xr:uid="{82FF6F72-2C04-40E0-8FDD-96E00AC0A529}"/>
    <cellStyle name="Percent.00 6 4 2" xfId="29284" xr:uid="{121690F0-B9DB-428E-B8C6-5E520E469976}"/>
    <cellStyle name="Percent.00 6 4 3" xfId="33942" xr:uid="{7F1A30E2-8E10-4E68-AEB2-FC80E362ADCD}"/>
    <cellStyle name="Percent.00 6 4 4" xfId="38489" xr:uid="{9F5C1F6C-DB0E-425F-AFF0-50A8188D7FFE}"/>
    <cellStyle name="Percent.00 6 4 5" xfId="43114" xr:uid="{EB2C7CE9-EBAE-4767-A5BA-B6CA5A94DDB0}"/>
    <cellStyle name="Percent.00 6 5" xfId="25588" xr:uid="{17023200-A0C0-41F0-8C53-020AB04C860C}"/>
    <cellStyle name="Percent.00 6 6" xfId="30314" xr:uid="{84DA0261-9D51-4BBF-B854-8ED301BC0C39}"/>
    <cellStyle name="Percent.00 6 7" xfId="34818" xr:uid="{38D78BC6-9925-46F5-9D3E-7E6ED365772D}"/>
    <cellStyle name="Percent.00 6 8" xfId="39443" xr:uid="{D17DA365-63FD-4CF8-8313-3EF39166946C}"/>
    <cellStyle name="Percent.00 7" xfId="4164" xr:uid="{C943D8B8-FAE0-427F-B4C8-2C935858F0DE}"/>
    <cellStyle name="Percent.00 8" xfId="20118" xr:uid="{FE516A90-8948-4853-B5B5-2E6ACDDDDFCB}"/>
    <cellStyle name="PERCENTAGE" xfId="1116" xr:uid="{7DEEF735-946A-47B6-A878-9EE31C237053}"/>
    <cellStyle name="PERCENTAGE 2" xfId="3246" xr:uid="{A092500D-40D3-4894-8A2E-4EF8E328E349}"/>
    <cellStyle name="PERCENTAGE 2 2" xfId="11777" xr:uid="{728CC124-F885-444D-ADD1-D412E575A2B4}"/>
    <cellStyle name="PERCENTAGE 2 2 2" xfId="20652" xr:uid="{E87E0EC4-B71F-4D23-AF5E-0521F36BA1D7}"/>
    <cellStyle name="PERCENTAGE 2 2 2 2" xfId="23873" xr:uid="{2BE4241B-4984-49F5-AF7E-A6552C39264D}"/>
    <cellStyle name="PERCENTAGE 2 2 3" xfId="20745" xr:uid="{F28A2156-B1C2-416C-A0A4-8BF3A8F6C1D4}"/>
    <cellStyle name="PERCENTAGE 2 2 3 2" xfId="23930" xr:uid="{89CC7A24-A0CD-4F5B-8952-54E57DB3C864}"/>
    <cellStyle name="PERCENTAGE 2 2 4" xfId="23540" xr:uid="{6236BF1C-8C93-438A-864A-16A24416D373}"/>
    <cellStyle name="PERCENTAGE 2 3" xfId="11778" xr:uid="{646C5BA2-0E1F-4797-A86A-4CAC4E82954C}"/>
    <cellStyle name="PERCENTAGE 2 3 2" xfId="20651" xr:uid="{4F368182-0539-43AA-BE0B-64F71F484E77}"/>
    <cellStyle name="PERCENTAGE 2 3 2 2" xfId="23872" xr:uid="{D3023B3C-5765-40F4-BA75-917365B8B61B}"/>
    <cellStyle name="PERCENTAGE 2 3 3" xfId="20744" xr:uid="{45B70D56-EC8E-469D-8F29-92B229CBE905}"/>
    <cellStyle name="PERCENTAGE 2 3 3 2" xfId="23929" xr:uid="{B71280B2-EB55-4286-8AC7-253F0F3FE672}"/>
    <cellStyle name="PERCENTAGE 2 3 4" xfId="23541" xr:uid="{6442B517-C753-4959-8B43-F829079D84CC}"/>
    <cellStyle name="PERCENTAGE 2 4" xfId="20119" xr:uid="{8BD95DC7-12CF-40DC-8030-47454BC8DC61}"/>
    <cellStyle name="PERCENTAGE 2 4 2" xfId="20511" xr:uid="{91B6229E-AB11-4023-8FE5-92E3F9F6C93F}"/>
    <cellStyle name="PERCENTAGE 2 4 2 2" xfId="23830" xr:uid="{D5C9C9C9-1369-43BC-88BC-D054D03249DA}"/>
    <cellStyle name="PERCENTAGE 2 4 3" xfId="23745" xr:uid="{70CE5935-2D98-4288-B04B-86367227A751}"/>
    <cellStyle name="PERCENTAGE 2 5" xfId="20539" xr:uid="{667467C8-A900-454E-B3BD-820E67ECD8BB}"/>
    <cellStyle name="PERCENTAGE 2 5 2" xfId="23838" xr:uid="{54D1CEF8-9B5E-4500-9699-E6AB5157CB4C}"/>
    <cellStyle name="PERCENTAGE 2 6" xfId="23470" xr:uid="{B59E67BF-7D3D-4A26-9487-EC296CD12159}"/>
    <cellStyle name="PERCENTAGE 2 6 2" xfId="24033" xr:uid="{9031F58B-31F6-40D2-8C81-E07C528957EA}"/>
    <cellStyle name="PERCENTAGE 2 7" xfId="8371" xr:uid="{3677E6A1-E51E-4D7F-AA82-B3D1056340E7}"/>
    <cellStyle name="PERCENTAGE 3" xfId="3918" xr:uid="{BAD75141-E9E1-4637-BA5B-0BB46F338637}"/>
    <cellStyle name="PERCENTAGE 3 2" xfId="20120" xr:uid="{F5D50FB6-F95C-40E8-81AF-F8EEEB1610B5}"/>
    <cellStyle name="PERCENTAGE 3 2 2" xfId="16446" xr:uid="{9BBF8EE0-102C-4270-AA23-1E57EE462767}"/>
    <cellStyle name="PERCENTAGE 3 2 2 2" xfId="23644" xr:uid="{3A3FC23E-D099-4BD4-980A-7C5178B04409}"/>
    <cellStyle name="PERCENTAGE 3 2 3" xfId="23746" xr:uid="{2482549D-F1AB-48AC-914D-6F15CF3FD99C}"/>
    <cellStyle name="PERCENTAGE 3 3" xfId="20650" xr:uid="{06BAD120-7C36-4AE7-9271-426F67F79A5D}"/>
    <cellStyle name="PERCENTAGE 3 3 2" xfId="23871" xr:uid="{80B90312-88A4-4B2E-95AA-BEB0587AA4D0}"/>
    <cellStyle name="PERCENTAGE 3 4" xfId="20743" xr:uid="{C37891C5-1E87-46BA-A639-6B737AFB3668}"/>
    <cellStyle name="PERCENTAGE 3 4 2" xfId="23928" xr:uid="{D50B66C1-250A-4C78-98AC-C114EBFB9A31}"/>
    <cellStyle name="PERCENTAGE 3 5" xfId="11779" xr:uid="{2E47C28A-F3F5-4E48-8391-C1A0F82C34C6}"/>
    <cellStyle name="PERCENTAGE 3 6" xfId="23542" xr:uid="{24B176B6-8D23-481B-B14B-BA0122826F23}"/>
    <cellStyle name="PERCENTAGE 4" xfId="3421" xr:uid="{CB208699-93B8-4B22-BD16-650E91F0D390}"/>
    <cellStyle name="PERCENTAGE 4 2" xfId="20649" xr:uid="{1099F847-9549-4A82-B6C1-7C130BD698BF}"/>
    <cellStyle name="PERCENTAGE 4 2 2" xfId="23870" xr:uid="{E3A739F6-6395-42A0-9FE0-273DCA4AE054}"/>
    <cellStyle name="PERCENTAGE 4 3" xfId="23411" xr:uid="{9A88A1E6-7B42-4DE6-9EF6-03E59BCACF42}"/>
    <cellStyle name="PERCENTAGE 4 3 2" xfId="24010" xr:uid="{15B1E8E0-1CE2-4CC2-87F7-F011C2EE7592}"/>
    <cellStyle name="PERCENTAGE 4 4" xfId="23543" xr:uid="{3184215B-D601-45D5-B12D-E5112CCD9A13}"/>
    <cellStyle name="PERCENTAGE 5" xfId="18842" xr:uid="{8B4F45C5-4897-4962-B96B-FA1F52718E30}"/>
    <cellStyle name="PERCENTAGE 5 2" xfId="15731" xr:uid="{42A73FB5-10A1-49FF-ABC9-11C1E59C07CF}"/>
    <cellStyle name="PERCENTAGE 5 2 2" xfId="23630" xr:uid="{A556336E-4C5A-4557-882F-67374D86DE99}"/>
    <cellStyle name="PERCENTAGE 5 3" xfId="23691" xr:uid="{8C2FB8EC-7FF3-484C-9E6E-FD7AC85FBCA9}"/>
    <cellStyle name="PERCENTAGE 6" xfId="20544" xr:uid="{06A020A2-7404-4A7B-8410-C2C3F7357371}"/>
    <cellStyle name="PERCENTAGE 6 2" xfId="23842" xr:uid="{283ECCCF-D7A1-4998-B251-7EC6678911AB}"/>
    <cellStyle name="PERCENTAGE 7" xfId="23466" xr:uid="{6C39BDCE-39BD-4CBD-9196-3BB36A6B1EFC}"/>
    <cellStyle name="PERCENTAGE 7 2" xfId="24031" xr:uid="{B851AC42-60F9-43E4-A36F-EE32150E798A}"/>
    <cellStyle name="PLAN" xfId="1117" xr:uid="{05726A1C-1D12-4E65-9B47-5A92763F4F8E}"/>
    <cellStyle name="Porcentaje" xfId="8372" xr:uid="{AC269895-2951-435B-8CDF-67A7CD9E5C88}"/>
    <cellStyle name="Porcentual_ret_conso_statu_2000" xfId="20121" xr:uid="{D3667EC7-B828-4654-B4EF-98B61D55D627}"/>
    <cellStyle name="PrePop Currency (0)" xfId="92" xr:uid="{00000000-0005-0000-0000-000068000000}"/>
    <cellStyle name="PrePop Currency (0) 2" xfId="1119" xr:uid="{B05CBAF7-F3C2-4D20-9F5A-0EAB846A6698}"/>
    <cellStyle name="PrePop Currency (0) 3" xfId="1120" xr:uid="{0BC74F94-FFA6-4255-9D61-EE11A3BF8191}"/>
    <cellStyle name="PrePop Currency (0) 3 2" xfId="20122" xr:uid="{389EBFEE-9A75-4282-95AF-32CBB838C1E3}"/>
    <cellStyle name="PrePop Currency (0) 4" xfId="1121" xr:uid="{9916F3E8-58FC-4BB1-9178-165D6113EE20}"/>
    <cellStyle name="PrePop Currency (0) 5" xfId="1118" xr:uid="{50B3A632-1FFC-4537-9F4D-910CFB5754A9}"/>
    <cellStyle name="PrePop Currency (0)_Aging AR" xfId="1122" xr:uid="{E584A8DD-6AE8-4785-A53E-E93A9A953476}"/>
    <cellStyle name="PrePop Currency (2)" xfId="93" xr:uid="{00000000-0005-0000-0000-000069000000}"/>
    <cellStyle name="PrePop Currency (2) 2" xfId="1124" xr:uid="{67E98F17-B2CC-431A-8673-4ACCA6DE5963}"/>
    <cellStyle name="PrePop Currency (2) 3" xfId="1125" xr:uid="{1F0FEE44-9046-4083-8076-98CA581DC6DB}"/>
    <cellStyle name="PrePop Currency (2) 3 2" xfId="20123" xr:uid="{C558D706-3EA1-461C-B4DA-533AA553DE2C}"/>
    <cellStyle name="PrePop Currency (2) 4" xfId="1126" xr:uid="{994227E5-7AA9-4557-B6DD-F9A14E6812EA}"/>
    <cellStyle name="PrePop Currency (2) 5" xfId="1123" xr:uid="{CB846CFD-CFDE-43E5-B926-EB230762BEAF}"/>
    <cellStyle name="PrePop Units (0)" xfId="94" xr:uid="{00000000-0005-0000-0000-00006A000000}"/>
    <cellStyle name="PrePop Units (0) 2" xfId="1128" xr:uid="{3F0C74BC-4DAB-462A-B270-6CE673C3C1A1}"/>
    <cellStyle name="PrePop Units (0) 3" xfId="1129" xr:uid="{33F10EB8-FB25-4541-A499-C89E001BABEB}"/>
    <cellStyle name="PrePop Units (0) 3 2" xfId="20124" xr:uid="{6086CBE8-0EFB-4A28-85F5-C4B006142953}"/>
    <cellStyle name="PrePop Units (0) 4" xfId="1130" xr:uid="{645999A5-ED2D-4EB4-A309-60836D3E0D58}"/>
    <cellStyle name="PrePop Units (0) 5" xfId="1127" xr:uid="{693221BB-53B4-4831-B8D6-4B5CD017C895}"/>
    <cellStyle name="PrePop Units (0)_Aging AR" xfId="1131" xr:uid="{06E79309-A6BE-4BB4-B61F-0154F240CF66}"/>
    <cellStyle name="PrePop Units (1)" xfId="95" xr:uid="{00000000-0005-0000-0000-00006B000000}"/>
    <cellStyle name="PrePop Units (1) 2" xfId="1133" xr:uid="{13922892-D956-4A76-8233-F60BFE1ECF32}"/>
    <cellStyle name="PrePop Units (1) 3" xfId="1134" xr:uid="{81BC6105-E2BD-43D1-942A-DB74532410DD}"/>
    <cellStyle name="PrePop Units (1) 3 2" xfId="20125" xr:uid="{241E88CA-1A6E-43AB-9E67-FCCBFD1DE93F}"/>
    <cellStyle name="PrePop Units (1) 4" xfId="1135" xr:uid="{A4133A31-D961-4481-AE0C-3DB09B203B14}"/>
    <cellStyle name="PrePop Units (1) 5" xfId="1132" xr:uid="{C0D20C09-7D80-4E17-ADAE-AB994EB8956B}"/>
    <cellStyle name="PrePop Units (1)_Aging AR" xfId="1136" xr:uid="{7FC1152B-6F0D-4A24-A820-78E523D7DFF1}"/>
    <cellStyle name="PrePop Units (2)" xfId="96" xr:uid="{00000000-0005-0000-0000-00006C000000}"/>
    <cellStyle name="PrePop Units (2) 2" xfId="1138" xr:uid="{C9CC40BE-173C-4640-BC45-14AC890DC9C8}"/>
    <cellStyle name="PrePop Units (2) 3" xfId="1139" xr:uid="{7614A173-532F-46B3-AFF4-312EBC9114B5}"/>
    <cellStyle name="PrePop Units (2) 3 2" xfId="20126" xr:uid="{F712CC3D-A6CA-4093-AA3C-3F3D5682345A}"/>
    <cellStyle name="PrePop Units (2) 4" xfId="1140" xr:uid="{CB1175E0-FA13-4636-B97B-78D283A704C6}"/>
    <cellStyle name="PrePop Units (2) 5" xfId="1137" xr:uid="{BCE3AC1E-92D6-4F38-996F-26AB99DC2D86}"/>
    <cellStyle name="price" xfId="8373" xr:uid="{225ACDD1-591F-4C6F-84FD-004C089274A4}"/>
    <cellStyle name="Print_header" xfId="1141" xr:uid="{DE1CE27B-0CB9-4946-8835-5E8D0886A851}"/>
    <cellStyle name="Product Title" xfId="1142" xr:uid="{1EC2D902-B04C-4BA1-9B93-72D5E331068B}"/>
    <cellStyle name="PSChar" xfId="97" xr:uid="{00000000-0005-0000-0000-00006D000000}"/>
    <cellStyle name="PSChar 10" xfId="8374" xr:uid="{00654647-2419-46C8-959D-D0D83181C85E}"/>
    <cellStyle name="PSChar 11" xfId="8375" xr:uid="{A68B467F-70B4-40AB-ABBE-29A651F74519}"/>
    <cellStyle name="PSChar 12" xfId="8376" xr:uid="{D6168F04-A402-42DF-91E6-56DFA2771AD8}"/>
    <cellStyle name="PSChar 13" xfId="8377" xr:uid="{67D112E3-4B82-4276-B765-1C8417FB4A79}"/>
    <cellStyle name="PSChar 14" xfId="1143" xr:uid="{29615075-6965-4D7D-8C26-A7274C96FA6C}"/>
    <cellStyle name="PSChar 2" xfId="1144" xr:uid="{E772C3D3-AE0C-4099-A629-50975368C90A}"/>
    <cellStyle name="PSChar 2 2" xfId="8378" xr:uid="{39198EAE-E737-415D-899B-FAA1438D92B8}"/>
    <cellStyle name="PSChar 2 3" xfId="8379" xr:uid="{1FAE026E-0009-41F8-B950-C2430840A8CF}"/>
    <cellStyle name="PSChar 2 4" xfId="8380" xr:uid="{29E6F217-6A46-4B1B-998B-BCA622D4A0E0}"/>
    <cellStyle name="PSChar 2 5" xfId="8381" xr:uid="{5DFBE049-4C9A-4B21-9FB8-3418FDEB173F}"/>
    <cellStyle name="PSChar 2 6" xfId="8382" xr:uid="{C6F57144-BB67-4FDC-98A5-5F57B2597188}"/>
    <cellStyle name="PSChar 3" xfId="1145" xr:uid="{54BE79F0-79C6-4EBA-8719-41D4F276D164}"/>
    <cellStyle name="PSChar 4" xfId="1146" xr:uid="{1AEBF4AC-75E1-4DAC-A334-74553CA48C02}"/>
    <cellStyle name="PSChar 4 2" xfId="20127" xr:uid="{83D52CF3-117F-47C8-ACDF-1A9822994174}"/>
    <cellStyle name="PSChar 5" xfId="8383" xr:uid="{4F326028-AF14-433D-B422-E088359ED043}"/>
    <cellStyle name="PSChar 6" xfId="8384" xr:uid="{3E5B743B-6F32-4FD1-A256-20AB23AEE692}"/>
    <cellStyle name="PSChar 7" xfId="8385" xr:uid="{69F2F698-8176-4171-899D-F12A3C552EF7}"/>
    <cellStyle name="PSChar 8" xfId="8386" xr:uid="{1E84F460-C36F-4E40-A7DE-54BDB5416060}"/>
    <cellStyle name="PSChar 9" xfId="8387" xr:uid="{864C0B91-DC99-42B4-AF14-AAE4F0E9AB13}"/>
    <cellStyle name="PSDate" xfId="1147" xr:uid="{A110877F-9B04-4761-ADBB-A6EB09501534}"/>
    <cellStyle name="PSDate 10" xfId="8388" xr:uid="{0C7601F9-A48F-489F-90C3-BBD869BF24EA}"/>
    <cellStyle name="PSDate 11" xfId="8389" xr:uid="{ECFF288B-B5B2-4101-8944-012DC6F52834}"/>
    <cellStyle name="PSDate 12" xfId="8390" xr:uid="{984F164E-6AB4-4D49-A091-25CDA00BF741}"/>
    <cellStyle name="PSDate 13" xfId="8391" xr:uid="{93A0E8C0-39F8-4792-80E2-C152F9108954}"/>
    <cellStyle name="PSDate 2" xfId="8392" xr:uid="{3E457A72-AD43-4563-AD96-078451C87CFC}"/>
    <cellStyle name="PSDate 2 2" xfId="8393" xr:uid="{804B4B8F-B1AE-4B77-8111-3B9785F397A7}"/>
    <cellStyle name="PSDate 2 3" xfId="8394" xr:uid="{A3505B23-E377-424C-9F78-E402221ADAC1}"/>
    <cellStyle name="PSDate 2 4" xfId="8395" xr:uid="{FC202BD4-D148-4D5C-BA7C-5CB4308053F1}"/>
    <cellStyle name="PSDate 2 5" xfId="8396" xr:uid="{BBCB1800-409F-422C-8719-876C3CB29F12}"/>
    <cellStyle name="PSDate 2 6" xfId="8397" xr:uid="{6F79F17A-E3CA-492A-8CE6-D13E9C76004C}"/>
    <cellStyle name="PSDate 3" xfId="8398" xr:uid="{86233583-080F-4E27-894D-880F4F6D1C1E}"/>
    <cellStyle name="PSDate 4" xfId="8399" xr:uid="{C8894D3B-4C70-4CCA-991C-0F16A8EF605E}"/>
    <cellStyle name="PSDate 5" xfId="8400" xr:uid="{29A19F67-1F14-40A3-AC29-C2EDF1D90FDB}"/>
    <cellStyle name="PSDate 6" xfId="8401" xr:uid="{747A5FA3-CD16-48DD-9B99-8B067FD8647E}"/>
    <cellStyle name="PSDate 7" xfId="8402" xr:uid="{3AF8E8A6-4F99-4417-A9EF-ED06BADCE7F3}"/>
    <cellStyle name="PSDate 8" xfId="8403" xr:uid="{53331B9D-1BC3-43AD-B3D4-3AF7EEAA12FC}"/>
    <cellStyle name="PSDate 9" xfId="8404" xr:uid="{82D034EB-3978-4072-9B0B-F9D688C4691B}"/>
    <cellStyle name="PSDec" xfId="1148" xr:uid="{729E41B6-E00D-4FBF-A811-75694107AFE7}"/>
    <cellStyle name="PSDec 10" xfId="8405" xr:uid="{5F93B55B-27B8-4490-A652-259FBDE049BC}"/>
    <cellStyle name="PSDec 11" xfId="8406" xr:uid="{3444C764-9D6E-4F87-84C7-3E28517395C5}"/>
    <cellStyle name="PSDec 12" xfId="8407" xr:uid="{25282141-C7A9-4F70-B124-0437847A1480}"/>
    <cellStyle name="PSDec 13" xfId="8408" xr:uid="{D2729E7B-8633-4427-9AEF-D2A39A322996}"/>
    <cellStyle name="PSDec 2" xfId="8409" xr:uid="{66EE4E0D-DC45-4470-BC97-F0CFFB2F8679}"/>
    <cellStyle name="PSDec 2 2" xfId="8410" xr:uid="{387899F6-2A42-4A04-8ED9-401A6C44F7BC}"/>
    <cellStyle name="PSDec 2 3" xfId="8411" xr:uid="{CBD7415E-204E-41E5-B6AE-54D4220D6F7E}"/>
    <cellStyle name="PSDec 2 4" xfId="8412" xr:uid="{6E6D0A78-1B8F-4834-9EA4-7B3488BCAF21}"/>
    <cellStyle name="PSDec 2 5" xfId="8413" xr:uid="{B603E6AE-6794-4CED-A66D-6391B53353D3}"/>
    <cellStyle name="PSDec 2 6" xfId="8414" xr:uid="{5F82F721-25BC-47ED-98CF-DD433C308DE2}"/>
    <cellStyle name="PSDec 3" xfId="8415" xr:uid="{89FC2E57-5B54-40C3-9E89-518187355D7B}"/>
    <cellStyle name="PSDec 4" xfId="8416" xr:uid="{6E8CB15F-54EC-4E9D-B2C5-2FF090B321EF}"/>
    <cellStyle name="PSDec 5" xfId="8417" xr:uid="{CF339AF4-1EB4-4F35-8B02-74F061B19EA1}"/>
    <cellStyle name="PSDec 6" xfId="8418" xr:uid="{FB9D0AE4-E286-488B-A923-A4DD4DC7A933}"/>
    <cellStyle name="PSDec 7" xfId="8419" xr:uid="{95941148-FCF4-4DA6-8C71-44BF9699904F}"/>
    <cellStyle name="PSDec 8" xfId="8420" xr:uid="{6B30337A-2DCF-490A-B249-2349A5872AC3}"/>
    <cellStyle name="PSDec 9" xfId="8421" xr:uid="{9A707BC8-F7D3-43DE-9555-62BD70F4D791}"/>
    <cellStyle name="PSHeading" xfId="98" xr:uid="{00000000-0005-0000-0000-00006E000000}"/>
    <cellStyle name="PSHeading 10" xfId="8422" xr:uid="{AF5E5FD5-38AA-47BD-A232-C6A52EEAE56F}"/>
    <cellStyle name="PSHeading 10 2" xfId="15710" xr:uid="{00B729CD-E84C-4767-B2FB-320373C34717}"/>
    <cellStyle name="PSHeading 10 3" xfId="13215" xr:uid="{A4F47101-5FDB-44FA-B5AE-FAE625E12BBC}"/>
    <cellStyle name="PSHeading 11" xfId="8423" xr:uid="{7655C37A-1A70-410A-950B-9F87BA5E091F}"/>
    <cellStyle name="PSHeading 11 2" xfId="15709" xr:uid="{2CAE301E-0339-4CE1-B5FB-15BDDD7D8681}"/>
    <cellStyle name="PSHeading 11 3" xfId="13216" xr:uid="{7B03B5ED-9BE9-4B33-94B9-1B222BB6230F}"/>
    <cellStyle name="PSHeading 12" xfId="8424" xr:uid="{D77FE6CC-12B5-46E4-84C7-E41654072079}"/>
    <cellStyle name="PSHeading 12 2" xfId="15708" xr:uid="{433AF9B2-08F5-4513-9BE4-F53B786E0489}"/>
    <cellStyle name="PSHeading 12 3" xfId="13217" xr:uid="{966AB560-A64E-4741-AD44-221A916BFD0D}"/>
    <cellStyle name="PSHeading 13" xfId="8425" xr:uid="{9727F1AF-477B-4D7E-B6B9-24DF31330566}"/>
    <cellStyle name="PSHeading 13 2" xfId="15707" xr:uid="{0A0FD3D7-AA36-4A09-9770-8EC23032F673}"/>
    <cellStyle name="PSHeading 13 3" xfId="13218" xr:uid="{7FE13E41-DB07-4166-85BB-C50392CE6A94}"/>
    <cellStyle name="PSHeading 14" xfId="18115" xr:uid="{D904F02B-E85A-4D96-ACD1-3EF26A58ABB6}"/>
    <cellStyle name="PSHeading 15" xfId="13165" xr:uid="{3827F9F6-CE72-41ED-A9B8-BD873EECD2FC}"/>
    <cellStyle name="PSHeading 16" xfId="1149" xr:uid="{C3568AE2-25B6-47D8-9B65-90DF7D1B30F0}"/>
    <cellStyle name="PSHeading 2" xfId="1150" xr:uid="{87B5B5C6-ED11-43DC-8D64-9B3D1327F16B}"/>
    <cellStyle name="PSHeading 2 2" xfId="2064" xr:uid="{574069EC-1831-4248-8ECE-419F6783AB4F}"/>
    <cellStyle name="PSHeading 2 2 2" xfId="3969" xr:uid="{94B08F12-0F14-4ED7-80B6-5475939AE131}"/>
    <cellStyle name="PSHeading 2 2 2 2" xfId="15667" xr:uid="{3C2EC430-36FD-4DE0-B2EA-3DDFB5278DC0}"/>
    <cellStyle name="PSHeading 2 2 3" xfId="13219" xr:uid="{3DE1108E-7662-4195-B9FC-1E3DD6CA7830}"/>
    <cellStyle name="PSHeading 2 2 4" xfId="8426" xr:uid="{F8551EBE-24D3-4B42-80DA-431ECC4D2F23}"/>
    <cellStyle name="PSHeading 2 3" xfId="2103" xr:uid="{469A27CF-31E1-4A21-BFFF-DE3C3A0A6A58}"/>
    <cellStyle name="PSHeading 2 3 2" xfId="4003" xr:uid="{706AB55E-09FC-49D1-8283-E16BEB22523D}"/>
    <cellStyle name="PSHeading 2 3 2 2" xfId="15706" xr:uid="{B3896625-A369-4556-87CC-7B552161CBF3}"/>
    <cellStyle name="PSHeading 2 3 3" xfId="13220" xr:uid="{48045FF6-BA85-4647-BF50-575FC670E39D}"/>
    <cellStyle name="PSHeading 2 3 4" xfId="8427" xr:uid="{25D8604E-F74A-4083-A06A-645880210E61}"/>
    <cellStyle name="PSHeading 2 4" xfId="2068" xr:uid="{14B47BCE-662B-44F5-BBEF-D6965A635C16}"/>
    <cellStyle name="PSHeading 2 4 2" xfId="3972" xr:uid="{E05F5B54-DFE4-4897-ABE3-7C2C1BC73817}"/>
    <cellStyle name="PSHeading 2 4 2 2" xfId="15705" xr:uid="{02E33A22-429D-497F-A65E-8BDAC700160E}"/>
    <cellStyle name="PSHeading 2 4 3" xfId="13221" xr:uid="{CE4A0D44-A378-4D37-B170-2D6516B22A2F}"/>
    <cellStyle name="PSHeading 2 4 4" xfId="8428" xr:uid="{AD4A27CB-9211-4DEF-B998-47902A84C67C}"/>
    <cellStyle name="PSHeading 2 5" xfId="2137" xr:uid="{FBDC967A-3C58-4A11-92EF-118E6572BBDF}"/>
    <cellStyle name="PSHeading 2 5 2" xfId="15683" xr:uid="{0428D672-5651-4E42-B1F3-AE11EF650B53}"/>
    <cellStyle name="PSHeading 2 5 3" xfId="13222" xr:uid="{D986736F-F5BA-4700-B446-F78411F4D20E}"/>
    <cellStyle name="PSHeading 2 5 4" xfId="8429" xr:uid="{FD8C97E4-8D0E-490C-AADC-2C6FF50F6D6B}"/>
    <cellStyle name="PSHeading 2 6" xfId="8430" xr:uid="{10641C89-E246-4630-9ACE-8D1198BE2DFD}"/>
    <cellStyle name="PSHeading 2 6 2" xfId="15682" xr:uid="{6EBAAAD4-AC4D-4A77-A765-E335CE0FD46E}"/>
    <cellStyle name="PSHeading 2 6 3" xfId="13223" xr:uid="{1F71360E-99EA-410B-9D16-C66DB8361EF3}"/>
    <cellStyle name="PSHeading 2 7" xfId="18114" xr:uid="{8BF452E4-99A3-4AE1-9C19-3B9C278207D4}"/>
    <cellStyle name="PSHeading 2 8" xfId="13183" xr:uid="{F2D2D741-73FD-48DB-A741-746DB094A276}"/>
    <cellStyle name="PSHeading 3" xfId="1151" xr:uid="{A8A83948-3695-4EC0-B097-7E1D2047BA53}"/>
    <cellStyle name="PSHeading 3 2" xfId="2063" xr:uid="{A5EC3DF4-4862-4C6C-8297-A05E12F7F1F3}"/>
    <cellStyle name="PSHeading 3 2 2" xfId="3968" xr:uid="{930F3E0E-BCEE-45D0-9382-4949B084947E}"/>
    <cellStyle name="PSHeading 3 2 3" xfId="18113" xr:uid="{8873C288-2E33-44C4-BCA9-8860B3B921BE}"/>
    <cellStyle name="PSHeading 3 3" xfId="2102" xr:uid="{29B83139-81B1-45C6-90A8-05D19BD150F7}"/>
    <cellStyle name="PSHeading 3 3 2" xfId="4002" xr:uid="{2A20C8E7-5989-44F4-AE12-9A91C5765901}"/>
    <cellStyle name="PSHeading 3 3 3" xfId="13184" xr:uid="{2B6AE745-DCF0-40F2-8FFE-785F6CDAB03D}"/>
    <cellStyle name="PSHeading 3 4" xfId="2384" xr:uid="{E6F62697-0B69-4AE6-8A78-886A59C3457D}"/>
    <cellStyle name="PSHeading 3 4 2" xfId="4193" xr:uid="{8E77D03A-46CD-480D-B643-480326816569}"/>
    <cellStyle name="PSHeading 3 5" xfId="2277" xr:uid="{2928F8E0-99CA-4BA2-A72C-530438309710}"/>
    <cellStyle name="PSHeading 4" xfId="1152" xr:uid="{F8D958BF-9644-45A8-8D22-C05F5C0A29C9}"/>
    <cellStyle name="PSHeading 4 2" xfId="2062" xr:uid="{1ED58568-9535-456A-9E21-1253939EFD84}"/>
    <cellStyle name="PSHeading 4 2 2" xfId="3967" xr:uid="{0467C561-53FC-4509-9B86-19C38B128CE9}"/>
    <cellStyle name="PSHeading 4 2 2 2" xfId="20659" xr:uid="{42DB1795-8ADD-429C-9D55-94B7B0740625}"/>
    <cellStyle name="PSHeading 4 2 3" xfId="23453" xr:uid="{1389BB27-DB4F-4AC8-9FD3-E7A132B3303A}"/>
    <cellStyle name="PSHeading 4 2 4" xfId="20128" xr:uid="{C9DA72FF-6C83-4B10-B86A-1825A953A9CC}"/>
    <cellStyle name="PSHeading 4 3" xfId="2101" xr:uid="{7D9BAE1C-7B73-447E-B29E-B4F16ABDF500}"/>
    <cellStyle name="PSHeading 4 3 2" xfId="4001" xr:uid="{5844F6CF-E87D-40E8-A374-2824406E4488}"/>
    <cellStyle name="PSHeading 4 3 3" xfId="20494" xr:uid="{E48DAA91-C7B6-4D47-B3A8-49A6343516B8}"/>
    <cellStyle name="PSHeading 4 4" xfId="2050" xr:uid="{7C1E45DE-993F-4B00-89DD-8F04DC1676B8}"/>
    <cellStyle name="PSHeading 4 4 2" xfId="3958" xr:uid="{8F3FA617-E085-4A44-B025-91A014248EE0}"/>
    <cellStyle name="PSHeading 4 4 3" xfId="15742" xr:uid="{30E5B36C-9D59-4AA7-944B-BAA5F783CCD0}"/>
    <cellStyle name="PSHeading 4 5" xfId="2122" xr:uid="{84C4C86F-0577-4365-9701-2E5F72A90D37}"/>
    <cellStyle name="PSHeading 4 5 2" xfId="13185" xr:uid="{413CA624-6F2A-4F87-AC0C-DC08D61207CE}"/>
    <cellStyle name="PSHeading 5" xfId="2192" xr:uid="{4EA7C510-51AE-496C-A202-F29262C23CFE}"/>
    <cellStyle name="PSHeading 5 2" xfId="4075" xr:uid="{17A0CCB3-6925-4E69-A74F-A176E9CE872D}"/>
    <cellStyle name="PSHeading 5 2 2" xfId="15681" xr:uid="{E7832768-583A-4569-B82B-5B8A40A09C78}"/>
    <cellStyle name="PSHeading 5 3" xfId="13224" xr:uid="{C6182868-665E-4FCF-8B98-182485850D67}"/>
    <cellStyle name="PSHeading 6" xfId="2057" xr:uid="{E99E117F-2CCF-47E9-ABAA-4425FD0C9CCC}"/>
    <cellStyle name="PSHeading 6 2" xfId="3962" xr:uid="{DECAD835-1FEB-4C1A-B409-401A4DCBF1D3}"/>
    <cellStyle name="PSHeading 6 2 2" xfId="15680" xr:uid="{4B2D6715-8E0C-413C-AA44-B1B8A325C397}"/>
    <cellStyle name="PSHeading 6 3" xfId="13225" xr:uid="{FE0E159D-30D1-4117-8A6A-C228FD87E135}"/>
    <cellStyle name="PSHeading 7" xfId="2147" xr:uid="{8F2514D3-1BE7-4C3F-BBF6-9FBC956A196E}"/>
    <cellStyle name="PSHeading 7 2" xfId="4038" xr:uid="{48B37417-7E53-4704-AB83-59F6E075F641}"/>
    <cellStyle name="PSHeading 7 2 2" xfId="15679" xr:uid="{E7D64A32-BF97-4FE3-A7E3-B061151BBCA7}"/>
    <cellStyle name="PSHeading 7 3" xfId="13226" xr:uid="{3EB430BD-CFA4-4A87-9C68-4521CA84F77D}"/>
    <cellStyle name="PSHeading 8" xfId="2153" xr:uid="{7028F4C2-44CC-49A1-A61A-F353FFD191E5}"/>
    <cellStyle name="PSHeading 8 2" xfId="15678" xr:uid="{1A07B27B-18E7-4F18-8C64-BF68F7517EE4}"/>
    <cellStyle name="PSHeading 8 3" xfId="13227" xr:uid="{C270E083-73FA-4AD6-8771-8583641B462D}"/>
    <cellStyle name="PSHeading 9" xfId="8431" xr:uid="{C5C31B35-1EAB-415A-8CF9-72DBBBAAF96D}"/>
    <cellStyle name="PSHeading 9 2" xfId="15677" xr:uid="{AF0186BB-8881-42B1-947B-3C9B1E42FCFA}"/>
    <cellStyle name="PSHeading 9 3" xfId="13228" xr:uid="{2BF34F00-E60F-4B0C-A068-586DE2C636D8}"/>
    <cellStyle name="PSInt" xfId="1153" xr:uid="{FDCA13D7-1BBF-47BA-9E5C-86B6126C99FF}"/>
    <cellStyle name="PSInt 10" xfId="8432" xr:uid="{EE0A5FE5-11AB-49C3-9DC6-2A51802ADDCB}"/>
    <cellStyle name="PSInt 11" xfId="8433" xr:uid="{E322EFD8-89FD-4A34-8116-A60CF861B3F7}"/>
    <cellStyle name="PSInt 12" xfId="8434" xr:uid="{ED860FE5-CF51-4D83-9C98-9AEB469B87A5}"/>
    <cellStyle name="PSInt 13" xfId="8435" xr:uid="{A01756A5-80A2-4034-9765-BF3756C72CB9}"/>
    <cellStyle name="PSInt 2" xfId="8436" xr:uid="{19DA86C0-2D16-4315-BD56-D263A941D989}"/>
    <cellStyle name="PSInt 2 2" xfId="8437" xr:uid="{55454E60-DE1F-4DFA-B709-25E9C3C344C7}"/>
    <cellStyle name="PSInt 2 3" xfId="8438" xr:uid="{18B09033-A435-4213-9AF1-BD60159B91C4}"/>
    <cellStyle name="PSInt 2 4" xfId="8439" xr:uid="{49FF67CE-6C21-40E8-9B00-AA84A9F46486}"/>
    <cellStyle name="PSInt 2 5" xfId="8440" xr:uid="{DD9D1BC0-BC07-464D-AD22-F28F31AC2875}"/>
    <cellStyle name="PSInt 2 6" xfId="8441" xr:uid="{239A2B68-FCC6-427B-AFE6-0C9B43A0D82A}"/>
    <cellStyle name="PSInt 3" xfId="8442" xr:uid="{5C8F7AA1-BFD7-4866-AED5-BFD3E79FB8D0}"/>
    <cellStyle name="PSInt 4" xfId="8443" xr:uid="{7EC0B4FF-76E7-4663-8266-289E0B260448}"/>
    <cellStyle name="PSInt 5" xfId="8444" xr:uid="{6319DA4D-A514-4DDB-AE01-4A257A03037E}"/>
    <cellStyle name="PSInt 6" xfId="8445" xr:uid="{69479886-5501-44C9-AEB3-2CE05ABF0C4C}"/>
    <cellStyle name="PSInt 7" xfId="8446" xr:uid="{C6B5E3BF-68A2-4A6F-AED3-D451C95BB689}"/>
    <cellStyle name="PSInt 8" xfId="8447" xr:uid="{0049454E-A94B-4403-9BDA-A7A8384A5939}"/>
    <cellStyle name="PSInt 9" xfId="8448" xr:uid="{D73299DF-7C1D-46B3-8F19-50B9E50AAF62}"/>
    <cellStyle name="PSSpacer" xfId="1154" xr:uid="{5E8F5817-B890-4B64-A5EB-3D45F460C41C}"/>
    <cellStyle name="PSSpacer 10" xfId="8449" xr:uid="{9B2C8E91-C9E0-43B6-8AB0-BBD7DE6E01BF}"/>
    <cellStyle name="PSSpacer 11" xfId="8450" xr:uid="{587A00A9-8AC1-41E9-AA2D-70B2DE4AA8E8}"/>
    <cellStyle name="PSSpacer 12" xfId="8451" xr:uid="{CBB8481E-4FDE-49F2-BE32-563B3E616511}"/>
    <cellStyle name="PSSpacer 13" xfId="8452" xr:uid="{20374172-3534-49E2-8656-F584751BA1FF}"/>
    <cellStyle name="PSSpacer 2" xfId="8453" xr:uid="{1B22F18C-C816-4E6C-A045-C6E9DA4184F2}"/>
    <cellStyle name="PSSpacer 2 2" xfId="8454" xr:uid="{65305608-BD0A-4DF6-81C6-02A9CC3EA127}"/>
    <cellStyle name="PSSpacer 2 3" xfId="8455" xr:uid="{7AB76DF6-AF34-4511-A3A2-C5B80A1529EB}"/>
    <cellStyle name="PSSpacer 2 4" xfId="8456" xr:uid="{DDB1F9F7-1E0D-4439-9900-7797A3F98FFC}"/>
    <cellStyle name="PSSpacer 2 5" xfId="8457" xr:uid="{80D0F740-24DF-4524-8C74-0766399AADB0}"/>
    <cellStyle name="PSSpacer 2 6" xfId="8458" xr:uid="{42C5D944-D2EF-4FB2-AD1E-FCBF74157A95}"/>
    <cellStyle name="PSSpacer 3" xfId="8459" xr:uid="{247F41D0-8F97-472A-8573-1C9A58B3AE8C}"/>
    <cellStyle name="PSSpacer 4" xfId="8460" xr:uid="{2F935BB8-184D-4EBF-97F4-7AC850D340B1}"/>
    <cellStyle name="PSSpacer 5" xfId="8461" xr:uid="{8378805E-19C9-4DD7-AFA7-87D17583000A}"/>
    <cellStyle name="PSSpacer 6" xfId="8462" xr:uid="{03FDE14E-EF44-4C53-8AB1-AEAE103F4DF6}"/>
    <cellStyle name="PSSpacer 7" xfId="8463" xr:uid="{CCBBE057-D53E-41C6-9B2F-2715AFFCDC45}"/>
    <cellStyle name="PSSpacer 8" xfId="8464" xr:uid="{E9C1798C-8ECB-4C44-85DC-62646ED68BB1}"/>
    <cellStyle name="PSSpacer 9" xfId="8465" xr:uid="{D1FE5BDB-4328-40F0-A9BB-55A781631C3F}"/>
    <cellStyle name="pwstyle" xfId="99" xr:uid="{00000000-0005-0000-0000-00006F000000}"/>
    <cellStyle name="Q" xfId="1155" xr:uid="{5FBFC551-F70D-4655-8F6B-CBB882C58D2E}"/>
    <cellStyle name="Q 2" xfId="8466" xr:uid="{02C6783C-4B22-4562-8206-E79BD1EC1074}"/>
    <cellStyle name="Q 3" xfId="8467" xr:uid="{82AEE2D7-7704-4456-A695-642F9456E2EB}"/>
    <cellStyle name="Q 4" xfId="8468" xr:uid="{DF8E6B01-76FC-4FF4-A9D1-B06C4B7F67B9}"/>
    <cellStyle name="Q 5" xfId="8469" xr:uid="{E15127DE-77D7-4A5B-9D7E-DBE2835AB06B}"/>
    <cellStyle name="Q 6" xfId="8470" xr:uid="{4D0B16B5-9574-4145-A118-F4A340FEB5D5}"/>
    <cellStyle name="Q 7" xfId="8471" xr:uid="{93EE7997-8425-4C45-BC80-C2B17E6AB32D}"/>
    <cellStyle name="Q_20-2 NAN" xfId="11349" xr:uid="{FF423E1B-751F-428C-9F2B-F5AEB651141C}"/>
    <cellStyle name="Q_20-2 NAN_Book1" xfId="11350" xr:uid="{8D0DFB79-EF56-4532-97A8-1A0FBC75D562}"/>
    <cellStyle name="Q_20-2 NAN_PTT ICT Leadsheet Q3'10 update" xfId="20129" xr:uid="{BAEDE445-80D1-431C-817A-7F42ECE55D16}"/>
    <cellStyle name="Q_20-2 NAN_V015" xfId="20130" xr:uid="{52A84ED4-0E11-4DC5-99D3-C5575E219070}"/>
    <cellStyle name="Q_B &amp; Z" xfId="1156" xr:uid="{4FAAED20-44E3-44DB-BD6F-1348554C23EB}"/>
    <cellStyle name="Q_B &amp; Z 2" xfId="8472" xr:uid="{9B3C3879-2023-42EA-A40B-86540A500602}"/>
    <cellStyle name="Q_B &amp; Z_Book1" xfId="11351" xr:uid="{1BEA27F4-650B-4F51-B590-DA9853FC27B1}"/>
    <cellStyle name="Q_B &amp; Z_Complete WP SFC_Q2_Phang " xfId="8473" xr:uid="{4AFB527F-8BA8-4279-8860-41896329CC60}"/>
    <cellStyle name="Q_B &amp; Z_Complete WP SFC_Q2_Phang  2" xfId="8474" xr:uid="{B5907C9B-D4D6-47B6-846B-D9C3D4700907}"/>
    <cellStyle name="Q_B &amp; Z_Construction_Revenue and cost (from nu+ vee)" xfId="11352" xr:uid="{10292F9C-B06B-4137-8D21-08512A19C748}"/>
    <cellStyle name="Q_B &amp; Z_DAT_31.12.09_L-AR&amp;Sale" xfId="20131" xr:uid="{3E59B364-9E6F-438A-85AC-DEB34F17D591}"/>
    <cellStyle name="Q_B &amp; Z_F123 SFC Q2'09 New" xfId="8475" xr:uid="{A3A3A01E-4528-4356-B6C8-D74A3F5B7066}"/>
    <cellStyle name="Q_B &amp; Z_F123 SFC Q2'09 New 2" xfId="8476" xr:uid="{69357534-9551-450F-B7A0-1038E54AE347}"/>
    <cellStyle name="Q_B &amp; Z_MFC-ye08-pakpao" xfId="8477" xr:uid="{A7817424-6019-4A50-9828-C0D9BE3ECE73}"/>
    <cellStyle name="Q_B &amp; Z_MFC-ye08-pakpao 2" xfId="8478" xr:uid="{F3D85A7E-2BE1-4D44-9C2C-131E4D2B5F7E}"/>
    <cellStyle name="Q_B &amp; Z_MFC-ye08-pakpao 3" xfId="8479" xr:uid="{C82DDF6D-A3E6-477B-AA69-8D21A8EF9C98}"/>
    <cellStyle name="Q_B &amp; Z_MFC-ye08-pakpao 4" xfId="8480" xr:uid="{2E5F228B-BAFC-48FB-A416-B94CB5983B7C}"/>
    <cellStyle name="Q_B &amp; Z_MFC-ye08-pakpao 5" xfId="8481" xr:uid="{A997FA3E-EC19-4BC1-BCDA-1292585725BD}"/>
    <cellStyle name="Q_B &amp; Z_MFC-ye08-pakpao 6" xfId="8482" xr:uid="{BDB18B10-4DF5-4BA0-81FE-2304C7CE3C31}"/>
    <cellStyle name="Q_B &amp; Z_MFC-ye08-pakpao 7" xfId="8483" xr:uid="{E753AC95-46C8-42F2-A610-D3F3F441C678}"/>
    <cellStyle name="Q_B &amp; Z_SFC_Q2_Phang " xfId="8484" xr:uid="{BA68CA1B-EBDD-49CC-8D03-49B0F5DC6293}"/>
    <cellStyle name="Q_B &amp; Z_SFC_Q2_Phang  2" xfId="8485" xr:uid="{4DA5D576-1101-477D-9BCC-D17E5DC0ADB7}"/>
    <cellStyle name="Q_B &amp; Z_SFC-ye08-N' Beau" xfId="8486" xr:uid="{29BCEA93-B39A-4DCC-84EB-3D42E87B2E5D}"/>
    <cellStyle name="Q_B &amp; Z_SFC-ye08-N' Beau 2" xfId="8487" xr:uid="{A67296B7-18BE-4781-9FD2-4878E0D52961}"/>
    <cellStyle name="Q_B &amp; Z_SFC-ye08-N' Beau 3" xfId="8488" xr:uid="{2379C75D-66BE-40EE-97AF-E126314746D2}"/>
    <cellStyle name="Q_B &amp; Z_SFC-ye08-N' Beau 4" xfId="8489" xr:uid="{C54D6DC3-2015-465E-95E7-AEB76966B3BE}"/>
    <cellStyle name="Q_B &amp; Z_SFC-ye08-N' Beau 5" xfId="8490" xr:uid="{31F5F081-8F05-4E1E-92EF-C3FBA8DAA82C}"/>
    <cellStyle name="Q_B &amp; Z_SFC-ye08-N' Beau 6" xfId="8491" xr:uid="{F52792A4-ADD4-4EBB-914B-4E930E010998}"/>
    <cellStyle name="Q_B &amp; Z_SFC-ye08-N' Beau 7" xfId="8492" xr:uid="{572A5CDC-925B-4DA5-80A0-7D5D1C84C869}"/>
    <cellStyle name="Q_B &amp; Z_SFC-ye08-pakpao" xfId="8493" xr:uid="{A306DBC0-2401-4115-B99F-D5B77D09BC5D}"/>
    <cellStyle name="Q_B &amp; Z_SFC-ye08-pakpao 2" xfId="8494" xr:uid="{7BC47685-4A3D-4EB2-ACC3-B26339F7CE3E}"/>
    <cellStyle name="Q_B &amp; Z_SFC-ye08-pakpao_Complete WP SFC_Q2_Phang " xfId="8495" xr:uid="{65BFDB4A-922E-49BA-A49E-A5C98FBCC8CE}"/>
    <cellStyle name="Q_B &amp; Z_SFC-ye08-pakpao_Complete WP SFC_Q2_Phang  2" xfId="8496" xr:uid="{A527EBAA-8055-40D9-857C-95EEA93BD6B3}"/>
    <cellStyle name="Q_B &amp; Z_SFC-ye08-pakpao_F123 SFC Q2'09 New" xfId="8497" xr:uid="{26B69509-E391-4F48-859C-7ABCEC739AA1}"/>
    <cellStyle name="Q_B &amp; Z_SFC-ye08-pakpao_F123 SFC Q2'09 New 2" xfId="8498" xr:uid="{FA2F1894-987A-4CCA-AE31-D7286B9716FD}"/>
    <cellStyle name="Q_B &amp; Z_SFC-ye08-pakpao_SFC_Q2_Phang " xfId="8499" xr:uid="{9F1D86B7-19E5-4A0F-8606-7CEBAFD56B2D}"/>
    <cellStyle name="Q_B &amp; Z_SFC-ye08-pakpao_SFC_Q2_Phang  2" xfId="8500" xr:uid="{9AD951EB-7F75-4FB3-AEEE-584D7F73D887}"/>
    <cellStyle name="Q_B &amp; Z_SUAD of SFC" xfId="8501" xr:uid="{40C77C3F-5AA5-4279-843B-C9B45ECC5819}"/>
    <cellStyle name="Q_B &amp; Z_SUAD of SFC 2" xfId="8502" xr:uid="{E021C2E7-FB1D-4CE6-9322-2B743F7B0041}"/>
    <cellStyle name="Q_B &amp; Z_SUAD of SFC 3" xfId="8503" xr:uid="{C295A0DC-46A6-49E0-8F09-D322E6D31700}"/>
    <cellStyle name="Q_B &amp; Z_SUAD of SFC 4" xfId="8504" xr:uid="{7B54ED57-5B2D-43FD-8DB0-5E3B09CE7E3B}"/>
    <cellStyle name="Q_B &amp; Z_SUAD of SFC 5" xfId="8505" xr:uid="{1B137635-C5DA-42E9-B504-4DD443CA9628}"/>
    <cellStyle name="Q_B &amp; Z_SUAD of SFC 6" xfId="8506" xr:uid="{0C1E2EA9-9870-4911-902F-0829929508AE}"/>
    <cellStyle name="Q_B &amp; Z_SUAD of SFC 7" xfId="8507" xr:uid="{76BD3851-3337-4EB7-A3D3-E115B5384C97}"/>
    <cellStyle name="Q_B &amp; Z_Top_SFC 062008" xfId="8508" xr:uid="{AF98CF61-6820-44C3-9B23-E5EEA02A58B0}"/>
    <cellStyle name="Q_B &amp; Z_Top_SFC 062008 2" xfId="8509" xr:uid="{1D4839C1-1101-4FD9-9406-57F840098884}"/>
    <cellStyle name="Q_B &amp; Z_Top_SFC 062008 3" xfId="8510" xr:uid="{B4FDED0C-67AA-4148-9D6B-A201A3184E25}"/>
    <cellStyle name="Q_B &amp; Z_Top_SFC 062008 4" xfId="8511" xr:uid="{ECD1F42F-C95D-49CF-A62A-BFA826AEFCC2}"/>
    <cellStyle name="Q_B &amp; Z_Top_SFC 062008 5" xfId="8512" xr:uid="{449660D1-702A-4660-9022-FFA910FA29C4}"/>
    <cellStyle name="Q_B &amp; Z_Top_SFC 062008 6" xfId="8513" xr:uid="{77CD6008-EEA2-4EC8-8A75-60F9F40C983C}"/>
    <cellStyle name="Q_B &amp; Z_Top_SFC 062008 7" xfId="8514" xr:uid="{114AC05A-5AF8-43E8-8578-0173D807BB26}"/>
    <cellStyle name="Q_B &amp; Z_V_PTTICT Q3'10" xfId="20132" xr:uid="{6FC00398-7F1C-4851-931D-46DC5734D8D6}"/>
    <cellStyle name="Q_B &amp; Z_V100" xfId="8515" xr:uid="{44C9B4A6-9266-4B86-8285-F0213B4886FB}"/>
    <cellStyle name="Q_B &amp; Z_V100 2" xfId="8516" xr:uid="{33D038EF-FD6A-47AD-9650-5ACB7CF293C3}"/>
    <cellStyle name="Q_B &amp; Z_V100 3" xfId="8517" xr:uid="{800CF5B8-EB05-48CD-A559-FCB022DA0ED8}"/>
    <cellStyle name="Q_B &amp; Z_V100 4" xfId="8518" xr:uid="{290D70DD-04F2-4F94-A80B-8E05C9176389}"/>
    <cellStyle name="Q_B &amp; Z_V100 5" xfId="8519" xr:uid="{BA083734-267C-4A5E-8633-BEF2EE209B96}"/>
    <cellStyle name="Q_B &amp; Z_V100 6" xfId="8520" xr:uid="{C4C13F1C-217B-42CB-A4E6-C02BE23B0C55}"/>
    <cellStyle name="Q_B &amp; Z_V100 7" xfId="8521" xr:uid="{08EEB29B-30C0-403E-B28C-3B087C40AE5E}"/>
    <cellStyle name="Q_B &amp; Z_WP SBR 08" xfId="8522" xr:uid="{8E796A39-54BB-4FCD-B3E6-FBD9BC2F11B2}"/>
    <cellStyle name="Q_B &amp; Z_WP SBR 08 2" xfId="8523" xr:uid="{77789410-E1A0-423B-B678-7628B68BA55B}"/>
    <cellStyle name="Q_B &amp; Z_WP SBR 08 3" xfId="8524" xr:uid="{13C78683-A594-44C9-AFEB-9F931C1811CC}"/>
    <cellStyle name="Q_B &amp; Z_WP SBR 08 4" xfId="8525" xr:uid="{450CFA83-F44F-4AA6-BE16-B3D4C8E500E0}"/>
    <cellStyle name="Q_B &amp; Z_WP SBR 08 5" xfId="8526" xr:uid="{E745EC2F-927B-42C6-A191-4E0E9DDA3DDB}"/>
    <cellStyle name="Q_B &amp; Z_WP SBR 08 6" xfId="8527" xr:uid="{72DAA71A-22FF-412D-926D-2757C5E65FC3}"/>
    <cellStyle name="Q_B &amp; Z_WP SBR 08 7" xfId="8528" xr:uid="{74590F3F-518C-4C45-AF77-3553F71A7FA8}"/>
    <cellStyle name="Q_B &amp; Z_WP SFC Q2' 08" xfId="8529" xr:uid="{63EE6FDE-08F2-498A-B2E2-3C946645750F}"/>
    <cellStyle name="Q_B &amp; Z_WP SFC Q2' 08 2" xfId="8530" xr:uid="{F163D5C9-A26F-4897-A57B-50E04B6DD4FC}"/>
    <cellStyle name="Q_B &amp; Z_WP SFC Q2' 08 3" xfId="8531" xr:uid="{CED78252-F9D3-4A19-B95B-CF35853A90DB}"/>
    <cellStyle name="Q_B &amp; Z_WP SFC Q2' 08 4" xfId="8532" xr:uid="{1068778E-3D09-4E74-9FF4-6A9C840E6C62}"/>
    <cellStyle name="Q_B &amp; Z_WP SFC Q2' 08 5" xfId="8533" xr:uid="{8B7E9C96-3530-40EF-B2DF-BA6C40F03EBD}"/>
    <cellStyle name="Q_B &amp; Z_WP SFC Q2' 08 6" xfId="8534" xr:uid="{3A2AFCB6-A15B-4BD5-9CDE-118048781A72}"/>
    <cellStyle name="Q_B &amp; Z_WP SFC Q2' 08 7" xfId="8535" xr:uid="{1389ECED-9503-49AA-ADAD-52BD91BE7623}"/>
    <cellStyle name="Q_Book1" xfId="11353" xr:uid="{F50D61C9-86F7-47D6-A7B4-0AF730BBAD22}"/>
    <cellStyle name="Q_CBI-ye06-aom" xfId="8536" xr:uid="{38B3A2E4-1E81-4D92-94C4-7AB99749F831}"/>
    <cellStyle name="Q_CBI-ye06-aom 2" xfId="8537" xr:uid="{5F224B56-478E-4241-98DF-4E866FAA9A08}"/>
    <cellStyle name="Q_CBI-ye06-aom_Complete WP SFC_Q2_Phang " xfId="8538" xr:uid="{785A7539-8B8F-4EC4-A0A9-A9E87577F5FF}"/>
    <cellStyle name="Q_CBI-ye06-aom_Complete WP SFC_Q2_Phang  2" xfId="8539" xr:uid="{9BF26FCA-6456-4898-BED7-4D51415A99D7}"/>
    <cellStyle name="Q_CBI-ye06-aom_F123 SFC Q2'09 New" xfId="8540" xr:uid="{708A8477-78F6-43BB-88D2-288E4FDAF20B}"/>
    <cellStyle name="Q_CBI-ye06-aom_F123 SFC Q2'09 New 2" xfId="8541" xr:uid="{C4D2C57D-2BBC-435B-9B98-12D3B7A0E300}"/>
    <cellStyle name="Q_CBI-ye06-aom_MFC-ye08-pakpao" xfId="8542" xr:uid="{4591D37C-7507-4356-8F56-203BA69C8FF5}"/>
    <cellStyle name="Q_CBI-ye06-aom_MFC-ye08-pakpao 2" xfId="8543" xr:uid="{34F57165-8A64-4DB3-B61B-EDF3822BD3ED}"/>
    <cellStyle name="Q_CBI-ye06-aom_MFC-ye08-pakpao 3" xfId="8544" xr:uid="{79239B46-2AD8-4DEF-A369-565535EE8E94}"/>
    <cellStyle name="Q_CBI-ye06-aom_MFC-ye08-pakpao 4" xfId="8545" xr:uid="{35B38C6C-2A12-4250-9E9E-EDF4B0A4355D}"/>
    <cellStyle name="Q_CBI-ye06-aom_MFC-ye08-pakpao 5" xfId="8546" xr:uid="{6701190D-3E00-4CF8-A53A-882F4B888BF1}"/>
    <cellStyle name="Q_CBI-ye06-aom_MFC-ye08-pakpao 6" xfId="8547" xr:uid="{37988456-BBD7-4990-8D38-31471D498E2C}"/>
    <cellStyle name="Q_CBI-ye06-aom_MFC-ye08-pakpao 7" xfId="8548" xr:uid="{523080E5-90B5-4CFC-97DC-35C47B748FA5}"/>
    <cellStyle name="Q_CBI-ye06-aom_SFC_Q2_Phang " xfId="8549" xr:uid="{F5464445-CCED-41EB-92E1-1BD2F142DE76}"/>
    <cellStyle name="Q_CBI-ye06-aom_SFC_Q2_Phang  2" xfId="8550" xr:uid="{5C04C4BA-F61D-4A70-868F-DB1F8CAB3B04}"/>
    <cellStyle name="Q_CBI-ye06-aom_SFC-ye08-N' Beau" xfId="8551" xr:uid="{1C023D7C-2573-4528-BCF0-A2842EE75656}"/>
    <cellStyle name="Q_CBI-ye06-aom_SFC-ye08-N' Beau 2" xfId="8552" xr:uid="{AA477388-5B66-4245-AF61-24A2B59B37CE}"/>
    <cellStyle name="Q_CBI-ye06-aom_SFC-ye08-N' Beau 3" xfId="8553" xr:uid="{46B1579D-0278-4648-B4A4-3457C6883515}"/>
    <cellStyle name="Q_CBI-ye06-aom_SFC-ye08-N' Beau 4" xfId="8554" xr:uid="{CF76FF36-1FE2-45C5-B469-4A371F942D5E}"/>
    <cellStyle name="Q_CBI-ye06-aom_SFC-ye08-N' Beau 5" xfId="8555" xr:uid="{3A1AD5F7-888C-47FB-8B6D-E58CCA117EC5}"/>
    <cellStyle name="Q_CBI-ye06-aom_SFC-ye08-N' Beau 6" xfId="8556" xr:uid="{4A5BCFC5-E56F-47B3-934B-6035F5A68540}"/>
    <cellStyle name="Q_CBI-ye06-aom_SFC-ye08-N' Beau 7" xfId="8557" xr:uid="{87957F81-BB94-4DE4-84F7-B71A8B51F260}"/>
    <cellStyle name="Q_CBI-ye06-aom_SFC-ye08-pakpao" xfId="8558" xr:uid="{63559FFB-604E-4CA6-9A9A-C1E2EB927531}"/>
    <cellStyle name="Q_CBI-ye06-aom_SFC-ye08-pakpao 2" xfId="8559" xr:uid="{A1BDB2E0-F5B3-4412-80BD-6C166A905BC5}"/>
    <cellStyle name="Q_CBI-ye06-aom_SFC-ye08-pakpao_Complete WP SFC_Q2_Phang " xfId="8560" xr:uid="{8E83AD53-9C0C-4CF2-9045-F6D83CC7C9D3}"/>
    <cellStyle name="Q_CBI-ye06-aom_SFC-ye08-pakpao_Complete WP SFC_Q2_Phang  2" xfId="8561" xr:uid="{E91E33C2-1A29-4832-BE2D-C4348381FB58}"/>
    <cellStyle name="Q_CBI-ye06-aom_SFC-ye08-pakpao_F123 SFC Q2'09 New" xfId="8562" xr:uid="{62313F3D-157C-4088-8B2D-864592FDE10E}"/>
    <cellStyle name="Q_CBI-ye06-aom_SFC-ye08-pakpao_F123 SFC Q2'09 New 2" xfId="8563" xr:uid="{E6E7AA94-4E4D-4667-BD73-C521581AB2F0}"/>
    <cellStyle name="Q_CBI-ye06-aom_SFC-ye08-pakpao_SFC_Q2_Phang " xfId="8564" xr:uid="{952F32A4-6D05-4C25-AFAB-7F1F5C07D623}"/>
    <cellStyle name="Q_CBI-ye06-aom_SFC-ye08-pakpao_SFC_Q2_Phang  2" xfId="8565" xr:uid="{87E3BE01-19FE-457E-99BF-2BCB0CA40513}"/>
    <cellStyle name="Q_CBI-ye06-aom_V100" xfId="8566" xr:uid="{3FA79D1B-1DEF-4B92-AE53-21B7B630C1BF}"/>
    <cellStyle name="Q_CBI-ye06-aom_V100 2" xfId="8567" xr:uid="{1CF14443-21D6-4DD2-85E5-500302174C76}"/>
    <cellStyle name="Q_CBI-ye06-aom_V100 3" xfId="8568" xr:uid="{96642BDE-BDF5-4F10-BA29-6E8D983A2BD7}"/>
    <cellStyle name="Q_CBI-ye06-aom_V100 4" xfId="8569" xr:uid="{F1B44B58-A36F-4B8E-84D4-54EAD05FFE9F}"/>
    <cellStyle name="Q_CBI-ye06-aom_V100 5" xfId="8570" xr:uid="{9A3EF9DE-1CB2-4807-B5A7-38DAD8E3573B}"/>
    <cellStyle name="Q_CBI-ye06-aom_V100 6" xfId="8571" xr:uid="{5E55CBFC-D157-475C-8C34-2898DA29D9D8}"/>
    <cellStyle name="Q_CBI-ye06-aom_V100 7" xfId="8572" xr:uid="{0AB7462F-11AF-420A-A479-1F77D3DA4C37}"/>
    <cellStyle name="Q_CBI-ye06-aom_WP SBR 08" xfId="8573" xr:uid="{28E06873-A755-40A6-9E97-75005B19A03A}"/>
    <cellStyle name="Q_CBI-ye06-aom_WP SBR 08 2" xfId="8574" xr:uid="{46BC95D7-0D40-42CA-9F59-46601FF467D8}"/>
    <cellStyle name="Q_CBI-ye06-aom_WP SBR 08 3" xfId="8575" xr:uid="{706B6C9E-FC5B-4146-BE9D-77EC9D828059}"/>
    <cellStyle name="Q_CBI-ye06-aom_WP SBR 08 4" xfId="8576" xr:uid="{B76233CB-D916-4390-99DC-57CEC5F92C6E}"/>
    <cellStyle name="Q_CBI-ye06-aom_WP SBR 08 5" xfId="8577" xr:uid="{F2E3226F-4A11-4A20-99B3-85AD2AE2E2AA}"/>
    <cellStyle name="Q_CBI-ye06-aom_WP SBR 08 6" xfId="8578" xr:uid="{3087154C-3A4D-4471-8C7E-9D1C8F4381C5}"/>
    <cellStyle name="Q_CBI-ye06-aom_WP SBR 08 7" xfId="8579" xr:uid="{7E142AD5-7BFC-462B-AF95-7B87F790B1B0}"/>
    <cellStyle name="Q_Complete WP SFC_Q2_Phang " xfId="8580" xr:uid="{611BC2AD-0915-46B0-B5E0-CE3B56B898CE}"/>
    <cellStyle name="Q_Complete WP SFC_Q2_Phang  2" xfId="8581" xr:uid="{179CAAD4-6C5B-4D0D-A109-9B2915DE6504}"/>
    <cellStyle name="Q_Construction_Revenue and cost (from nu+ vee)" xfId="11354" xr:uid="{5D8FA5C4-F81A-4766-B3B2-4E14AD79046B}"/>
    <cellStyle name="Q_CPAC_S-YE05-aom" xfId="8582" xr:uid="{F938267E-8374-424E-8908-F2C68198357D}"/>
    <cellStyle name="Q_CPAC_S-YE05-aom 2" xfId="8583" xr:uid="{08D9223D-D57B-44A9-94E6-DE83E0AB3B69}"/>
    <cellStyle name="Q_CPAC_S-YE05-aom_Complete WP SFC_Q2_Phang " xfId="8584" xr:uid="{AB9934A7-14C0-4DB6-9B76-2D0E6B0E4531}"/>
    <cellStyle name="Q_CPAC_S-YE05-aom_Complete WP SFC_Q2_Phang  2" xfId="8585" xr:uid="{132508DB-D65C-426A-B7AD-C138651A111A}"/>
    <cellStyle name="Q_CPAC_S-YE05-aom_F123 SFC Q2'09 New" xfId="8586" xr:uid="{5E6898A8-EA57-4897-9D56-120B1C8EA958}"/>
    <cellStyle name="Q_CPAC_S-YE05-aom_F123 SFC Q2'09 New 2" xfId="8587" xr:uid="{68EF402C-6922-4EA7-B548-0A93E4725A7F}"/>
    <cellStyle name="Q_CPAC_S-YE05-aom_MFC-ye08-pakpao" xfId="8588" xr:uid="{79B25CD6-56DC-4180-BD1B-26C77D9E84BF}"/>
    <cellStyle name="Q_CPAC_S-YE05-aom_MFC-ye08-pakpao 2" xfId="8589" xr:uid="{7CA3DE9A-B335-4963-B85A-5E2DDDFE7FB8}"/>
    <cellStyle name="Q_CPAC_S-YE05-aom_MFC-ye08-pakpao 3" xfId="8590" xr:uid="{2D247FB8-A3B2-4BE8-B4D3-696C5693B018}"/>
    <cellStyle name="Q_CPAC_S-YE05-aom_MFC-ye08-pakpao 4" xfId="8591" xr:uid="{2C13E591-0384-45A4-868A-6229AD813C37}"/>
    <cellStyle name="Q_CPAC_S-YE05-aom_MFC-ye08-pakpao 5" xfId="8592" xr:uid="{B3F86B2C-0CBF-4941-B859-59B1D3B70D40}"/>
    <cellStyle name="Q_CPAC_S-YE05-aom_MFC-ye08-pakpao 6" xfId="8593" xr:uid="{E4D298A6-AC4A-4A62-A692-802D0C826ED1}"/>
    <cellStyle name="Q_CPAC_S-YE05-aom_MFC-ye08-pakpao 7" xfId="8594" xr:uid="{9DF4C7A6-CB60-4617-8947-671843CFE096}"/>
    <cellStyle name="Q_CPAC_S-YE05-aom_SFC_Q2_Phang " xfId="8595" xr:uid="{4DED7DCD-AF18-4751-B490-BA66DD2E8FA6}"/>
    <cellStyle name="Q_CPAC_S-YE05-aom_SFC_Q2_Phang  2" xfId="8596" xr:uid="{3AE27ABA-D6EF-4FDE-8601-850934CBB269}"/>
    <cellStyle name="Q_CPAC_S-YE05-aom_SFC-ye08-N' Beau" xfId="8597" xr:uid="{43DD4AC6-9ABE-4BFE-ABF1-CA49A1CDDF72}"/>
    <cellStyle name="Q_CPAC_S-YE05-aom_SFC-ye08-N' Beau 2" xfId="8598" xr:uid="{AFE468FD-FFE1-463E-9DE7-2FC061BB26CD}"/>
    <cellStyle name="Q_CPAC_S-YE05-aom_SFC-ye08-N' Beau 3" xfId="8599" xr:uid="{332378FF-C1AC-4587-9C44-387A2816CCC5}"/>
    <cellStyle name="Q_CPAC_S-YE05-aom_SFC-ye08-N' Beau 4" xfId="8600" xr:uid="{12BA6413-59C6-4772-9EDE-6AD5FAC0E4FD}"/>
    <cellStyle name="Q_CPAC_S-YE05-aom_SFC-ye08-N' Beau 5" xfId="8601" xr:uid="{1989407C-67C7-44DF-A2A0-524DEE2553EA}"/>
    <cellStyle name="Q_CPAC_S-YE05-aom_SFC-ye08-N' Beau 6" xfId="8602" xr:uid="{0D0F33E5-A353-45CC-81AA-7B0EE03FA182}"/>
    <cellStyle name="Q_CPAC_S-YE05-aom_SFC-ye08-N' Beau 7" xfId="8603" xr:uid="{8E47C821-9B96-455A-B193-86CE86E45D7E}"/>
    <cellStyle name="Q_CPAC_S-YE05-aom_SFC-ye08-pakpao" xfId="8604" xr:uid="{AEF63DA3-FFA3-4962-8548-37FFBA65B509}"/>
    <cellStyle name="Q_CPAC_S-YE05-aom_SFC-ye08-pakpao 2" xfId="8605" xr:uid="{AEFC16EF-0044-4190-837E-EF28216A1C17}"/>
    <cellStyle name="Q_CPAC_S-YE05-aom_SFC-ye08-pakpao_Complete WP SFC_Q2_Phang " xfId="8606" xr:uid="{216AE156-ECB6-4FA6-BD2C-4744492D6389}"/>
    <cellStyle name="Q_CPAC_S-YE05-aom_SFC-ye08-pakpao_Complete WP SFC_Q2_Phang  2" xfId="8607" xr:uid="{4291528F-52C7-44B4-8EC5-41CC19433B5B}"/>
    <cellStyle name="Q_CPAC_S-YE05-aom_SFC-ye08-pakpao_F123 SFC Q2'09 New" xfId="8608" xr:uid="{EBD461FC-7552-4815-B018-917BEF57324D}"/>
    <cellStyle name="Q_CPAC_S-YE05-aom_SFC-ye08-pakpao_F123 SFC Q2'09 New 2" xfId="8609" xr:uid="{D0C9B2DD-ABAC-4C2C-B5DC-BE8A2E4B869E}"/>
    <cellStyle name="Q_CPAC_S-YE05-aom_SFC-ye08-pakpao_SFC_Q2_Phang " xfId="8610" xr:uid="{CA5BE30A-13AB-485B-8870-9581483FDF81}"/>
    <cellStyle name="Q_CPAC_S-YE05-aom_SFC-ye08-pakpao_SFC_Q2_Phang  2" xfId="8611" xr:uid="{61B78DE0-8D69-4DAA-9FF7-F0807B7F025C}"/>
    <cellStyle name="Q_CPAC_S-YE05-aom_V100" xfId="8612" xr:uid="{68CE8868-E74B-4A5F-B6E8-674894250D8F}"/>
    <cellStyle name="Q_CPAC_S-YE05-aom_V100 2" xfId="8613" xr:uid="{7A4B2903-0B94-49A8-85E1-C8C28386C16F}"/>
    <cellStyle name="Q_CPAC_S-YE05-aom_V100 3" xfId="8614" xr:uid="{B9567A3F-1F6F-4021-88C5-00A8578D056F}"/>
    <cellStyle name="Q_CPAC_S-YE05-aom_V100 4" xfId="8615" xr:uid="{5347C6FE-F568-4FDF-AD3C-78F530CBF3CB}"/>
    <cellStyle name="Q_CPAC_S-YE05-aom_V100 5" xfId="8616" xr:uid="{5C90E803-210D-4319-9E03-C186E3C2381A}"/>
    <cellStyle name="Q_CPAC_S-YE05-aom_V100 6" xfId="8617" xr:uid="{16A7FDDE-62D0-411D-9003-513957748F39}"/>
    <cellStyle name="Q_CPAC_S-YE05-aom_V100 7" xfId="8618" xr:uid="{A0179602-97CF-4D77-A29E-A1F784F8B887}"/>
    <cellStyle name="Q_CPAC_S-YE05-aom_WP SBR 08" xfId="8619" xr:uid="{BE0B2106-0BB1-41F2-BA51-D83A9B4D5E44}"/>
    <cellStyle name="Q_CPAC_S-YE05-aom_WP SBR 08 2" xfId="8620" xr:uid="{9D3E16A4-F1A2-4340-BA57-9728857BCBAC}"/>
    <cellStyle name="Q_CPAC_S-YE05-aom_WP SBR 08 3" xfId="8621" xr:uid="{9ABC0C4C-0DF6-4156-8135-21374E325166}"/>
    <cellStyle name="Q_CPAC_S-YE05-aom_WP SBR 08 4" xfId="8622" xr:uid="{6A6F510E-D458-4ABE-8303-1E13C2B331B5}"/>
    <cellStyle name="Q_CPAC_S-YE05-aom_WP SBR 08 5" xfId="8623" xr:uid="{860E9A37-D0ED-43AF-A5B4-EAA4FC165565}"/>
    <cellStyle name="Q_CPAC_S-YE05-aom_WP SBR 08 6" xfId="8624" xr:uid="{6C85DFF1-FF7B-4DC3-8983-27160707A882}"/>
    <cellStyle name="Q_CPAC_S-YE05-aom_WP SBR 08 7" xfId="8625" xr:uid="{63BC01CC-9E73-41C1-96CE-C8C3E352CD58}"/>
    <cellStyle name="Q_CPC 31 Dec 06" xfId="8626" xr:uid="{F28A6937-196D-45BE-AD7A-FF4CCA4EEC7D}"/>
    <cellStyle name="Q_CPC 31 Dec 06 2" xfId="8627" xr:uid="{A1056689-C59D-40F2-BFB6-DC46FD692AE5}"/>
    <cellStyle name="Q_CPC 31 Dec 06_Complete WP SFC_Q2_Phang " xfId="8628" xr:uid="{F817BBB5-7147-4A0E-B432-ADAC1A256046}"/>
    <cellStyle name="Q_CPC 31 Dec 06_Complete WP SFC_Q2_Phang  2" xfId="8629" xr:uid="{3FCC710E-0721-4D54-8D47-CABAF3A44BE7}"/>
    <cellStyle name="Q_CPC 31 Dec 06_F123 SFC Q2'09 New" xfId="8630" xr:uid="{9968E952-37F8-424F-8C6C-5FFE0C060A84}"/>
    <cellStyle name="Q_CPC 31 Dec 06_F123 SFC Q2'09 New 2" xfId="8631" xr:uid="{6DBC2110-5C99-4B2D-A5FE-77BA25D2D1F1}"/>
    <cellStyle name="Q_CPC 31 Dec 06_MFC-ye08-pakpao" xfId="8632" xr:uid="{435AB736-D92D-49EE-B922-80D7C2F7D1CD}"/>
    <cellStyle name="Q_CPC 31 Dec 06_MFC-ye08-pakpao 2" xfId="8633" xr:uid="{CD0BACF2-35B9-4CEE-A69B-4E29A7BEBD44}"/>
    <cellStyle name="Q_CPC 31 Dec 06_MFC-ye08-pakpao 3" xfId="8634" xr:uid="{A2EC6F8B-A478-4617-9E89-F13E7363745D}"/>
    <cellStyle name="Q_CPC 31 Dec 06_MFC-ye08-pakpao 4" xfId="8635" xr:uid="{957CFDCF-6FCC-4DE0-918D-4259F1890041}"/>
    <cellStyle name="Q_CPC 31 Dec 06_MFC-ye08-pakpao 5" xfId="8636" xr:uid="{85FFA3D3-F26F-4864-AFDC-1E584E1A4D61}"/>
    <cellStyle name="Q_CPC 31 Dec 06_MFC-ye08-pakpao 6" xfId="8637" xr:uid="{3D443AB4-5E85-42CF-B745-86F0E52958AB}"/>
    <cellStyle name="Q_CPC 31 Dec 06_MFC-ye08-pakpao 7" xfId="8638" xr:uid="{D4C86A00-6D09-4700-9062-4E9FB2AF9D13}"/>
    <cellStyle name="Q_CPC 31 Dec 06_SFC_Q2_Phang " xfId="8639" xr:uid="{7BCB826E-7C56-4903-9074-21520D5AC1A5}"/>
    <cellStyle name="Q_CPC 31 Dec 06_SFC_Q2_Phang  2" xfId="8640" xr:uid="{319C4B2D-2DF0-4EB3-B653-D35168118CC6}"/>
    <cellStyle name="Q_CPC 31 Dec 06_SFC-ye08-N' Beau" xfId="8641" xr:uid="{121BC857-53B9-420F-96EF-718E4B98C2C9}"/>
    <cellStyle name="Q_CPC 31 Dec 06_SFC-ye08-N' Beau 2" xfId="8642" xr:uid="{E9F1D0DE-758A-4649-BE73-6FCD37D6B342}"/>
    <cellStyle name="Q_CPC 31 Dec 06_SFC-ye08-N' Beau 3" xfId="8643" xr:uid="{D780A6B4-8BE0-402B-8E4B-E94AC6B7ED95}"/>
    <cellStyle name="Q_CPC 31 Dec 06_SFC-ye08-N' Beau 4" xfId="8644" xr:uid="{1C114DF7-2C3E-493A-90C6-D65A42DCFD29}"/>
    <cellStyle name="Q_CPC 31 Dec 06_SFC-ye08-N' Beau 5" xfId="8645" xr:uid="{60211528-C2DA-431B-AD6E-1E5D242EB359}"/>
    <cellStyle name="Q_CPC 31 Dec 06_SFC-ye08-N' Beau 6" xfId="8646" xr:uid="{C6DB3248-FC54-44EF-AF75-A3B9EBD88218}"/>
    <cellStyle name="Q_CPC 31 Dec 06_SFC-ye08-N' Beau 7" xfId="8647" xr:uid="{ED248EE3-1997-4EF1-9628-94591B48D7C6}"/>
    <cellStyle name="Q_CPC 31 Dec 06_SFC-ye08-pakpao" xfId="8648" xr:uid="{A30E3FEE-F76F-4977-AF2E-0DA3A1694A72}"/>
    <cellStyle name="Q_CPC 31 Dec 06_SFC-ye08-pakpao 2" xfId="8649" xr:uid="{ADEF8C0C-7254-48C1-B55B-9B5DA4888E90}"/>
    <cellStyle name="Q_CPC 31 Dec 06_SFC-ye08-pakpao_Complete WP SFC_Q2_Phang " xfId="8650" xr:uid="{2A016A91-5D4F-4ADA-8469-4F418EA985EA}"/>
    <cellStyle name="Q_CPC 31 Dec 06_SFC-ye08-pakpao_Complete WP SFC_Q2_Phang  2" xfId="8651" xr:uid="{E23E630D-44CD-4CB9-B2F8-7D7BE7B1966E}"/>
    <cellStyle name="Q_CPC 31 Dec 06_SFC-ye08-pakpao_F123 SFC Q2'09 New" xfId="8652" xr:uid="{96310626-87C0-48A8-922D-26E8874401CF}"/>
    <cellStyle name="Q_CPC 31 Dec 06_SFC-ye08-pakpao_F123 SFC Q2'09 New 2" xfId="8653" xr:uid="{26CA31E5-1F83-437E-B8E7-3989D09A33C8}"/>
    <cellStyle name="Q_CPC 31 Dec 06_SFC-ye08-pakpao_SFC_Q2_Phang " xfId="8654" xr:uid="{C2E8FC2E-820C-4EA2-B14C-627B5AD8780B}"/>
    <cellStyle name="Q_CPC 31 Dec 06_SFC-ye08-pakpao_SFC_Q2_Phang  2" xfId="8655" xr:uid="{2D702F97-A390-4D8B-B29B-8DCAD4ABCB9C}"/>
    <cellStyle name="Q_CPC 31 Dec 06_V100" xfId="8656" xr:uid="{FA34AD0F-36D9-4FCF-BE51-42E790476FAF}"/>
    <cellStyle name="Q_CPC 31 Dec 06_V100 2" xfId="8657" xr:uid="{6BD74125-4586-46BC-9986-ECA03C404BC6}"/>
    <cellStyle name="Q_CPC 31 Dec 06_V100 3" xfId="8658" xr:uid="{B48F052C-30B6-4926-8E71-10571B9B0AD3}"/>
    <cellStyle name="Q_CPC 31 Dec 06_V100 4" xfId="8659" xr:uid="{E0D14F38-344F-4AF0-9AB1-09F71762FEB5}"/>
    <cellStyle name="Q_CPC 31 Dec 06_V100 5" xfId="8660" xr:uid="{3C689CC3-3B6F-4F14-9FCE-12E719165485}"/>
    <cellStyle name="Q_CPC 31 Dec 06_V100 6" xfId="8661" xr:uid="{EF110834-D34C-4514-B770-B0DDF6E46C77}"/>
    <cellStyle name="Q_CPC 31 Dec 06_V100 7" xfId="8662" xr:uid="{6228DE5B-6784-4326-87B7-401914E041D3}"/>
    <cellStyle name="Q_CPC 31 Dec 06_WP SBR 08" xfId="8663" xr:uid="{9A605E5C-9CFA-475F-B60B-5D043238724D}"/>
    <cellStyle name="Q_CPC 31 Dec 06_WP SBR 08 2" xfId="8664" xr:uid="{1B8649C5-80B5-4C6E-89CF-A4AD8B2E1347}"/>
    <cellStyle name="Q_CPC 31 Dec 06_WP SBR 08 3" xfId="8665" xr:uid="{B7F0290C-4687-4BAA-9A0C-93859200A328}"/>
    <cellStyle name="Q_CPC 31 Dec 06_WP SBR 08 4" xfId="8666" xr:uid="{E9A5EC51-85AB-4822-90E8-AF4F070C0C41}"/>
    <cellStyle name="Q_CPC 31 Dec 06_WP SBR 08 5" xfId="8667" xr:uid="{19E8A464-5DA6-4469-B0FF-9FD7E168E895}"/>
    <cellStyle name="Q_CPC 31 Dec 06_WP SBR 08 6" xfId="8668" xr:uid="{4916B73B-6335-4FFF-9EFE-FC121F293E35}"/>
    <cellStyle name="Q_CPC 31 Dec 06_WP SBR 08 7" xfId="8669" xr:uid="{C0079D24-1BAB-4DC6-86BA-C2D0E628B4F0}"/>
    <cellStyle name="Q_CPC 31 Dec 07-aom" xfId="8670" xr:uid="{1AAFC295-9CA0-4F26-918F-F081E2D4F4FE}"/>
    <cellStyle name="Q_CPC 31 Dec 07-aom 2" xfId="8671" xr:uid="{EF426ABF-9867-434F-B8D9-B19DBA4813BD}"/>
    <cellStyle name="Q_CPC 31 Dec 07-aom_Complete WP SFC_Q2_Phang " xfId="8672" xr:uid="{B80A320D-C05C-4EE3-BD20-925FDAC83685}"/>
    <cellStyle name="Q_CPC 31 Dec 07-aom_Complete WP SFC_Q2_Phang  2" xfId="8673" xr:uid="{6A7D37E3-D282-40E2-8525-E18C4420AA9D}"/>
    <cellStyle name="Q_CPC 31 Dec 07-aom_F123 SFC Q2'09 New" xfId="8674" xr:uid="{C928355F-E30F-4731-99A7-B267B7873DAF}"/>
    <cellStyle name="Q_CPC 31 Dec 07-aom_F123 SFC Q2'09 New 2" xfId="8675" xr:uid="{26F90653-43A5-4E37-B7C6-3B8EA1A01B14}"/>
    <cellStyle name="Q_CPC 31 Dec 07-aom_MFC-ye08-pakpao" xfId="8676" xr:uid="{6FCE79F3-8967-454D-9E5A-37724D972613}"/>
    <cellStyle name="Q_CPC 31 Dec 07-aom_MFC-ye08-pakpao 2" xfId="8677" xr:uid="{AFBF56C9-4A3D-490D-8E80-03C5A25F2BF1}"/>
    <cellStyle name="Q_CPC 31 Dec 07-aom_MFC-ye08-pakpao 3" xfId="8678" xr:uid="{FC4D5942-FC0A-45AC-A76F-2E7B00A35581}"/>
    <cellStyle name="Q_CPC 31 Dec 07-aom_MFC-ye08-pakpao 4" xfId="8679" xr:uid="{D83DF1B5-472D-46DF-B148-73F27890F95C}"/>
    <cellStyle name="Q_CPC 31 Dec 07-aom_MFC-ye08-pakpao 5" xfId="8680" xr:uid="{F148F5A7-F68E-48F1-AADA-678A3B8C9EA1}"/>
    <cellStyle name="Q_CPC 31 Dec 07-aom_MFC-ye08-pakpao 6" xfId="8681" xr:uid="{8294594A-F3EF-4DBF-AEB5-456100D15FB7}"/>
    <cellStyle name="Q_CPC 31 Dec 07-aom_MFC-ye08-pakpao 7" xfId="8682" xr:uid="{5F12A2F9-50F2-4839-AB2B-797C9E704FE5}"/>
    <cellStyle name="Q_CPC 31 Dec 07-aom_SFC_Q2_Phang " xfId="8683" xr:uid="{0FCF29B7-450C-49D3-9583-D120BA40DB88}"/>
    <cellStyle name="Q_CPC 31 Dec 07-aom_SFC_Q2_Phang  2" xfId="8684" xr:uid="{F0F49F1A-3EE6-4786-8F27-B3FC517952BB}"/>
    <cellStyle name="Q_CPC 31 Dec 07-aom_SFC-ye08-N' Beau" xfId="8685" xr:uid="{007B7492-83B1-4EEC-BC5C-C682BAE0BF78}"/>
    <cellStyle name="Q_CPC 31 Dec 07-aom_SFC-ye08-N' Beau 2" xfId="8686" xr:uid="{F2FDBB51-AD7E-4FBF-AAD1-A0798C98A83E}"/>
    <cellStyle name="Q_CPC 31 Dec 07-aom_SFC-ye08-N' Beau 3" xfId="8687" xr:uid="{3F207710-59F3-4880-828A-6759C62BF6B5}"/>
    <cellStyle name="Q_CPC 31 Dec 07-aom_SFC-ye08-N' Beau 4" xfId="8688" xr:uid="{D0DC07A0-ED22-44F1-9E24-B74775797810}"/>
    <cellStyle name="Q_CPC 31 Dec 07-aom_SFC-ye08-N' Beau 5" xfId="8689" xr:uid="{E6D44690-9F6A-4BFB-A3CB-50CD70006991}"/>
    <cellStyle name="Q_CPC 31 Dec 07-aom_SFC-ye08-N' Beau 6" xfId="8690" xr:uid="{5B3716B7-C0D2-495D-BCBB-28F5EA2F1615}"/>
    <cellStyle name="Q_CPC 31 Dec 07-aom_SFC-ye08-N' Beau 7" xfId="8691" xr:uid="{6EC9DC03-028A-4843-B085-61E43A118F1C}"/>
    <cellStyle name="Q_CPC 31 Dec 07-aom_SFC-ye08-pakpao" xfId="8692" xr:uid="{991F4EDD-1F39-4194-A0DB-29ACD7ABB826}"/>
    <cellStyle name="Q_CPC 31 Dec 07-aom_SFC-ye08-pakpao 2" xfId="8693" xr:uid="{491181C7-CB97-43B4-9CD3-9D260CAAB5B5}"/>
    <cellStyle name="Q_CPC 31 Dec 07-aom_SFC-ye08-pakpao_Complete WP SFC_Q2_Phang " xfId="8694" xr:uid="{C910E46E-927A-4E18-9FBB-32818FB7AE9A}"/>
    <cellStyle name="Q_CPC 31 Dec 07-aom_SFC-ye08-pakpao_Complete WP SFC_Q2_Phang  2" xfId="8695" xr:uid="{A5ABE737-0784-420A-8A1B-A4BBE4A2A88F}"/>
    <cellStyle name="Q_CPC 31 Dec 07-aom_SFC-ye08-pakpao_F123 SFC Q2'09 New" xfId="8696" xr:uid="{4DB84BD9-46D0-44E0-8E53-6701B0CC5845}"/>
    <cellStyle name="Q_CPC 31 Dec 07-aom_SFC-ye08-pakpao_F123 SFC Q2'09 New 2" xfId="8697" xr:uid="{C696E98F-2C07-4863-9700-44EAB5C26789}"/>
    <cellStyle name="Q_CPC 31 Dec 07-aom_SFC-ye08-pakpao_SFC_Q2_Phang " xfId="8698" xr:uid="{5A71309F-43BC-4FC3-932A-BBACB56A1F20}"/>
    <cellStyle name="Q_CPC 31 Dec 07-aom_SFC-ye08-pakpao_SFC_Q2_Phang  2" xfId="8699" xr:uid="{CCE3F85A-D2B2-4C36-B998-5916F3851C89}"/>
    <cellStyle name="Q_CPC_12.31.05" xfId="8700" xr:uid="{B8C149CE-6E61-4696-8ED1-8853D8FB25FB}"/>
    <cellStyle name="Q_CPC_12.31.05 2" xfId="8701" xr:uid="{B0B861F2-878E-4682-BD2F-9E463467DE81}"/>
    <cellStyle name="Q_CPC_12.31.05_Complete WP SFC_Q2_Phang " xfId="8702" xr:uid="{8AF11C29-F3C6-40C7-A959-8A6D479F09BB}"/>
    <cellStyle name="Q_CPC_12.31.05_Complete WP SFC_Q2_Phang  2" xfId="8703" xr:uid="{B796E05A-AB06-4921-A979-493E89E47553}"/>
    <cellStyle name="Q_CPC_12.31.05_F123 SFC Q2'09 New" xfId="8704" xr:uid="{185AAE2D-DE96-48EE-9FDC-A09EA6CE612A}"/>
    <cellStyle name="Q_CPC_12.31.05_F123 SFC Q2'09 New 2" xfId="8705" xr:uid="{6A8063CB-291D-498B-86AB-FFF75E3A913D}"/>
    <cellStyle name="Q_CPC_12.31.05_MFC-ye08-pakpao" xfId="8706" xr:uid="{C7A786EE-EBC6-465A-9960-F4275D16B03A}"/>
    <cellStyle name="Q_CPC_12.31.05_MFC-ye08-pakpao 2" xfId="8707" xr:uid="{9A43B32C-13E4-4B63-9550-1A49EABE9ADB}"/>
    <cellStyle name="Q_CPC_12.31.05_MFC-ye08-pakpao 3" xfId="8708" xr:uid="{8CA27DD5-41D9-4AF7-88C5-80F9806A58C7}"/>
    <cellStyle name="Q_CPC_12.31.05_MFC-ye08-pakpao 4" xfId="8709" xr:uid="{F8823C1B-28DF-4A5D-8E54-C94DF14B6F19}"/>
    <cellStyle name="Q_CPC_12.31.05_MFC-ye08-pakpao 5" xfId="8710" xr:uid="{3308E006-6E61-453C-95B7-F4B2E8538F60}"/>
    <cellStyle name="Q_CPC_12.31.05_MFC-ye08-pakpao 6" xfId="8711" xr:uid="{56642585-36B8-4EEA-A482-E0F67544579C}"/>
    <cellStyle name="Q_CPC_12.31.05_MFC-ye08-pakpao 7" xfId="8712" xr:uid="{69A1EDB8-B20C-4CDD-8D06-7BC2C730AD76}"/>
    <cellStyle name="Q_CPC_12.31.05_SFC_Q2_Phang " xfId="8713" xr:uid="{EFBEC7AD-A093-494A-9822-3F8A2B26E580}"/>
    <cellStyle name="Q_CPC_12.31.05_SFC_Q2_Phang  2" xfId="8714" xr:uid="{E4FF41DC-994B-44EE-AAE8-9FA417FD8EFA}"/>
    <cellStyle name="Q_CPC_12.31.05_SFC-ye08-N' Beau" xfId="8715" xr:uid="{AA97772C-E06E-4BBD-81D9-73EE8A77DF15}"/>
    <cellStyle name="Q_CPC_12.31.05_SFC-ye08-N' Beau 2" xfId="8716" xr:uid="{EA8D0D23-FDB5-48C3-B83D-AD397E665C55}"/>
    <cellStyle name="Q_CPC_12.31.05_SFC-ye08-N' Beau 3" xfId="8717" xr:uid="{35CF5E57-39EE-4D57-B463-97F728778578}"/>
    <cellStyle name="Q_CPC_12.31.05_SFC-ye08-N' Beau 4" xfId="8718" xr:uid="{EF8CD465-7738-4603-B2EA-3DD16A1557A0}"/>
    <cellStyle name="Q_CPC_12.31.05_SFC-ye08-N' Beau 5" xfId="8719" xr:uid="{39284157-68B1-4D1D-B2F0-4EF7F0717D7E}"/>
    <cellStyle name="Q_CPC_12.31.05_SFC-ye08-N' Beau 6" xfId="8720" xr:uid="{B5269460-C3FA-4EE1-8774-DCD528DCE2F6}"/>
    <cellStyle name="Q_CPC_12.31.05_SFC-ye08-N' Beau 7" xfId="8721" xr:uid="{A93669E9-76FA-46E3-A06D-58F3BE1D0A79}"/>
    <cellStyle name="Q_CPC_12.31.05_SFC-ye08-pakpao" xfId="8722" xr:uid="{21A97260-0316-4773-9290-00E0EBD2CE8E}"/>
    <cellStyle name="Q_CPC_12.31.05_SFC-ye08-pakpao 2" xfId="8723" xr:uid="{B80695F6-0DDC-4D87-BCE1-9CBC5EBA9001}"/>
    <cellStyle name="Q_CPC_12.31.05_SFC-ye08-pakpao_Complete WP SFC_Q2_Phang " xfId="8724" xr:uid="{A55CA92B-5F60-484B-B30E-7D3E98B0B875}"/>
    <cellStyle name="Q_CPC_12.31.05_SFC-ye08-pakpao_Complete WP SFC_Q2_Phang  2" xfId="8725" xr:uid="{C01E3D41-ECD3-42B0-843C-959B25B64F08}"/>
    <cellStyle name="Q_CPC_12.31.05_SFC-ye08-pakpao_F123 SFC Q2'09 New" xfId="8726" xr:uid="{28D40940-4A37-46E5-97D6-BFABE28B8214}"/>
    <cellStyle name="Q_CPC_12.31.05_SFC-ye08-pakpao_F123 SFC Q2'09 New 2" xfId="8727" xr:uid="{8B2A2E9B-BEA2-45EB-9F9F-1BE3B4535E79}"/>
    <cellStyle name="Q_CPC_12.31.05_SFC-ye08-pakpao_SFC_Q2_Phang " xfId="8728" xr:uid="{39D799BE-805C-44DD-A8E0-884259B8F252}"/>
    <cellStyle name="Q_CPC_12.31.05_SFC-ye08-pakpao_SFC_Q2_Phang  2" xfId="8729" xr:uid="{76921235-A4B1-4172-A3C9-79C537BF53DE}"/>
    <cellStyle name="Q_CPC_12.31.05_V100" xfId="8730" xr:uid="{BC7EEF5B-1970-4F0E-8E2F-2753AF3AB99B}"/>
    <cellStyle name="Q_CPC_12.31.05_V100 2" xfId="8731" xr:uid="{33F29009-DAE7-4790-ACAD-1FC4E7959BA6}"/>
    <cellStyle name="Q_CPC_12.31.05_V100 3" xfId="8732" xr:uid="{5C461EA5-60A3-4A4A-84E5-3FB885F91C5B}"/>
    <cellStyle name="Q_CPC_12.31.05_V100 4" xfId="8733" xr:uid="{A6506F66-4E86-49FC-BD69-78A19E0C3EEC}"/>
    <cellStyle name="Q_CPC_12.31.05_V100 5" xfId="8734" xr:uid="{374B4379-4337-4B59-9002-4911F13DC9BC}"/>
    <cellStyle name="Q_CPC_12.31.05_V100 6" xfId="8735" xr:uid="{3B750E21-3B5B-4731-B3A2-DF52B5A6750D}"/>
    <cellStyle name="Q_CPC_12.31.05_V100 7" xfId="8736" xr:uid="{E2F543D5-7B29-4E4C-89FD-FD82FB975A2C}"/>
    <cellStyle name="Q_CPC_12.31.05_WP SBR 08" xfId="8737" xr:uid="{0010B1F6-94EA-4904-A0D0-CC87028E6D20}"/>
    <cellStyle name="Q_CPC_12.31.05_WP SBR 08 2" xfId="8738" xr:uid="{69726DA3-591E-4BC4-A22B-3150E5099C9B}"/>
    <cellStyle name="Q_CPC_12.31.05_WP SBR 08 3" xfId="8739" xr:uid="{D190D9B4-FF19-4CEA-9AA4-B9846AFFC932}"/>
    <cellStyle name="Q_CPC_12.31.05_WP SBR 08 4" xfId="8740" xr:uid="{70448CF4-BC32-4AD8-9FE1-312A84556B58}"/>
    <cellStyle name="Q_CPC_12.31.05_WP SBR 08 5" xfId="8741" xr:uid="{5BB681BA-69D1-4637-BED1-D351C7033E3C}"/>
    <cellStyle name="Q_CPC_12.31.05_WP SBR 08 6" xfId="8742" xr:uid="{F49CBCF5-6FF5-48F3-B66D-BA6014FA095E}"/>
    <cellStyle name="Q_CPC_12.31.05_WP SBR 08 7" xfId="8743" xr:uid="{FA0D2DEA-DD7F-426A-9915-7E9E57C25D9A}"/>
    <cellStyle name="Q_CPC-ye06-aom" xfId="8744" xr:uid="{1CFEE423-781E-418C-9C7B-47CD7EBABEB8}"/>
    <cellStyle name="Q_CPC-ye06-aom 2" xfId="8745" xr:uid="{566E37E5-4D71-4038-93EA-D1FFA7757100}"/>
    <cellStyle name="Q_CPC-ye06-aom_Complete WP SFC_Q2_Phang " xfId="8746" xr:uid="{CC348B87-CE90-4023-BA04-42D0CC2CF66E}"/>
    <cellStyle name="Q_CPC-ye06-aom_Complete WP SFC_Q2_Phang  2" xfId="8747" xr:uid="{A53983C0-500C-4619-8C43-73DE1388353C}"/>
    <cellStyle name="Q_CPC-ye06-aom_F123 SFC Q2'09 New" xfId="8748" xr:uid="{7F2DD883-7690-4353-AC17-B3865542B7D3}"/>
    <cellStyle name="Q_CPC-ye06-aom_F123 SFC Q2'09 New 2" xfId="8749" xr:uid="{AB63E141-624C-42C0-A451-442761A8528C}"/>
    <cellStyle name="Q_CPC-ye06-aom_SFC_Q2_Phang " xfId="8750" xr:uid="{6B6CCC68-43C9-4800-93B0-7E9F370F142D}"/>
    <cellStyle name="Q_CPC-ye06-aom_SFC_Q2_Phang  2" xfId="8751" xr:uid="{15DB215C-1FC1-4921-B0C3-2B7F4E251120}"/>
    <cellStyle name="Q_CPC-ye08-pak pao" xfId="8752" xr:uid="{3B1C785E-A441-4604-B3B4-B05B5EB6D308}"/>
    <cellStyle name="Q_CPC-ye08-pak pao 2" xfId="8753" xr:uid="{27A270B0-DE57-4466-B573-F6E086AC6FC0}"/>
    <cellStyle name="Q_CPC-ye08-pak pao_Complete WP SFC_Q2_Phang " xfId="8754" xr:uid="{7924D579-AD00-4C48-88E2-5C89C5D49FD2}"/>
    <cellStyle name="Q_CPC-ye08-pak pao_Complete WP SFC_Q2_Phang  2" xfId="8755" xr:uid="{78D9DB8C-2140-4840-94D6-2AA1FE85B697}"/>
    <cellStyle name="Q_CPC-ye08-pak pao_F123 SFC Q2'09 New" xfId="8756" xr:uid="{8D0BE3F4-C41B-4AC4-8FB3-FE5CCEF78535}"/>
    <cellStyle name="Q_CPC-ye08-pak pao_F123 SFC Q2'09 New 2" xfId="8757" xr:uid="{1FB66ACE-B9DA-4295-B098-373518909052}"/>
    <cellStyle name="Q_CPC-ye08-pak pao_SFC_Q2_Phang " xfId="8758" xr:uid="{41934B6C-6CA7-4CC1-A79B-20C0853A9B66}"/>
    <cellStyle name="Q_CPC-ye08-pak pao_SFC_Q2_Phang  2" xfId="8759" xr:uid="{49DAFD0E-80B4-449C-A06E-5530D1FA2558}"/>
    <cellStyle name="Q_CPIC 31 Dec 06" xfId="8760" xr:uid="{1681CD63-DA3D-4053-A3E6-8E485C91A18D}"/>
    <cellStyle name="Q_CPIC 31 Dec 06 2" xfId="8761" xr:uid="{F67EC7AB-A4D7-4092-8AA9-B71F9E6F40D5}"/>
    <cellStyle name="Q_CPIC 31 Dec 06_Complete WP SFC_Q2_Phang " xfId="8762" xr:uid="{EA607FE5-F567-4E0E-AE8C-7A311B2CF730}"/>
    <cellStyle name="Q_CPIC 31 Dec 06_Complete WP SFC_Q2_Phang  2" xfId="8763" xr:uid="{EA3EEB9C-CB1E-4696-8C73-792276A42FE9}"/>
    <cellStyle name="Q_CPIC 31 Dec 06_F123 SFC Q2'09 New" xfId="8764" xr:uid="{965AA73D-E1E2-4E4D-8C5B-3CD2E67F99E4}"/>
    <cellStyle name="Q_CPIC 31 Dec 06_F123 SFC Q2'09 New 2" xfId="8765" xr:uid="{6B4A9383-B53B-4CB6-8078-A208ECF10250}"/>
    <cellStyle name="Q_CPIC 31 Dec 06_SFC_Q2_Phang " xfId="8766" xr:uid="{FB8BE88A-EA68-47E0-8B6D-D1E2A636BB41}"/>
    <cellStyle name="Q_CPIC 31 Dec 06_SFC_Q2_Phang  2" xfId="8767" xr:uid="{DA804675-0ACE-4CBA-AF91-5B2AF603B233}"/>
    <cellStyle name="Q_CPIC 31 Dec 06_SFC-ye08-N' Beau" xfId="8768" xr:uid="{E34F5166-C5E8-4048-91E6-649CC566F282}"/>
    <cellStyle name="Q_CPIC 31 Dec 06_SFC-ye08-N' Beau 2" xfId="8769" xr:uid="{3C2739AB-DEC7-4C95-98E2-E36CD047C2BD}"/>
    <cellStyle name="Q_CPIC 31 Dec 06_SFC-ye08-N' Beau 3" xfId="8770" xr:uid="{DE57B463-9FEF-4A6F-B90B-76313BF7A0F8}"/>
    <cellStyle name="Q_CPIC 31 Dec 06_SFC-ye08-N' Beau 4" xfId="8771" xr:uid="{424B1E9A-B5A4-445B-A869-D7A6798D7EFB}"/>
    <cellStyle name="Q_CPIC 31 Dec 06_SFC-ye08-N' Beau 5" xfId="8772" xr:uid="{985E41AC-7381-4D2E-B835-0EB8C5B0F31F}"/>
    <cellStyle name="Q_CPIC 31 Dec 06_SFC-ye08-N' Beau 6" xfId="8773" xr:uid="{1427326B-9567-4A39-973A-5BD27628D1E5}"/>
    <cellStyle name="Q_CPIC 31 Dec 06_SFC-ye08-N' Beau 7" xfId="8774" xr:uid="{4E2985FE-65FD-4002-814C-374427D936C5}"/>
    <cellStyle name="Q_CPIC 31 Dec 06_SFC-ye08-pakpao" xfId="8775" xr:uid="{3B383601-A3B0-4B78-A351-05D3B596F9DA}"/>
    <cellStyle name="Q_CPIC 31 Dec 06_SFC-ye08-pakpao 2" xfId="8776" xr:uid="{AD49E1FA-0406-42EB-B502-22A1CFFA1997}"/>
    <cellStyle name="Q_CPIC 31 Dec 06_SFC-ye08-pakpao_Complete WP SFC_Q2_Phang " xfId="8777" xr:uid="{8E5BFA66-5263-49FD-A4F4-1DED73A90E8F}"/>
    <cellStyle name="Q_CPIC 31 Dec 06_SFC-ye08-pakpao_Complete WP SFC_Q2_Phang  2" xfId="8778" xr:uid="{A3AF52D2-F5E0-4A34-A22C-B6EF7688FB7E}"/>
    <cellStyle name="Q_CPIC 31 Dec 06_SFC-ye08-pakpao_F123 SFC Q2'09 New" xfId="8779" xr:uid="{1A47F635-E5B4-4ECC-9022-C9A8A06519B1}"/>
    <cellStyle name="Q_CPIC 31 Dec 06_SFC-ye08-pakpao_F123 SFC Q2'09 New 2" xfId="8780" xr:uid="{CF216273-CE0C-4900-9A41-A1EEDFB7887F}"/>
    <cellStyle name="Q_CPIC 31 Dec 06_SFC-ye08-pakpao_SFC_Q2_Phang " xfId="8781" xr:uid="{D314E0E3-3275-4B69-8AA7-82877C8CDDEE}"/>
    <cellStyle name="Q_CPIC 31 Dec 06_SFC-ye08-pakpao_SFC_Q2_Phang  2" xfId="8782" xr:uid="{1136D25A-67BA-4373-B6DF-1AF1E7DA33D2}"/>
    <cellStyle name="Q_CPIC 31 Dec 06_V100" xfId="8783" xr:uid="{BC8E3DEE-E6EE-459A-8E99-6332D626FD59}"/>
    <cellStyle name="Q_CPIC 31 Dec 06_V100 2" xfId="8784" xr:uid="{84262292-C74D-4422-9CA4-37278887F048}"/>
    <cellStyle name="Q_CPIC 31 Dec 06_V100 3" xfId="8785" xr:uid="{95B2C3F7-10B9-449C-8D5B-BC9691EF7E6B}"/>
    <cellStyle name="Q_CPIC 31 Dec 06_V100 4" xfId="8786" xr:uid="{6D34127E-B60F-488E-88F1-962A37B57F33}"/>
    <cellStyle name="Q_CPIC 31 Dec 06_V100 5" xfId="8787" xr:uid="{88A5FC6F-E5C7-437F-B4AA-54E9C95E277B}"/>
    <cellStyle name="Q_CPIC 31 Dec 06_V100 6" xfId="8788" xr:uid="{9238B98F-F5C7-4B97-9776-CFAC9DEB4606}"/>
    <cellStyle name="Q_CPIC 31 Dec 06_V100 7" xfId="8789" xr:uid="{175073DA-B4D7-4EDE-9A71-DA5CDB1DBFFB}"/>
    <cellStyle name="Q_CPIC 31 Dec 06_WP SBR 08" xfId="8790" xr:uid="{C4F8B707-0B4A-4973-AB59-D52997682DBD}"/>
    <cellStyle name="Q_CPIC 31 Dec 06_WP SBR 08 2" xfId="8791" xr:uid="{366987CD-6A43-4FAD-9660-9CF7EFB172A6}"/>
    <cellStyle name="Q_CPIC 31 Dec 06_WP SBR 08 3" xfId="8792" xr:uid="{B2978BEA-D4AB-4D07-999A-A4404FD433A8}"/>
    <cellStyle name="Q_CPIC 31 Dec 06_WP SBR 08 4" xfId="8793" xr:uid="{1970863E-496D-4033-B7D0-B75B948817B1}"/>
    <cellStyle name="Q_CPIC 31 Dec 06_WP SBR 08 5" xfId="8794" xr:uid="{7133A8E5-2B6D-4CED-9BC9-A8A67505F368}"/>
    <cellStyle name="Q_CPIC 31 Dec 06_WP SBR 08 6" xfId="8795" xr:uid="{C0BA9D3A-EFC0-46B8-B6BA-117DF1BAAF79}"/>
    <cellStyle name="Q_CPIC 31 Dec 06_WP SBR 08 7" xfId="8796" xr:uid="{23D88319-FFEE-4210-B991-9D5AB9183E1A}"/>
    <cellStyle name="Q_CPIC_Test_10.31.06" xfId="8797" xr:uid="{59F64EE8-A5F7-4689-9860-8C8AB696D6C4}"/>
    <cellStyle name="Q_CPIC_Test_10.31.06 2" xfId="8798" xr:uid="{AEF5B347-CC28-4AAF-A523-2B41C148E71B}"/>
    <cellStyle name="Q_CPIC_Test_10.31.06_Complete WP SFC_Q2_Phang " xfId="8799" xr:uid="{D5A3161A-3F4E-42D4-81CB-C071120D2C77}"/>
    <cellStyle name="Q_CPIC_Test_10.31.06_Complete WP SFC_Q2_Phang  2" xfId="8800" xr:uid="{87BE2A11-D473-4642-ACD7-48DBB93095DD}"/>
    <cellStyle name="Q_CPIC_Test_10.31.06_F123 SFC Q2'09 New" xfId="8801" xr:uid="{EF9C4D0C-A21C-4714-91EA-95360CCFA1C1}"/>
    <cellStyle name="Q_CPIC_Test_10.31.06_F123 SFC Q2'09 New 2" xfId="8802" xr:uid="{BDA87D5A-B1A3-4029-8823-C15783472848}"/>
    <cellStyle name="Q_CPIC_Test_10.31.06_MFC-ye08-pakpao" xfId="8803" xr:uid="{E5F2C2E2-7E2F-46CB-8458-9B999D668728}"/>
    <cellStyle name="Q_CPIC_Test_10.31.06_MFC-ye08-pakpao 2" xfId="8804" xr:uid="{2F93F8F9-3CCA-4EDA-AC76-1BFD33CB5333}"/>
    <cellStyle name="Q_CPIC_Test_10.31.06_MFC-ye08-pakpao 3" xfId="8805" xr:uid="{80107CF0-BD93-45CC-A993-5AE0332A099D}"/>
    <cellStyle name="Q_CPIC_Test_10.31.06_MFC-ye08-pakpao 4" xfId="8806" xr:uid="{9D69843A-47C9-4125-93EA-DC4A7AC73C2E}"/>
    <cellStyle name="Q_CPIC_Test_10.31.06_MFC-ye08-pakpao 5" xfId="8807" xr:uid="{EDBD768C-04E5-421F-8109-AEAB337D81D6}"/>
    <cellStyle name="Q_CPIC_Test_10.31.06_MFC-ye08-pakpao 6" xfId="8808" xr:uid="{64DC4F34-A159-4D5E-B2DE-2C0D18E879C1}"/>
    <cellStyle name="Q_CPIC_Test_10.31.06_MFC-ye08-pakpao 7" xfId="8809" xr:uid="{92D19A3F-84C0-4415-819D-3DE755B4DA83}"/>
    <cellStyle name="Q_CPIC_Test_10.31.06_SFC_Q2_Phang " xfId="8810" xr:uid="{E5716837-CBC2-4947-900B-FDB73B16674C}"/>
    <cellStyle name="Q_CPIC_Test_10.31.06_SFC_Q2_Phang  2" xfId="8811" xr:uid="{8485897F-7BEA-4C2B-8A5F-C02BEEECFDFF}"/>
    <cellStyle name="Q_CPIC_Test_10.31.06_SFC-ye08-N' Beau" xfId="8812" xr:uid="{AE0426E6-F5B5-4658-89AC-246E1B657DD7}"/>
    <cellStyle name="Q_CPIC_Test_10.31.06_SFC-ye08-N' Beau 2" xfId="8813" xr:uid="{50B63D05-7AAA-4179-A016-E3BA1AB34FE5}"/>
    <cellStyle name="Q_CPIC_Test_10.31.06_SFC-ye08-N' Beau 3" xfId="8814" xr:uid="{7BCBE003-46D4-4F0D-9B2C-FC5D0EE7E007}"/>
    <cellStyle name="Q_CPIC_Test_10.31.06_SFC-ye08-N' Beau 4" xfId="8815" xr:uid="{D5ADB52C-F5D4-485E-8E64-08B9B3B16786}"/>
    <cellStyle name="Q_CPIC_Test_10.31.06_SFC-ye08-N' Beau 5" xfId="8816" xr:uid="{63857B73-0BAE-4C2B-984E-56B1F93E5150}"/>
    <cellStyle name="Q_CPIC_Test_10.31.06_SFC-ye08-N' Beau 6" xfId="8817" xr:uid="{B2E1B23F-23AF-4805-ADFD-D61AC90A3E2E}"/>
    <cellStyle name="Q_CPIC_Test_10.31.06_SFC-ye08-N' Beau 7" xfId="8818" xr:uid="{5A8DB964-36AB-42B1-9693-4069A776B8F5}"/>
    <cellStyle name="Q_CPIC_Test_10.31.06_SFC-ye08-pakpao" xfId="8819" xr:uid="{0B0251A6-99F6-44B5-AE1B-636CDF2AAFD7}"/>
    <cellStyle name="Q_CPIC_Test_10.31.06_SFC-ye08-pakpao 2" xfId="8820" xr:uid="{4DCBDD46-289B-4B39-B943-8D058C3FA342}"/>
    <cellStyle name="Q_CPIC_Test_10.31.06_SFC-ye08-pakpao_Complete WP SFC_Q2_Phang " xfId="8821" xr:uid="{B76CB8CB-6F6F-4364-87D6-22A3F5303DBA}"/>
    <cellStyle name="Q_CPIC_Test_10.31.06_SFC-ye08-pakpao_Complete WP SFC_Q2_Phang  2" xfId="8822" xr:uid="{746E724C-E1DC-435C-A752-8067BF65B571}"/>
    <cellStyle name="Q_CPIC_Test_10.31.06_SFC-ye08-pakpao_F123 SFC Q2'09 New" xfId="8823" xr:uid="{58505EEE-3309-43E3-8E9A-BB7D76CF17B3}"/>
    <cellStyle name="Q_CPIC_Test_10.31.06_SFC-ye08-pakpao_F123 SFC Q2'09 New 2" xfId="8824" xr:uid="{004FF835-3E28-4205-A084-1D2884C74CA5}"/>
    <cellStyle name="Q_CPIC_Test_10.31.06_SFC-ye08-pakpao_SFC_Q2_Phang " xfId="8825" xr:uid="{EDB6C29E-62C7-49B5-B05F-8A47C9506628}"/>
    <cellStyle name="Q_CPIC_Test_10.31.06_SFC-ye08-pakpao_SFC_Q2_Phang  2" xfId="8826" xr:uid="{356A06EB-48D6-4F1C-A64C-A22DE6291115}"/>
    <cellStyle name="Q_CPIC_Test_10.31.06_V100" xfId="8827" xr:uid="{C9119449-5550-4790-B507-87A86CEDAC33}"/>
    <cellStyle name="Q_CPIC_Test_10.31.06_V100 2" xfId="8828" xr:uid="{C317D27C-D646-42A7-A9BE-2BD93E910738}"/>
    <cellStyle name="Q_CPIC_Test_10.31.06_V100 3" xfId="8829" xr:uid="{AC792811-565D-448C-A664-4B1994E65A32}"/>
    <cellStyle name="Q_CPIC_Test_10.31.06_V100 4" xfId="8830" xr:uid="{118D7454-1A04-4AE2-8E80-CBB85BCB19F9}"/>
    <cellStyle name="Q_CPIC_Test_10.31.06_V100 5" xfId="8831" xr:uid="{5FA2C381-F171-4FE6-9B2F-6DC9F867190B}"/>
    <cellStyle name="Q_CPIC_Test_10.31.06_V100 6" xfId="8832" xr:uid="{3B1160B9-2BE9-4DB6-A81D-933FA42E872B}"/>
    <cellStyle name="Q_CPIC_Test_10.31.06_V100 7" xfId="8833" xr:uid="{304BB73B-8F07-44B0-B0C0-0C58C74649BC}"/>
    <cellStyle name="Q_CPIC_Test_10.31.06_WP SBR 08" xfId="8834" xr:uid="{8B161AA1-693A-41AE-BF92-1B7FC8DBDA07}"/>
    <cellStyle name="Q_CPIC_Test_10.31.06_WP SBR 08 2" xfId="8835" xr:uid="{99CB6F5D-F10C-47D1-AD4A-4620ED5383E4}"/>
    <cellStyle name="Q_CPIC_Test_10.31.06_WP SBR 08 3" xfId="8836" xr:uid="{EDE1F0B8-A1DB-43B8-A3DB-919B5CFC520A}"/>
    <cellStyle name="Q_CPIC_Test_10.31.06_WP SBR 08 4" xfId="8837" xr:uid="{1D5C88DC-1350-44E2-A94B-082698260EDF}"/>
    <cellStyle name="Q_CPIC_Test_10.31.06_WP SBR 08 5" xfId="8838" xr:uid="{715F7D69-F41B-44FA-8AD7-11BA4DE9B443}"/>
    <cellStyle name="Q_CPIC_Test_10.31.06_WP SBR 08 6" xfId="8839" xr:uid="{DAACF680-7F62-41BF-84C2-28E56D184083}"/>
    <cellStyle name="Q_CPIC_Test_10.31.06_WP SBR 08 7" xfId="8840" xr:uid="{BFCE0356-68D2-4291-A078-E460A505C409}"/>
    <cellStyle name="Q_CPIC'05_update" xfId="8841" xr:uid="{EAD5E948-BFB8-4A52-AC56-C7C78ED0A721}"/>
    <cellStyle name="Q_CPIC'05_update 2" xfId="8842" xr:uid="{423236E5-D851-45E1-AB94-17F6A0847868}"/>
    <cellStyle name="Q_CPIC'05_update_Complete WP SFC_Q2_Phang " xfId="8843" xr:uid="{85F67E11-DED3-40E9-AC15-7E4540DBCCBF}"/>
    <cellStyle name="Q_CPIC'05_update_Complete WP SFC_Q2_Phang  2" xfId="8844" xr:uid="{3E802B97-E1F4-417D-89F7-C8F85CA2AB37}"/>
    <cellStyle name="Q_CPIC'05_update_F123 SFC Q2'09 New" xfId="8845" xr:uid="{0310B501-209B-447A-8FDC-F3B10037020C}"/>
    <cellStyle name="Q_CPIC'05_update_F123 SFC Q2'09 New 2" xfId="8846" xr:uid="{40C23F66-D9FC-4D98-B0BD-B4DC925AA2EA}"/>
    <cellStyle name="Q_CPIC'05_update_MFC-ye08-pakpao" xfId="8847" xr:uid="{5E77E165-5AA7-4514-96B2-1A766BFE6048}"/>
    <cellStyle name="Q_CPIC'05_update_MFC-ye08-pakpao 2" xfId="8848" xr:uid="{5B2530BD-6ACA-4256-A688-7A2D07E66AE3}"/>
    <cellStyle name="Q_CPIC'05_update_MFC-ye08-pakpao 3" xfId="8849" xr:uid="{BB76441C-E8CB-41FD-84FB-BE53047D7722}"/>
    <cellStyle name="Q_CPIC'05_update_MFC-ye08-pakpao 4" xfId="8850" xr:uid="{33D9B025-7656-4E8E-913A-B267B6C7B6D1}"/>
    <cellStyle name="Q_CPIC'05_update_MFC-ye08-pakpao 5" xfId="8851" xr:uid="{FB3D1930-881C-4F07-9B01-5C9B9137F0E0}"/>
    <cellStyle name="Q_CPIC'05_update_MFC-ye08-pakpao 6" xfId="8852" xr:uid="{27F3E39B-BD85-4AB3-BA38-8E2AE0F71E91}"/>
    <cellStyle name="Q_CPIC'05_update_MFC-ye08-pakpao 7" xfId="8853" xr:uid="{E1DF3344-90E7-4F88-AAED-56777963F1F9}"/>
    <cellStyle name="Q_CPIC'05_update_SFC_Q2_Phang " xfId="8854" xr:uid="{030A596D-C1FD-448C-A9AC-C3207B66D09C}"/>
    <cellStyle name="Q_CPIC'05_update_SFC_Q2_Phang  2" xfId="8855" xr:uid="{EE29B6F2-9503-4D56-A392-1DFB2AAE9DA0}"/>
    <cellStyle name="Q_CPIC'05_update_SFC-ye08-N' Beau" xfId="8856" xr:uid="{3F9C5798-1C62-4623-9601-5E195A18ACD6}"/>
    <cellStyle name="Q_CPIC'05_update_SFC-ye08-N' Beau 2" xfId="8857" xr:uid="{EEF380CE-964A-43DF-AA99-FD7182A500A3}"/>
    <cellStyle name="Q_CPIC'05_update_SFC-ye08-N' Beau 3" xfId="8858" xr:uid="{9E45537B-F378-4C51-A38D-649DF15FA680}"/>
    <cellStyle name="Q_CPIC'05_update_SFC-ye08-N' Beau 4" xfId="8859" xr:uid="{8A0B9E3E-DE22-4B56-B9FA-96B6B810088D}"/>
    <cellStyle name="Q_CPIC'05_update_SFC-ye08-N' Beau 5" xfId="8860" xr:uid="{43B06A7A-D03E-437C-B6FD-CF438AC713D2}"/>
    <cellStyle name="Q_CPIC'05_update_SFC-ye08-N' Beau 6" xfId="8861" xr:uid="{EF44AD44-304E-4D04-831C-0D9721D86106}"/>
    <cellStyle name="Q_CPIC'05_update_SFC-ye08-N' Beau 7" xfId="8862" xr:uid="{95778332-1DBE-486E-817D-5FE0939DD905}"/>
    <cellStyle name="Q_CPIC'05_update_SFC-ye08-pakpao" xfId="8863" xr:uid="{B25EF674-0FF1-495A-80B2-F343C6A77E91}"/>
    <cellStyle name="Q_CPIC'05_update_SFC-ye08-pakpao 2" xfId="8864" xr:uid="{EE0EF15D-1640-4B4E-9AFE-1B385D5F643D}"/>
    <cellStyle name="Q_CPIC'05_update_SFC-ye08-pakpao_Complete WP SFC_Q2_Phang " xfId="8865" xr:uid="{EBA3C64E-E1F0-4E88-A2ED-4C87C3E6FBEC}"/>
    <cellStyle name="Q_CPIC'05_update_SFC-ye08-pakpao_Complete WP SFC_Q2_Phang  2" xfId="8866" xr:uid="{75610071-464A-4862-9431-581E184C60A1}"/>
    <cellStyle name="Q_CPIC'05_update_SFC-ye08-pakpao_F123 SFC Q2'09 New" xfId="8867" xr:uid="{7566FC9D-011D-467E-B617-1A6FB7D2C957}"/>
    <cellStyle name="Q_CPIC'05_update_SFC-ye08-pakpao_F123 SFC Q2'09 New 2" xfId="8868" xr:uid="{D43F7B6F-1ACE-400F-B2F1-C1DAC0275724}"/>
    <cellStyle name="Q_CPIC'05_update_SFC-ye08-pakpao_SFC_Q2_Phang " xfId="8869" xr:uid="{769A4061-11A2-40DD-B611-4F0F79235556}"/>
    <cellStyle name="Q_CPIC'05_update_SFC-ye08-pakpao_SFC_Q2_Phang  2" xfId="8870" xr:uid="{969B8AAB-7906-4AAF-ACD3-9C547B74A696}"/>
    <cellStyle name="Q_CPIC'05_update_V100" xfId="8871" xr:uid="{11DB48DA-9381-4E57-A088-3B61CA386613}"/>
    <cellStyle name="Q_CPIC'05_update_V100 2" xfId="8872" xr:uid="{C4D0B405-7116-4A84-B954-FC01366795C0}"/>
    <cellStyle name="Q_CPIC'05_update_V100 3" xfId="8873" xr:uid="{20CB70DE-F9F3-4154-84C1-AE1534591EF1}"/>
    <cellStyle name="Q_CPIC'05_update_V100 4" xfId="8874" xr:uid="{2C8BA19D-F496-43BB-A005-9F2F74EA4421}"/>
    <cellStyle name="Q_CPIC'05_update_V100 5" xfId="8875" xr:uid="{EA12816B-1F19-40F5-952C-51108D7F807D}"/>
    <cellStyle name="Q_CPIC'05_update_V100 6" xfId="8876" xr:uid="{91BB1CDA-65E2-41F6-BC44-531301568816}"/>
    <cellStyle name="Q_CPIC'05_update_V100 7" xfId="8877" xr:uid="{7DF2959E-800C-4597-9C58-025453F725D2}"/>
    <cellStyle name="Q_CPIC'05_update_WP SBR 08" xfId="8878" xr:uid="{B3548E13-5467-410F-8692-AC71A2C11C91}"/>
    <cellStyle name="Q_CPIC'05_update_WP SBR 08 2" xfId="8879" xr:uid="{B76D074C-0973-4F1F-BD6A-19A95C3971C5}"/>
    <cellStyle name="Q_CPIC'05_update_WP SBR 08 3" xfId="8880" xr:uid="{097F09D9-80A5-4A0E-8F15-EF57B14506D3}"/>
    <cellStyle name="Q_CPIC'05_update_WP SBR 08 4" xfId="8881" xr:uid="{582DB18A-63AF-4255-8499-AA2CC35A0B70}"/>
    <cellStyle name="Q_CPIC'05_update_WP SBR 08 5" xfId="8882" xr:uid="{54526925-F337-4773-A625-2D1AE36CFB68}"/>
    <cellStyle name="Q_CPIC'05_update_WP SBR 08 6" xfId="8883" xr:uid="{EC58711A-4909-4AF1-89FD-8D0BAE3AD12D}"/>
    <cellStyle name="Q_CPIC'05_update_WP SBR 08 7" xfId="8884" xr:uid="{EAA87E79-8C7C-4157-A487-A79832E4A61C}"/>
    <cellStyle name="Q_CPIC-ye07-pakpao" xfId="8885" xr:uid="{C6052532-8608-400C-8641-D03801ABD3EB}"/>
    <cellStyle name="Q_CPIC-ye07-pakpao 2" xfId="8886" xr:uid="{2E45230E-ED2B-4691-9AB9-A4E2BDD4940C}"/>
    <cellStyle name="Q_CPIC-ye07-pakpao_Complete WP SFC_Q2_Phang " xfId="8887" xr:uid="{3DD8D1E0-9717-4586-9F81-A02994B7E2CD}"/>
    <cellStyle name="Q_CPIC-ye07-pakpao_Complete WP SFC_Q2_Phang  2" xfId="8888" xr:uid="{0855B420-861E-4E76-A540-D8396DBEF8DA}"/>
    <cellStyle name="Q_CPIC-ye07-pakpao_F123 SFC Q2'09 New" xfId="8889" xr:uid="{985DE9C9-0F16-456A-848B-05F681593E6C}"/>
    <cellStyle name="Q_CPIC-ye07-pakpao_F123 SFC Q2'09 New 2" xfId="8890" xr:uid="{E57D4E71-DCC7-49CC-90BE-C06D41C199CB}"/>
    <cellStyle name="Q_CPIC-ye07-pakpao_SFC_Q2_Phang " xfId="8891" xr:uid="{7DF003DE-C965-4714-A714-76B31E4C510B}"/>
    <cellStyle name="Q_CPIC-ye07-pakpao_SFC_Q2_Phang  2" xfId="8892" xr:uid="{5ED6A221-DB2E-45CC-AF11-50EED20BDBFE}"/>
    <cellStyle name="Q_DAT_31.12.09_L-AR&amp;Sale" xfId="20133" xr:uid="{DF8226A9-22BA-46C8-9798-56625C59FD39}"/>
    <cellStyle name="Q_F123" xfId="1157" xr:uid="{DA41CB5D-770E-4D92-B645-CA979AA621CA}"/>
    <cellStyle name="Q_F123 2" xfId="8893" xr:uid="{AF3382F9-6FB3-4815-93E0-724CAF7C4267}"/>
    <cellStyle name="Q_F123 SFC Q2'09 New" xfId="8894" xr:uid="{4347BD82-ED69-4040-9979-A9CB861BD85C}"/>
    <cellStyle name="Q_F123 SFC Q2'09 New 2" xfId="8895" xr:uid="{AD310567-5A75-45F3-8AE1-AC5561C46779}"/>
    <cellStyle name="Q_F123_Book1" xfId="11355" xr:uid="{0673CE61-993F-4946-948F-E6573446149B}"/>
    <cellStyle name="Q_F123_Complete WP SFC_Q2_Phang " xfId="8896" xr:uid="{CDB65952-51AF-4583-B563-27F7CF887DEC}"/>
    <cellStyle name="Q_F123_Complete WP SFC_Q2_Phang  2" xfId="8897" xr:uid="{B17E379C-CB60-45BC-B7B2-8DC60FEC3779}"/>
    <cellStyle name="Q_F123_F123 SFC Q2'09 New" xfId="8898" xr:uid="{E9B80624-3465-4166-99FB-CED60CD1F418}"/>
    <cellStyle name="Q_F123_F123 SFC Q2'09 New 2" xfId="8899" xr:uid="{A101FBA9-53C3-49AF-89D3-CF5DB091DAD0}"/>
    <cellStyle name="Q_F123_PTT ICT Leadsheet Q3'10 update" xfId="20134" xr:uid="{5A0EFEA6-76E5-4312-BA94-1CDA23493C7D}"/>
    <cellStyle name="Q_F123_SFC_Q2_Phang " xfId="8900" xr:uid="{4F730BBC-8D33-414B-8314-258FB531D4B1}"/>
    <cellStyle name="Q_F123_SFC_Q2_Phang  2" xfId="8901" xr:uid="{35A338CD-51C0-46B4-84C3-DBD0872F913A}"/>
    <cellStyle name="Q_F123_V015" xfId="20135" xr:uid="{1AD7DC97-EFDF-422F-9476-487574EDE9B5}"/>
    <cellStyle name="Q_FA" xfId="8902" xr:uid="{06EDE740-5666-4486-8CD2-5A29609FC463}"/>
    <cellStyle name="Q_FA 2" xfId="8903" xr:uid="{8EE02C25-8833-4563-A250-12EB2A6BD5A8}"/>
    <cellStyle name="Q_FA_Complete WP SFC_Q2_Phang " xfId="8904" xr:uid="{24223D22-64F3-4C5E-B625-75CE27047B76}"/>
    <cellStyle name="Q_FA_Complete WP SFC_Q2_Phang  2" xfId="8905" xr:uid="{1E179331-6057-4E9A-99DC-1198AF0EB21B}"/>
    <cellStyle name="Q_FA_F123 SFC Q2'09 New" xfId="8906" xr:uid="{A721C6B9-0C2A-4084-AFA0-6DFC7EABBC7C}"/>
    <cellStyle name="Q_FA_F123 SFC Q2'09 New 2" xfId="8907" xr:uid="{9CDE0B96-CE7C-4D69-AD3C-7DD4798F0EB0}"/>
    <cellStyle name="Q_FA_MFC-ye08-pakpao" xfId="8908" xr:uid="{9E677F3C-E897-4872-BA53-3CB9736DF2B4}"/>
    <cellStyle name="Q_FA_MFC-ye08-pakpao 2" xfId="8909" xr:uid="{E006C525-3953-429F-9F8A-B9B2DB4A740D}"/>
    <cellStyle name="Q_FA_MFC-ye08-pakpao 3" xfId="8910" xr:uid="{735DD116-861D-492D-8D50-41DE47C1050E}"/>
    <cellStyle name="Q_FA_MFC-ye08-pakpao 4" xfId="8911" xr:uid="{0501A8C8-CA5A-4109-9918-2F64006DC06B}"/>
    <cellStyle name="Q_FA_MFC-ye08-pakpao 5" xfId="8912" xr:uid="{A1A3A4F1-01CC-4D53-8840-AE46F868DCA0}"/>
    <cellStyle name="Q_FA_MFC-ye08-pakpao 6" xfId="8913" xr:uid="{6140202A-BB99-41B1-B6E7-7B8F0757D1D3}"/>
    <cellStyle name="Q_FA_MFC-ye08-pakpao 7" xfId="8914" xr:uid="{75790166-48FB-4B69-ABE3-E602A28750BD}"/>
    <cellStyle name="Q_FA_SFC_Q2_Phang " xfId="8915" xr:uid="{0CD375C7-9533-4DB5-A517-FC87B289AC5A}"/>
    <cellStyle name="Q_FA_SFC_Q2_Phang  2" xfId="8916" xr:uid="{66D4DFAF-DFA6-4792-BA84-68F6643B29D4}"/>
    <cellStyle name="Q_FA_SFC-ye08-N' Beau" xfId="8917" xr:uid="{2C4464D3-769C-4918-9299-BF42D0363BCD}"/>
    <cellStyle name="Q_FA_SFC-ye08-N' Beau 2" xfId="8918" xr:uid="{902D2C2E-9B0D-4E55-80CB-01FA5186746B}"/>
    <cellStyle name="Q_FA_SFC-ye08-N' Beau 3" xfId="8919" xr:uid="{4B35AA79-EB88-4773-AD4B-16CA7135D9CB}"/>
    <cellStyle name="Q_FA_SFC-ye08-N' Beau 4" xfId="8920" xr:uid="{0213AA01-719C-4A3F-98D9-B0C67B5321D8}"/>
    <cellStyle name="Q_FA_SFC-ye08-N' Beau 5" xfId="8921" xr:uid="{51FE8A1F-EE80-4124-878B-BE8059611275}"/>
    <cellStyle name="Q_FA_SFC-ye08-N' Beau 6" xfId="8922" xr:uid="{CBBBC10F-95AD-4EA7-9FF0-F52325EA0EB3}"/>
    <cellStyle name="Q_FA_SFC-ye08-N' Beau 7" xfId="8923" xr:uid="{C660DB43-3A4B-4008-AFB1-EC25295EDC8C}"/>
    <cellStyle name="Q_FA_SFC-ye08-pakpao" xfId="8924" xr:uid="{41410C04-578D-4EFF-8FC8-8CE8AF41145C}"/>
    <cellStyle name="Q_FA_SFC-ye08-pakpao 2" xfId="8925" xr:uid="{8CA7FF44-170C-429F-A9F8-FF9513157D32}"/>
    <cellStyle name="Q_FA_SFC-ye08-pakpao_Complete WP SFC_Q2_Phang " xfId="8926" xr:uid="{82A608B8-C441-44C7-A8BF-501B49776CCC}"/>
    <cellStyle name="Q_FA_SFC-ye08-pakpao_Complete WP SFC_Q2_Phang  2" xfId="8927" xr:uid="{FB5F71D7-679D-4EBB-8EF3-960768B3CBE2}"/>
    <cellStyle name="Q_FA_SFC-ye08-pakpao_F123 SFC Q2'09 New" xfId="8928" xr:uid="{005BA80D-E432-48F6-8AAE-C2320F6E2C85}"/>
    <cellStyle name="Q_FA_SFC-ye08-pakpao_F123 SFC Q2'09 New 2" xfId="8929" xr:uid="{D30F87E4-0060-4908-8A52-E174F34D01C9}"/>
    <cellStyle name="Q_FA_SFC-ye08-pakpao_SFC_Q2_Phang " xfId="8930" xr:uid="{1A465608-8B9B-4DB7-A89C-A8A17ED9A195}"/>
    <cellStyle name="Q_FA_SFC-ye08-pakpao_SFC_Q2_Phang  2" xfId="8931" xr:uid="{20F7F101-0D15-4FBE-A253-532196F7B333}"/>
    <cellStyle name="Q_from Vee (version 1)" xfId="11356" xr:uid="{BA035E9C-7681-4F84-92D4-FA48E0414A68}"/>
    <cellStyle name="Q_from Vee (version 1)_Book1" xfId="11357" xr:uid="{4C22A5FA-4B13-494C-BCB1-91AB2E71A51C}"/>
    <cellStyle name="Q_FS_08.05" xfId="20136" xr:uid="{075D1781-5D61-4DCB-9EA0-8970E7C7FA83}"/>
    <cellStyle name="Q_FS_08.05_V_PTTICT Q3'10" xfId="20137" xr:uid="{8D75A1F4-29C1-4A6D-B54B-BB5D7E48BEB5}"/>
    <cellStyle name="Q_fs31.12.07-sbr" xfId="8932" xr:uid="{8BEEEF6F-A320-49DF-BAB0-24CD65BF22B9}"/>
    <cellStyle name="Q_fs31.12.07-sbr 2" xfId="8933" xr:uid="{AD66C9B3-1D1C-4CE2-AF65-C970EFF8364F}"/>
    <cellStyle name="Q_fs31.12.07-sbr 3" xfId="8934" xr:uid="{35671FF0-DDD1-41E6-8EDA-D789189BB753}"/>
    <cellStyle name="Q_fs31.12.07-sbr 4" xfId="8935" xr:uid="{6BBF76C4-0BF3-41AE-8621-388AD4BF7DB7}"/>
    <cellStyle name="Q_fs31.12.07-sbr 5" xfId="8936" xr:uid="{7631C6B8-E40F-44DF-922D-4210A21892A1}"/>
    <cellStyle name="Q_fs31.12.07-sbr 6" xfId="8937" xr:uid="{2DA6D836-B14E-4BB9-8BF2-3984F911C931}"/>
    <cellStyle name="Q_fs31.12.07-sbr 7" xfId="8938" xr:uid="{D2F4838A-01E7-4180-BD1B-A87066B55442}"/>
    <cellStyle name="Q_Interest expense Thai MFC" xfId="8939" xr:uid="{E98971E1-40C7-4695-90B5-95897A2FDDDE}"/>
    <cellStyle name="Q_Interest expense Thai MFC 2" xfId="8940" xr:uid="{8A38E30A-1995-4BB6-8CFE-8D12E436F614}"/>
    <cellStyle name="Q_Interest expense Thai MFC_Complete WP SFC_Q2_Phang " xfId="8941" xr:uid="{BBDBC005-4A86-47AF-98AE-4AB00875A920}"/>
    <cellStyle name="Q_Interest expense Thai MFC_Complete WP SFC_Q2_Phang  2" xfId="8942" xr:uid="{EB23BAAA-43D8-4093-A791-B43AD86FB2B9}"/>
    <cellStyle name="Q_Interest expense Thai MFC_F123 SFC Q2'09 New" xfId="8943" xr:uid="{04EA45FB-0A1A-4F21-A3D9-3775064E94D7}"/>
    <cellStyle name="Q_Interest expense Thai MFC_F123 SFC Q2'09 New 2" xfId="8944" xr:uid="{FD714FB9-406A-4BD2-A223-E4EBF7A971C3}"/>
    <cellStyle name="Q_Interest expense Thai MFC_MFC-ye08-pakpao" xfId="8945" xr:uid="{E7FB96E6-F454-4DF7-AFF4-D5B62EE86F99}"/>
    <cellStyle name="Q_Interest expense Thai MFC_MFC-ye08-pakpao 2" xfId="8946" xr:uid="{69D34BA8-A3ED-498A-AA6E-0002D5465555}"/>
    <cellStyle name="Q_Interest expense Thai MFC_MFC-ye08-pakpao 3" xfId="8947" xr:uid="{4F17A2C9-1C58-4B06-B4C9-4C9710335BE6}"/>
    <cellStyle name="Q_Interest expense Thai MFC_MFC-ye08-pakpao 4" xfId="8948" xr:uid="{C998CCFC-9BC1-4291-90D2-AF9744E3175A}"/>
    <cellStyle name="Q_Interest expense Thai MFC_MFC-ye08-pakpao 5" xfId="8949" xr:uid="{8A547A95-6632-455B-8398-635E82BFF928}"/>
    <cellStyle name="Q_Interest expense Thai MFC_MFC-ye08-pakpao 6" xfId="8950" xr:uid="{3452FE63-62DB-4177-A109-D901F7B5A088}"/>
    <cellStyle name="Q_Interest expense Thai MFC_MFC-ye08-pakpao 7" xfId="8951" xr:uid="{7CCE6288-B638-4A36-B02E-6402BE3D8AAD}"/>
    <cellStyle name="Q_Interest expense Thai MFC_SFC_Q2_Phang " xfId="8952" xr:uid="{A442D01B-47CA-4F87-9BC9-EFA92E3C2A3C}"/>
    <cellStyle name="Q_Interest expense Thai MFC_SFC_Q2_Phang  2" xfId="8953" xr:uid="{1BB7F1C1-62EA-436F-8581-D10450FC0433}"/>
    <cellStyle name="Q_Interest expense Thai MFC_SFC-ye08-N' Beau" xfId="8954" xr:uid="{A81FFB0A-F3FB-4009-992F-FE067F4C5FBC}"/>
    <cellStyle name="Q_Interest expense Thai MFC_SFC-ye08-N' Beau 2" xfId="8955" xr:uid="{A8A08882-D243-443D-9E4E-F23522A885BC}"/>
    <cellStyle name="Q_Interest expense Thai MFC_SFC-ye08-N' Beau 3" xfId="8956" xr:uid="{4211A69E-ADBA-443D-B0D0-35464FCFB0FA}"/>
    <cellStyle name="Q_Interest expense Thai MFC_SFC-ye08-N' Beau 4" xfId="8957" xr:uid="{C44CE151-C346-477D-874F-6607FAB148F1}"/>
    <cellStyle name="Q_Interest expense Thai MFC_SFC-ye08-N' Beau 5" xfId="8958" xr:uid="{4FF5E555-42CF-41D0-8797-0D4A27B3429A}"/>
    <cellStyle name="Q_Interest expense Thai MFC_SFC-ye08-N' Beau 6" xfId="8959" xr:uid="{F7781486-4623-4462-AB44-DFF478E9F3F9}"/>
    <cellStyle name="Q_Interest expense Thai MFC_SFC-ye08-N' Beau 7" xfId="8960" xr:uid="{DD43BBF2-149F-4936-80C9-6D39E34A4F71}"/>
    <cellStyle name="Q_Interest expense Thai MFC_SFC-ye08-pakpao" xfId="8961" xr:uid="{EE70355C-7386-4404-B282-F8750337A62E}"/>
    <cellStyle name="Q_Interest expense Thai MFC_SFC-ye08-pakpao 2" xfId="8962" xr:uid="{BD8E579F-1BCC-4120-8DD8-952E663CBC7D}"/>
    <cellStyle name="Q_Interest expense Thai MFC_SFC-ye08-pakpao_Complete WP SFC_Q2_Phang " xfId="8963" xr:uid="{2A75B0C3-FBD8-4C86-ABFA-E4966E31322F}"/>
    <cellStyle name="Q_Interest expense Thai MFC_SFC-ye08-pakpao_Complete WP SFC_Q2_Phang  2" xfId="8964" xr:uid="{F032C13B-5699-47A4-8EDC-7DCE29C574FC}"/>
    <cellStyle name="Q_Interest expense Thai MFC_SFC-ye08-pakpao_F123 SFC Q2'09 New" xfId="8965" xr:uid="{1CB2B4F0-9DA8-4908-B95F-DFD16F66DC42}"/>
    <cellStyle name="Q_Interest expense Thai MFC_SFC-ye08-pakpao_F123 SFC Q2'09 New 2" xfId="8966" xr:uid="{ACD2577B-BB47-4313-93D4-7B37CB8CA5C8}"/>
    <cellStyle name="Q_Interest expense Thai MFC_SFC-ye08-pakpao_SFC_Q2_Phang " xfId="8967" xr:uid="{C6928489-45A1-4C8B-A9C9-EE066929E02D}"/>
    <cellStyle name="Q_Interest expense Thai MFC_SFC-ye08-pakpao_SFC_Q2_Phang  2" xfId="8968" xr:uid="{D01ACBEF-C355-4314-810F-A1B8C814D5FD}"/>
    <cellStyle name="Q_Interest expense Thai MFC_V100" xfId="8969" xr:uid="{21CDCDD9-F887-41C7-BE32-D7C9B22EE3CE}"/>
    <cellStyle name="Q_Interest expense Thai MFC_V100 2" xfId="8970" xr:uid="{2A44168A-06FD-4FB4-B28D-928555C05B51}"/>
    <cellStyle name="Q_Interest expense Thai MFC_V100 3" xfId="8971" xr:uid="{7FFC3D29-D429-4715-BAF5-50B92DE8E406}"/>
    <cellStyle name="Q_Interest expense Thai MFC_V100 4" xfId="8972" xr:uid="{EBC28D06-B142-4431-AB03-666CA2C13EC4}"/>
    <cellStyle name="Q_Interest expense Thai MFC_V100 5" xfId="8973" xr:uid="{7AC0509E-A4A2-4875-B60E-A321C5692B6B}"/>
    <cellStyle name="Q_Interest expense Thai MFC_V100 6" xfId="8974" xr:uid="{F001C5A1-4446-4124-8020-CAAC875834DF}"/>
    <cellStyle name="Q_Interest expense Thai MFC_V100 7" xfId="8975" xr:uid="{AF8E5EA8-1968-40D7-B370-597767745E48}"/>
    <cellStyle name="Q_Interest expense Thai MFC_WP SBR 08" xfId="8976" xr:uid="{75D6F82B-36FE-4543-BCEB-E68F5AF80D5A}"/>
    <cellStyle name="Q_Interest expense Thai MFC_WP SBR 08 2" xfId="8977" xr:uid="{14718FF3-7CDD-4AA1-8175-E9FD9DD8187F}"/>
    <cellStyle name="Q_Interest expense Thai MFC_WP SBR 08 3" xfId="8978" xr:uid="{1A7C6B44-3FD3-494D-BE2A-BD7BC387C128}"/>
    <cellStyle name="Q_Interest expense Thai MFC_WP SBR 08 4" xfId="8979" xr:uid="{5C2B2891-9ABC-4A6D-B6D0-CC64D8C3015A}"/>
    <cellStyle name="Q_Interest expense Thai MFC_WP SBR 08 5" xfId="8980" xr:uid="{856E602A-9702-465C-AA95-712D32FA4139}"/>
    <cellStyle name="Q_Interest expense Thai MFC_WP SBR 08 6" xfId="8981" xr:uid="{8687513D-9060-4775-AD1E-4BDD36BAACED}"/>
    <cellStyle name="Q_Interest expense Thai MFC_WP SBR 08 7" xfId="8982" xr:uid="{1A70220E-79A4-4534-AC6F-82CE4E0ABED7}"/>
    <cellStyle name="Q_Inventory and cost TAK08" xfId="8983" xr:uid="{2B5A806D-66EB-4716-B1CE-606B7A604C66}"/>
    <cellStyle name="Q_Inventory and cost TAK08 2" xfId="8984" xr:uid="{8BC93F43-D462-40BE-BC3C-52AAC30ACC16}"/>
    <cellStyle name="Q_Inventory and cost TAK08_Kura_leadsheet_31.12.10" xfId="20138" xr:uid="{8DCABD97-E18B-4D64-AA15-4EF28DD0D41E}"/>
    <cellStyle name="Q_K200-CPIC" xfId="8985" xr:uid="{0DD38AC7-7659-4A5C-AD67-A44A61200BE2}"/>
    <cellStyle name="Q_K200-CPIC 2" xfId="8986" xr:uid="{7E9F494F-29E7-4D7C-911D-9CDFB5CE2075}"/>
    <cellStyle name="Q_K200-CPIC_Complete WP SFC_Q2_Phang " xfId="8987" xr:uid="{2C2056F4-5A61-4CF8-8193-E74E10937D68}"/>
    <cellStyle name="Q_K200-CPIC_Complete WP SFC_Q2_Phang  2" xfId="8988" xr:uid="{522CC048-ED79-4627-AE9F-8A5D6DDBA4BF}"/>
    <cellStyle name="Q_K200-CPIC_F123 SFC Q2'09 New" xfId="8989" xr:uid="{2FD2F35C-FD63-4216-9C2F-9715DDC3F3E3}"/>
    <cellStyle name="Q_K200-CPIC_F123 SFC Q2'09 New 2" xfId="8990" xr:uid="{9F5DC10C-9D56-4F2A-A5A4-F0414762EE62}"/>
    <cellStyle name="Q_K200-CPIC_SFC_Q2_Phang " xfId="8991" xr:uid="{0A9E7381-D96A-4DBB-9F7D-2418B0DD4226}"/>
    <cellStyle name="Q_K200-CPIC_SFC_Q2_Phang  2" xfId="8992" xr:uid="{7D639333-E37F-46BA-9079-01190462E640}"/>
    <cellStyle name="Q_Kura_leadsheet_31.12.10" xfId="20139" xr:uid="{D7E4902D-350F-43CC-A9D7-BB7918E47E68}"/>
    <cellStyle name="Q_L" xfId="1158" xr:uid="{268E36AA-1500-441D-A359-4E10702C4594}"/>
    <cellStyle name="Q_L 2" xfId="8993" xr:uid="{CBA78D36-FAFC-4C9C-9158-96C71096679F}"/>
    <cellStyle name="Q_L_Book1" xfId="11358" xr:uid="{F98FEC42-E718-4A38-9BAB-A13BD838136F}"/>
    <cellStyle name="Q_L_Complete WP SFC_Q2_Phang " xfId="8994" xr:uid="{5A15138B-96E5-4E0A-BD4F-443F99925F74}"/>
    <cellStyle name="Q_L_Complete WP SFC_Q2_Phang  2" xfId="8995" xr:uid="{2DB30EB2-A601-4A88-921B-EDA0AA47275B}"/>
    <cellStyle name="Q_L_F123 SFC Q2'09 New" xfId="8996" xr:uid="{1037DD07-F101-4620-B26D-893E2A7857D2}"/>
    <cellStyle name="Q_L_F123 SFC Q2'09 New 2" xfId="8997" xr:uid="{1F019FE5-4F02-4672-8EAE-CF92D9C0D3D0}"/>
    <cellStyle name="Q_L_PTT ICT Leadsheet Q3'10 update" xfId="20140" xr:uid="{819CA0FB-39AF-458E-8293-7D0739A00373}"/>
    <cellStyle name="Q_L_SFC_Q2_Phang " xfId="8998" xr:uid="{74ABDF30-32C5-49C9-A9BE-FF8DD62E1481}"/>
    <cellStyle name="Q_L_SFC_Q2_Phang  2" xfId="8999" xr:uid="{13363273-580C-4182-9AFD-6DD9FBA10675}"/>
    <cellStyle name="Q_L_V015" xfId="20141" xr:uid="{2DA63998-F1F7-4A91-A4A8-273A4979B524}"/>
    <cellStyle name="Q_L100 and V100 Thai MFC" xfId="9000" xr:uid="{489F9F98-0366-48FD-9C82-C4325FB82BA9}"/>
    <cellStyle name="Q_L100 and V100 Thai MFC 2" xfId="9001" xr:uid="{40C6CDAF-2679-458C-A738-BE97E5FDB871}"/>
    <cellStyle name="Q_L100 and V100 Thai MFC_Complete WP SFC_Q2_Phang " xfId="9002" xr:uid="{649834C8-6604-469E-8229-DE7DB50A8C45}"/>
    <cellStyle name="Q_L100 and V100 Thai MFC_Complete WP SFC_Q2_Phang  2" xfId="9003" xr:uid="{298742A8-0397-424B-AA5F-B7582DB700F6}"/>
    <cellStyle name="Q_L100 and V100 Thai MFC_F123 SFC Q2'09 New" xfId="9004" xr:uid="{322181D5-F2A3-4C25-8448-6D31E9872C2B}"/>
    <cellStyle name="Q_L100 and V100 Thai MFC_F123 SFC Q2'09 New 2" xfId="9005" xr:uid="{536D081D-E4E7-4F94-8D10-7ABAE99CBF72}"/>
    <cellStyle name="Q_L100 and V100 Thai MFC_MFC Q2' 08" xfId="9006" xr:uid="{5CC3B922-C2EC-4FE1-AB29-71B111E1BB23}"/>
    <cellStyle name="Q_L100 and V100 Thai MFC_MFC Q2' 08 2" xfId="9007" xr:uid="{4756BA1C-4ABF-4AB3-8EBA-3750F36D3343}"/>
    <cellStyle name="Q_L100 and V100 Thai MFC_MFC Q2' 08 3" xfId="9008" xr:uid="{6EEED499-C173-4282-A9C7-84459DA80C13}"/>
    <cellStyle name="Q_L100 and V100 Thai MFC_MFC Q2' 08 4" xfId="9009" xr:uid="{178A61C7-61CD-4C97-BBFC-E20E6D59C7FD}"/>
    <cellStyle name="Q_L100 and V100 Thai MFC_MFC Q2' 08 5" xfId="9010" xr:uid="{4BC3C0C6-5350-405F-92A3-33A427B739AD}"/>
    <cellStyle name="Q_L100 and V100 Thai MFC_MFC Q2' 08 6" xfId="9011" xr:uid="{2E06A766-431A-4A14-8250-5BB530DF5299}"/>
    <cellStyle name="Q_L100 and V100 Thai MFC_MFC Q2' 08 7" xfId="9012" xr:uid="{79B615D4-DF55-4F0F-8833-64DF07A0A707}"/>
    <cellStyle name="Q_L100 and V100 Thai MFC_MFC-ye08-pakpao" xfId="9013" xr:uid="{0E2B0A3F-0653-4002-89EC-900DB8A5CA63}"/>
    <cellStyle name="Q_L100 and V100 Thai MFC_MFC-ye08-pakpao 2" xfId="9014" xr:uid="{E5EDE90B-7DAC-4C0F-A805-733A04F6EF91}"/>
    <cellStyle name="Q_L100 and V100 Thai MFC_MFC-ye08-pakpao 3" xfId="9015" xr:uid="{378F4FCB-4407-4AE8-B174-C4FD89621459}"/>
    <cellStyle name="Q_L100 and V100 Thai MFC_MFC-ye08-pakpao 4" xfId="9016" xr:uid="{8DA264DF-3EEE-4F79-A4F0-E6FBA3734BD8}"/>
    <cellStyle name="Q_L100 and V100 Thai MFC_MFC-ye08-pakpao 5" xfId="9017" xr:uid="{FBBD7E17-2D63-4523-B10C-CA1FEE34B1F2}"/>
    <cellStyle name="Q_L100 and V100 Thai MFC_MFC-ye08-pakpao 6" xfId="9018" xr:uid="{3AE534DD-1056-4F36-A13F-7F0685262B75}"/>
    <cellStyle name="Q_L100 and V100 Thai MFC_MFC-ye08-pakpao 7" xfId="9019" xr:uid="{6ACC189C-D8E9-4F17-A682-E4415C7B3CEA}"/>
    <cellStyle name="Q_L100 and V100 Thai MFC_SFC_Q2_Phang " xfId="9020" xr:uid="{6E6FD1BE-1DC9-43ED-9F86-870E3C30F105}"/>
    <cellStyle name="Q_L100 and V100 Thai MFC_SFC_Q2_Phang  2" xfId="9021" xr:uid="{2CCF4AFA-DA7B-4654-8D25-EB8C49F3E4F1}"/>
    <cellStyle name="Q_L100 and V100 Thai MFC_SFC-ye08-N' Beau" xfId="9022" xr:uid="{20A57CCE-2526-4336-88D4-43AA46A9909E}"/>
    <cellStyle name="Q_L100 and V100 Thai MFC_SFC-ye08-N' Beau 2" xfId="9023" xr:uid="{E9D44B38-FDAA-4BE9-A0B8-CC0A3EE56F83}"/>
    <cellStyle name="Q_L100 and V100 Thai MFC_SFC-ye08-N' Beau 3" xfId="9024" xr:uid="{4F7ABA50-6A8B-4705-91BE-0C123F39630A}"/>
    <cellStyle name="Q_L100 and V100 Thai MFC_SFC-ye08-N' Beau 4" xfId="9025" xr:uid="{FF9727AC-1182-43EF-A9F5-EB5738C1DE9D}"/>
    <cellStyle name="Q_L100 and V100 Thai MFC_SFC-ye08-N' Beau 5" xfId="9026" xr:uid="{5753D4C3-25B0-4E6F-A6AE-1DF3BA28434C}"/>
    <cellStyle name="Q_L100 and V100 Thai MFC_SFC-ye08-N' Beau 6" xfId="9027" xr:uid="{1E11E4B8-CC7B-4FCA-A6D3-8DBBEC6D3BA3}"/>
    <cellStyle name="Q_L100 and V100 Thai MFC_SFC-ye08-N' Beau 7" xfId="9028" xr:uid="{AD4C317A-0E18-4677-9C81-DA469D7AAF9B}"/>
    <cellStyle name="Q_L100 and V100 Thai MFC_SFC-ye08-pakpao" xfId="9029" xr:uid="{D90532DE-353C-4566-9D75-164CFF2B3018}"/>
    <cellStyle name="Q_L100 and V100 Thai MFC_SFC-ye08-pakpao 2" xfId="9030" xr:uid="{C1DE69A3-1545-4C1F-AE8E-6E4E96B4B2E4}"/>
    <cellStyle name="Q_L100 and V100 Thai MFC_SFC-ye08-pakpao_Complete WP SFC_Q2_Phang " xfId="9031" xr:uid="{A6279A65-8DF5-4383-A69B-8E2106C935F9}"/>
    <cellStyle name="Q_L100 and V100 Thai MFC_SFC-ye08-pakpao_Complete WP SFC_Q2_Phang  2" xfId="9032" xr:uid="{D6F18A8F-D4C5-4621-998A-A185044091D4}"/>
    <cellStyle name="Q_L100 and V100 Thai MFC_SFC-ye08-pakpao_F123 SFC Q2'09 New" xfId="9033" xr:uid="{1D3C5962-7F1A-43DD-A0D0-EBBFA091AEDC}"/>
    <cellStyle name="Q_L100 and V100 Thai MFC_SFC-ye08-pakpao_F123 SFC Q2'09 New 2" xfId="9034" xr:uid="{DD10D129-9C6F-4CDB-97C6-7E2E4731FC93}"/>
    <cellStyle name="Q_L100 and V100 Thai MFC_SFC-ye08-pakpao_SFC_Q2_Phang " xfId="9035" xr:uid="{9BD05519-3681-47B5-9DE4-069C3A1E5A72}"/>
    <cellStyle name="Q_L100 and V100 Thai MFC_SFC-ye08-pakpao_SFC_Q2_Phang  2" xfId="9036" xr:uid="{16E371E1-D248-4E3B-9AEB-7FEA98141C3F}"/>
    <cellStyle name="Q_L100 and V100 Thai MFC_SUAD of SFC" xfId="9037" xr:uid="{9F985B87-81F1-4486-BD6F-0D7D98439555}"/>
    <cellStyle name="Q_L100 and V100 Thai MFC_SUAD of SFC 2" xfId="9038" xr:uid="{CAD4B7E4-CCE1-4787-A9A0-7D74BE4178F2}"/>
    <cellStyle name="Q_L100 and V100 Thai MFC_SUAD of SFC 3" xfId="9039" xr:uid="{D53151A2-D568-4A01-879A-246F142DC206}"/>
    <cellStyle name="Q_L100 and V100 Thai MFC_SUAD of SFC 4" xfId="9040" xr:uid="{1720D542-27B2-4A0A-B798-F0D0BDD7740B}"/>
    <cellStyle name="Q_L100 and V100 Thai MFC_SUAD of SFC 5" xfId="9041" xr:uid="{F85E9F0D-3660-4843-99F3-9EAB86B1ADB0}"/>
    <cellStyle name="Q_L100 and V100 Thai MFC_SUAD of SFC 6" xfId="9042" xr:uid="{FC9E12CE-F581-4876-98ED-CE8F29078AD4}"/>
    <cellStyle name="Q_L100 and V100 Thai MFC_SUAD of SFC 7" xfId="9043" xr:uid="{76AE3F34-839B-4649-BC16-B241DF71C1E2}"/>
    <cellStyle name="Q_L100 and V100 Thai MFC_TMFC-Q1'09" xfId="9044" xr:uid="{02952463-E0BB-4222-852F-75875BA374E3}"/>
    <cellStyle name="Q_L100 and V100 Thai MFC_TMFC-Q1'09 2" xfId="9045" xr:uid="{5957B9BF-F3BF-41D2-9607-97606C5F1C63}"/>
    <cellStyle name="Q_L100 and V100 Thai MFC_TMFC-Q1'09 3" xfId="9046" xr:uid="{508A95EA-2248-4077-80D5-480058F8A3D5}"/>
    <cellStyle name="Q_L100 and V100 Thai MFC_TMFC-Q1'09 4" xfId="9047" xr:uid="{0E3AF1FE-8497-4291-9D80-B623AD1C47B3}"/>
    <cellStyle name="Q_L100 and V100 Thai MFC_TMFC-Q1'09 5" xfId="9048" xr:uid="{F76F13D7-8655-4C65-B150-B52357835E83}"/>
    <cellStyle name="Q_L100 and V100 Thai MFC_TMFC-Q1'09 6" xfId="9049" xr:uid="{B249781E-40D5-492F-BE23-77BB43124C6D}"/>
    <cellStyle name="Q_L100 and V100 Thai MFC_TMFC-Q1'09 7" xfId="9050" xr:uid="{EC78B782-11E5-4611-A01C-62C5D8C77FC4}"/>
    <cellStyle name="Q_L100 and V100 Thai MFC_TMFC-Q1'09bitoey to ใบเตย" xfId="9051" xr:uid="{119D0F5D-72BE-4BCF-9C19-F741EFDE4CFB}"/>
    <cellStyle name="Q_L100 and V100 Thai MFC_TMFC-Q1'09bitoey to ใบเตย 2" xfId="9052" xr:uid="{72AF0E64-7E7A-471C-A59D-F4B887FA9C9C}"/>
    <cellStyle name="Q_L100 and V100 Thai MFC_TMFC-Q1'09bitoey to ใบเตย 3" xfId="9053" xr:uid="{74664DBF-C7DE-4D9F-B605-ED708FB47D97}"/>
    <cellStyle name="Q_L100 and V100 Thai MFC_TMFC-Q1'09bitoey to ใบเตย 4" xfId="9054" xr:uid="{90E5949B-CD9C-4144-98F4-24669803D77E}"/>
    <cellStyle name="Q_L100 and V100 Thai MFC_TMFC-Q1'09bitoey to ใบเตย 5" xfId="9055" xr:uid="{EB346915-3F0D-459F-86D9-6A0F274CF836}"/>
    <cellStyle name="Q_L100 and V100 Thai MFC_TMFC-Q1'09bitoey to ใบเตย 6" xfId="9056" xr:uid="{86FC5D25-22B9-4E79-A7F6-F4140322E02F}"/>
    <cellStyle name="Q_L100 and V100 Thai MFC_TMFC-Q1'09bitoey to ใบเตย 7" xfId="9057" xr:uid="{BFFA7D9C-FC10-4AA2-97E4-7E84CE8ECB96}"/>
    <cellStyle name="Q_L100 and V100 Thai MFC_Top_SFC 062008" xfId="9058" xr:uid="{66E4E9D1-A71D-4863-A561-937E5BB67D65}"/>
    <cellStyle name="Q_L100 and V100 Thai MFC_Top_SFC 062008 2" xfId="9059" xr:uid="{23D5D66D-59F4-406B-983E-0D6612C3F053}"/>
    <cellStyle name="Q_L100 and V100 Thai MFC_Top_SFC 062008 3" xfId="9060" xr:uid="{FCB26ACE-C533-4C08-B64E-D768F7356DA1}"/>
    <cellStyle name="Q_L100 and V100 Thai MFC_Top_SFC 062008 4" xfId="9061" xr:uid="{2800503B-433D-4166-A776-F55B37E22179}"/>
    <cellStyle name="Q_L100 and V100 Thai MFC_Top_SFC 062008 5" xfId="9062" xr:uid="{9B8A05D6-8012-429E-8FD8-7E1B08D6CB20}"/>
    <cellStyle name="Q_L100 and V100 Thai MFC_Top_SFC 062008 6" xfId="9063" xr:uid="{DD3FE672-9ABB-4413-9663-8F5F62C19085}"/>
    <cellStyle name="Q_L100 and V100 Thai MFC_Top_SFC 062008 7" xfId="9064" xr:uid="{F42B0ED6-7E4B-4FCE-8583-F28862BEFDB1}"/>
    <cellStyle name="Q_L100 and V100 Thai MFC_V100" xfId="9065" xr:uid="{785E9F73-E15A-4FEB-A19D-DF1932B0C034}"/>
    <cellStyle name="Q_L100 and V100 Thai MFC_V100 2" xfId="9066" xr:uid="{94EE7470-F42F-4126-915A-DF20051F94DD}"/>
    <cellStyle name="Q_L100 and V100 Thai MFC_V100 3" xfId="9067" xr:uid="{8026590F-00FC-4D5F-849E-D54DA540D6D9}"/>
    <cellStyle name="Q_L100 and V100 Thai MFC_V100 4" xfId="9068" xr:uid="{CCDCFF07-606C-4BAA-8280-6163648E936A}"/>
    <cellStyle name="Q_L100 and V100 Thai MFC_V100 5" xfId="9069" xr:uid="{BC741EEA-CFE0-4FBB-8223-2D292ED8D944}"/>
    <cellStyle name="Q_L100 and V100 Thai MFC_V100 6" xfId="9070" xr:uid="{BDDC1879-A100-4988-ABB1-E913C1EAD79C}"/>
    <cellStyle name="Q_L100 and V100 Thai MFC_V100 7" xfId="9071" xr:uid="{3CD3FC59-827B-4DCA-9473-99C102CADBAD}"/>
    <cellStyle name="Q_L100 and V100 Thai MFC_WP SBR 08" xfId="9072" xr:uid="{47B97FCC-760E-4FAA-9246-08A81C4BAA6C}"/>
    <cellStyle name="Q_L100 and V100 Thai MFC_WP SBR 08 2" xfId="9073" xr:uid="{5778B156-5C6A-4313-BA9B-60874AD95282}"/>
    <cellStyle name="Q_L100 and V100 Thai MFC_WP SBR 08 3" xfId="9074" xr:uid="{D9FD936F-F475-4026-8482-DA14319E218D}"/>
    <cellStyle name="Q_L100 and V100 Thai MFC_WP SBR 08 4" xfId="9075" xr:uid="{66E07B7A-2B80-4E6F-B73A-5776C0FB44A1}"/>
    <cellStyle name="Q_L100 and V100 Thai MFC_WP SBR 08 5" xfId="9076" xr:uid="{5304762C-FAA2-4B08-AAAE-4FB9D785772D}"/>
    <cellStyle name="Q_L100 and V100 Thai MFC_WP SBR 08 6" xfId="9077" xr:uid="{3B913A84-EB51-4C62-B4CE-8C9BD44F700D}"/>
    <cellStyle name="Q_L100 and V100 Thai MFC_WP SBR 08 7" xfId="9078" xr:uid="{E1833E54-7B16-4253-8AC7-2C0C42D108A8}"/>
    <cellStyle name="Q_L100 and V100 Thai MFC_WP SFC Q2' 08" xfId="9079" xr:uid="{DD5B4788-EE4E-4F58-A7A0-71BE0DF0C999}"/>
    <cellStyle name="Q_L100 and V100 Thai MFC_WP SFC Q2' 08 2" xfId="9080" xr:uid="{AD2DD846-89E1-4343-A62D-6DD00FEFB997}"/>
    <cellStyle name="Q_L100 and V100 Thai MFC_WP SFC Q2' 08 3" xfId="9081" xr:uid="{3A373390-1E24-4FA3-9061-BF30D9D2DA56}"/>
    <cellStyle name="Q_L100 and V100 Thai MFC_WP SFC Q2' 08 4" xfId="9082" xr:uid="{C47FDC81-6A06-43B1-B416-E855AEF01EE5}"/>
    <cellStyle name="Q_L100 and V100 Thai MFC_WP SFC Q2' 08 5" xfId="9083" xr:uid="{553CD261-A5A9-4420-91AA-D25830D53579}"/>
    <cellStyle name="Q_L100 and V100 Thai MFC_WP SFC Q2' 08 6" xfId="9084" xr:uid="{0FBAD7C9-8C4D-4F7D-BB32-1FD90B2A0D3E}"/>
    <cellStyle name="Q_L100 and V100 Thai MFC_WP SFC Q2' 08 7" xfId="9085" xr:uid="{A795D46C-C79E-458F-BCBE-042351BE33B2}"/>
    <cellStyle name="Q_Lead version2" xfId="9086" xr:uid="{349474B3-5D63-414B-AB0F-228B61B270F1}"/>
    <cellStyle name="Q_Lead version2 2" xfId="9087" xr:uid="{8C6AE140-6255-4816-930F-CE24E8FBE68C}"/>
    <cellStyle name="Q_lead_09 TTS" xfId="9088" xr:uid="{43A6A2AD-DCED-4C6A-B811-B00BCE61ACE6}"/>
    <cellStyle name="Q_lead_09 TTS 2" xfId="9089" xr:uid="{F0986C3A-FF56-4EB9-BEFE-CDAEF29AE449}"/>
    <cellStyle name="Q_List for complete all job" xfId="9090" xr:uid="{147CAFE5-60FD-4F1F-9278-026C81E6ED62}"/>
    <cellStyle name="Q_List for complete all job 2" xfId="9091" xr:uid="{7A0C6F5A-4034-413F-B845-BB9C8072C23D}"/>
    <cellStyle name="Q_List for complete all job_Complete WP SFC_Q2_Phang " xfId="9092" xr:uid="{4277C193-53F3-4A20-B111-DB7C4D6796E5}"/>
    <cellStyle name="Q_List for complete all job_Complete WP SFC_Q2_Phang  2" xfId="9093" xr:uid="{3635A0DE-BE5C-4474-B27A-AD220C21B1F1}"/>
    <cellStyle name="Q_List for complete all job_F123 SFC Q2'09 New" xfId="9094" xr:uid="{CAD8C0C8-C472-454B-BF13-1F0134D440E1}"/>
    <cellStyle name="Q_List for complete all job_F123 SFC Q2'09 New 2" xfId="9095" xr:uid="{E1DA85D5-65FC-4A28-A8AC-D42F147F8D6A}"/>
    <cellStyle name="Q_List for complete all job_MFC-ye08-pakpao" xfId="9096" xr:uid="{49DBDF06-9D72-43B7-91D8-20285A93F736}"/>
    <cellStyle name="Q_List for complete all job_MFC-ye08-pakpao 2" xfId="9097" xr:uid="{06307C52-866B-4A07-A2C6-CC59C1441ED5}"/>
    <cellStyle name="Q_List for complete all job_MFC-ye08-pakpao 3" xfId="9098" xr:uid="{EC007088-1C80-4694-80A2-2351F1C2782F}"/>
    <cellStyle name="Q_List for complete all job_MFC-ye08-pakpao 4" xfId="9099" xr:uid="{3F7D067D-D8CE-4B2A-855C-BAAACECD26F8}"/>
    <cellStyle name="Q_List for complete all job_MFC-ye08-pakpao 5" xfId="9100" xr:uid="{BF59933B-F94F-4A70-98A3-8355F6CA46B3}"/>
    <cellStyle name="Q_List for complete all job_MFC-ye08-pakpao 6" xfId="9101" xr:uid="{BD34527E-B27D-49C4-B0D2-6294386A677D}"/>
    <cellStyle name="Q_List for complete all job_MFC-ye08-pakpao 7" xfId="9102" xr:uid="{1D780CEE-4F64-4C19-949A-E93156AF1CD6}"/>
    <cellStyle name="Q_List for complete all job_SFC_Q2_Phang " xfId="9103" xr:uid="{9A8A81FE-42A7-413D-8B85-83EC4BC392D7}"/>
    <cellStyle name="Q_List for complete all job_SFC_Q2_Phang  2" xfId="9104" xr:uid="{DD68A5EB-A987-41EB-BCDB-FB6B686BD201}"/>
    <cellStyle name="Q_List for complete all job_SFC-ye08-N' Beau" xfId="9105" xr:uid="{816BE77D-B3F1-4BBF-ADE4-7A73CBC8A9F5}"/>
    <cellStyle name="Q_List for complete all job_SFC-ye08-N' Beau 2" xfId="9106" xr:uid="{6C57AFAC-EC42-43A5-BB9C-863D552678F9}"/>
    <cellStyle name="Q_List for complete all job_SFC-ye08-N' Beau 3" xfId="9107" xr:uid="{C178D43B-43C6-4210-95CC-D9F9708CD7C1}"/>
    <cellStyle name="Q_List for complete all job_SFC-ye08-N' Beau 4" xfId="9108" xr:uid="{E54D4C83-D23E-4A3F-AFB1-B1A6BA5E006B}"/>
    <cellStyle name="Q_List for complete all job_SFC-ye08-N' Beau 5" xfId="9109" xr:uid="{6178C728-7A33-4D5B-9F6A-62D240CA5E99}"/>
    <cellStyle name="Q_List for complete all job_SFC-ye08-N' Beau 6" xfId="9110" xr:uid="{722D1FC1-B0D5-44CF-BA64-09835AB58B74}"/>
    <cellStyle name="Q_List for complete all job_SFC-ye08-N' Beau 7" xfId="9111" xr:uid="{A0095D78-6157-4D10-ACE8-FAEC65E892D0}"/>
    <cellStyle name="Q_List for complete all job_SFC-ye08-pakpao" xfId="9112" xr:uid="{4ECFFECD-E0A5-43CB-9D04-0CF80FDC2AE0}"/>
    <cellStyle name="Q_List for complete all job_SFC-ye08-pakpao 2" xfId="9113" xr:uid="{1872A58E-0FEA-433A-8AE6-7F08AD8853DB}"/>
    <cellStyle name="Q_List for complete all job_SFC-ye08-pakpao_Complete WP SFC_Q2_Phang " xfId="9114" xr:uid="{707C30DD-48C6-49EC-AF65-D34C10D3E8F3}"/>
    <cellStyle name="Q_List for complete all job_SFC-ye08-pakpao_Complete WP SFC_Q2_Phang  2" xfId="9115" xr:uid="{4123ECF5-4FA6-4664-AC00-15CEB0522A57}"/>
    <cellStyle name="Q_List for complete all job_SFC-ye08-pakpao_F123 SFC Q2'09 New" xfId="9116" xr:uid="{39019919-5448-4B89-8BE0-2D52BB8A378E}"/>
    <cellStyle name="Q_List for complete all job_SFC-ye08-pakpao_F123 SFC Q2'09 New 2" xfId="9117" xr:uid="{94124B3F-3426-409B-BAAA-22FC2FFBEA52}"/>
    <cellStyle name="Q_List for complete all job_SFC-ye08-pakpao_SFC_Q2_Phang " xfId="9118" xr:uid="{2D919A51-F630-4177-A0E3-D0DBDD67D578}"/>
    <cellStyle name="Q_List for complete all job_SFC-ye08-pakpao_SFC_Q2_Phang  2" xfId="9119" xr:uid="{1B02DC7D-8A75-4A96-8739-94803D1493FE}"/>
    <cellStyle name="Q_LSR-YE06-aom" xfId="9120" xr:uid="{159880C5-D296-401A-B42F-6381D2A9BD50}"/>
    <cellStyle name="Q_LSR-YE06-aom 2" xfId="9121" xr:uid="{7D043095-B62B-4956-AB54-99CDAF813331}"/>
    <cellStyle name="Q_LSR-YE06-aom_Complete WP SFC_Q2_Phang " xfId="9122" xr:uid="{ECA3059F-68D6-4918-B25A-830CBF1F92F7}"/>
    <cellStyle name="Q_LSR-YE06-aom_Complete WP SFC_Q2_Phang  2" xfId="9123" xr:uid="{6BCC00EB-D925-4271-BE9E-8786C34C7064}"/>
    <cellStyle name="Q_LSR-YE06-aom_F123 SFC Q2'09 New" xfId="9124" xr:uid="{E08805F9-B839-4AC2-A7F8-DAD2888710C8}"/>
    <cellStyle name="Q_LSR-YE06-aom_F123 SFC Q2'09 New 2" xfId="9125" xr:uid="{F2321B06-69A8-456B-BA40-59E72809E486}"/>
    <cellStyle name="Q_LSR-YE06-aom_MFC-ye08-pakpao" xfId="9126" xr:uid="{C6A3C74C-BB8B-44A0-B00C-EEF5245863F1}"/>
    <cellStyle name="Q_LSR-YE06-aom_MFC-ye08-pakpao 2" xfId="9127" xr:uid="{6104C56A-512A-4B32-B93C-28D23B1FDB6A}"/>
    <cellStyle name="Q_LSR-YE06-aom_MFC-ye08-pakpao 3" xfId="9128" xr:uid="{EF5FE924-8BA7-4F3E-8BBD-71282940AD4C}"/>
    <cellStyle name="Q_LSR-YE06-aom_MFC-ye08-pakpao 4" xfId="9129" xr:uid="{3E4F2CD9-FC87-40AD-9DB7-3BB5153754EE}"/>
    <cellStyle name="Q_LSR-YE06-aom_MFC-ye08-pakpao 5" xfId="9130" xr:uid="{3FE21A82-71ED-4A60-B716-938A41C548EF}"/>
    <cellStyle name="Q_LSR-YE06-aom_MFC-ye08-pakpao 6" xfId="9131" xr:uid="{DFA76CA6-1BC9-438B-A5BE-1BD6F93E974B}"/>
    <cellStyle name="Q_LSR-YE06-aom_MFC-ye08-pakpao 7" xfId="9132" xr:uid="{0689AD2E-8150-45E0-9A27-BAB3740CCDA1}"/>
    <cellStyle name="Q_LSR-YE06-aom_SFC_Q2_Phang " xfId="9133" xr:uid="{BC60CF96-3CD4-4726-A6C1-E68E1B210828}"/>
    <cellStyle name="Q_LSR-YE06-aom_SFC_Q2_Phang  2" xfId="9134" xr:uid="{D439BCD1-049A-49BC-9B65-21E031C5377C}"/>
    <cellStyle name="Q_LSR-YE06-aom_SFC-ye08-N' Beau" xfId="9135" xr:uid="{EDF2D069-8136-4C5C-83FE-E9228257101B}"/>
    <cellStyle name="Q_LSR-YE06-aom_SFC-ye08-N' Beau 2" xfId="9136" xr:uid="{1FAC56B7-2322-48AA-8779-4BEEE4C69660}"/>
    <cellStyle name="Q_LSR-YE06-aom_SFC-ye08-N' Beau 3" xfId="9137" xr:uid="{7A4B6A6E-E436-4803-A28C-4ED015D2279C}"/>
    <cellStyle name="Q_LSR-YE06-aom_SFC-ye08-N' Beau 4" xfId="9138" xr:uid="{B23654A8-3E38-4209-9604-E79E24ABA058}"/>
    <cellStyle name="Q_LSR-YE06-aom_SFC-ye08-N' Beau 5" xfId="9139" xr:uid="{552B835E-062A-4FBE-9781-C2A2170F57DB}"/>
    <cellStyle name="Q_LSR-YE06-aom_SFC-ye08-N' Beau 6" xfId="9140" xr:uid="{D79A4FF5-D115-4FA2-9EEE-FB5A8349A02A}"/>
    <cellStyle name="Q_LSR-YE06-aom_SFC-ye08-N' Beau 7" xfId="9141" xr:uid="{2447F299-B354-41BD-BF8E-F06F5A3D41E6}"/>
    <cellStyle name="Q_LSR-YE06-aom_SFC-ye08-pakpao" xfId="9142" xr:uid="{F3686A7E-A854-4B7C-8258-340C5E7B5E50}"/>
    <cellStyle name="Q_LSR-YE06-aom_SFC-ye08-pakpao 2" xfId="9143" xr:uid="{86896452-A1E2-46A6-BBD7-24AF94349EEA}"/>
    <cellStyle name="Q_LSR-YE06-aom_SFC-ye08-pakpao_Complete WP SFC_Q2_Phang " xfId="9144" xr:uid="{E8634A6E-1A37-4CD9-A586-F1798660D36D}"/>
    <cellStyle name="Q_LSR-YE06-aom_SFC-ye08-pakpao_Complete WP SFC_Q2_Phang  2" xfId="9145" xr:uid="{6CE7339E-9244-4124-BF14-9273F4DCCAFB}"/>
    <cellStyle name="Q_LSR-YE06-aom_SFC-ye08-pakpao_F123 SFC Q2'09 New" xfId="9146" xr:uid="{5FA13FB8-621E-49AE-81E0-D99E211BE4A0}"/>
    <cellStyle name="Q_LSR-YE06-aom_SFC-ye08-pakpao_F123 SFC Q2'09 New 2" xfId="9147" xr:uid="{AA5BF343-1FF0-4842-B2CB-5F91AB550CAD}"/>
    <cellStyle name="Q_LSR-YE06-aom_SFC-ye08-pakpao_SFC_Q2_Phang " xfId="9148" xr:uid="{71A4DD0F-EE88-4A63-BD27-1E49C99272CF}"/>
    <cellStyle name="Q_LSR-YE06-aom_SFC-ye08-pakpao_SFC_Q2_Phang  2" xfId="9149" xr:uid="{A3AF69BB-EF44-4323-888C-30D1076CCBCF}"/>
    <cellStyle name="Q_LSR-YE06-aom_V100" xfId="9150" xr:uid="{E2BAA382-1B70-426F-8D8C-BC600C9BE406}"/>
    <cellStyle name="Q_LSR-YE06-aom_V100 2" xfId="9151" xr:uid="{A1040877-4AD6-4A6B-9B32-A64E3E4FE67E}"/>
    <cellStyle name="Q_LSR-YE06-aom_V100 3" xfId="9152" xr:uid="{AB23AD23-ECDB-4DBB-AAA9-0AB9BDF04F28}"/>
    <cellStyle name="Q_LSR-YE06-aom_V100 4" xfId="9153" xr:uid="{E732E2C2-F09A-4112-8C64-0C79591DFBDA}"/>
    <cellStyle name="Q_LSR-YE06-aom_V100 5" xfId="9154" xr:uid="{0651CB19-02DC-44DC-BCE6-96F2EE617C75}"/>
    <cellStyle name="Q_LSR-YE06-aom_V100 6" xfId="9155" xr:uid="{95427C05-F5DA-4EB8-A1FF-04B54596B57F}"/>
    <cellStyle name="Q_LSR-YE06-aom_V100 7" xfId="9156" xr:uid="{C70A1DE6-498C-40E6-83A4-D94F27521EBF}"/>
    <cellStyle name="Q_LSR-YE06-aom_WP SBR 08" xfId="9157" xr:uid="{8206E344-02B5-40EF-9BDE-596ED27C1C44}"/>
    <cellStyle name="Q_LSR-YE06-aom_WP SBR 08 2" xfId="9158" xr:uid="{35B1CFF2-F96E-413A-AB63-416D4FEB8829}"/>
    <cellStyle name="Q_LSR-YE06-aom_WP SBR 08 3" xfId="9159" xr:uid="{C7C59D52-F05C-4C97-9EED-3DDD76125E88}"/>
    <cellStyle name="Q_LSR-YE06-aom_WP SBR 08 4" xfId="9160" xr:uid="{2F0BBBC2-5CDB-47E2-B89A-1CE2C45D0467}"/>
    <cellStyle name="Q_LSR-YE06-aom_WP SBR 08 5" xfId="9161" xr:uid="{E965CA40-8FB7-4BE2-9CAD-DB3111B89A1F}"/>
    <cellStyle name="Q_LSR-YE06-aom_WP SBR 08 6" xfId="9162" xr:uid="{85202E8A-651D-477F-A877-F1CD44B2D3FD}"/>
    <cellStyle name="Q_LSR-YE06-aom_WP SBR 08 7" xfId="9163" xr:uid="{C123CE36-7D53-4F68-B6E7-872B6876A3EA}"/>
    <cellStyle name="Q_MFC Q2' 08" xfId="9164" xr:uid="{22537802-C54F-4411-A277-834EDB620A8C}"/>
    <cellStyle name="Q_MFC Q2' 08 2" xfId="9165" xr:uid="{E9A4E7B6-E43C-4BAB-A5A0-B80AFD524BEA}"/>
    <cellStyle name="Q_MFC Q2' 08 3" xfId="9166" xr:uid="{899A0135-A4EE-48E5-9A65-F203B4713524}"/>
    <cellStyle name="Q_MFC Q2' 08 4" xfId="9167" xr:uid="{E21FD235-0AA6-49B8-867B-7A94A4507114}"/>
    <cellStyle name="Q_MFC Q2' 08 5" xfId="9168" xr:uid="{D920384E-37E1-4012-9A5A-4E57BA414A59}"/>
    <cellStyle name="Q_MFC Q2' 08 6" xfId="9169" xr:uid="{027FD826-ABFF-438C-888C-1B23968A9252}"/>
    <cellStyle name="Q_MFC Q2' 08 7" xfId="9170" xr:uid="{40C9ECCF-A034-4706-BC10-4AEB89D4EF42}"/>
    <cellStyle name="Q_MFC Q3' 06" xfId="9171" xr:uid="{00212FE3-02BF-4D13-9595-8A3BCBD78A5B}"/>
    <cellStyle name="Q_MFC Q3' 06 2" xfId="9172" xr:uid="{4FDED069-AF57-4BAC-96E9-C9A5F20B2E67}"/>
    <cellStyle name="Q_MFC Q3' 06_Complete WP SFC_Q2_Phang " xfId="9173" xr:uid="{9672A7D6-3BEE-4763-82AE-8CAC5EB7D37A}"/>
    <cellStyle name="Q_MFC Q3' 06_Complete WP SFC_Q2_Phang  2" xfId="9174" xr:uid="{A95A5663-A6E5-4B98-951C-548BF9D05850}"/>
    <cellStyle name="Q_MFC Q3' 06_F123 SFC Q2'09 New" xfId="9175" xr:uid="{228FE488-1E9A-4AE7-8C0F-03C89A70343A}"/>
    <cellStyle name="Q_MFC Q3' 06_F123 SFC Q2'09 New 2" xfId="9176" xr:uid="{A7C18BE8-8B80-46D2-B9EE-2A22B5D51401}"/>
    <cellStyle name="Q_MFC Q3' 06_MFC Q2' 08" xfId="9177" xr:uid="{C2C76592-B1B2-4FCF-BF07-501BDA873394}"/>
    <cellStyle name="Q_MFC Q3' 06_MFC Q2' 08 2" xfId="9178" xr:uid="{B92504A2-9F3D-4C06-A0CD-13020767A710}"/>
    <cellStyle name="Q_MFC Q3' 06_MFC Q2' 08 3" xfId="9179" xr:uid="{E9452E94-249E-4173-A114-8948F52518AD}"/>
    <cellStyle name="Q_MFC Q3' 06_MFC Q2' 08 4" xfId="9180" xr:uid="{F27366FE-007A-4805-BE05-C7F7E50D7C12}"/>
    <cellStyle name="Q_MFC Q3' 06_MFC Q2' 08 5" xfId="9181" xr:uid="{7F2F923C-013B-422B-9CBC-4D5B01C1CD8A}"/>
    <cellStyle name="Q_MFC Q3' 06_MFC Q2' 08 6" xfId="9182" xr:uid="{DEAFB1D6-CC13-4D2E-834F-9344EF823E83}"/>
    <cellStyle name="Q_MFC Q3' 06_MFC Q2' 08 7" xfId="9183" xr:uid="{A6F429A8-79FB-45F8-BEEA-8827278B6698}"/>
    <cellStyle name="Q_MFC Q3' 06_MFC-ye08-pakpao" xfId="9184" xr:uid="{5ACD3ED4-A07B-4036-962C-9F44ECE8DC1E}"/>
    <cellStyle name="Q_MFC Q3' 06_MFC-ye08-pakpao 2" xfId="9185" xr:uid="{5F228ADD-24A2-4F88-A8B9-7007A7CD54F7}"/>
    <cellStyle name="Q_MFC Q3' 06_MFC-ye08-pakpao 3" xfId="9186" xr:uid="{F900AA0B-8A9B-41A7-AAAA-A991A6E0033D}"/>
    <cellStyle name="Q_MFC Q3' 06_MFC-ye08-pakpao 4" xfId="9187" xr:uid="{903F21CD-FD42-411A-A9C1-A72671B1E960}"/>
    <cellStyle name="Q_MFC Q3' 06_MFC-ye08-pakpao 5" xfId="9188" xr:uid="{21C80582-55B2-46E1-A001-0C6B8A1596CE}"/>
    <cellStyle name="Q_MFC Q3' 06_MFC-ye08-pakpao 6" xfId="9189" xr:uid="{6A4E606B-EA84-4F5F-9F80-ED9CE5BA98CA}"/>
    <cellStyle name="Q_MFC Q3' 06_MFC-ye08-pakpao 7" xfId="9190" xr:uid="{FD0C09E4-CB30-4340-BCCD-19B50B2FB019}"/>
    <cellStyle name="Q_MFC Q3' 06_SFC_Q2_Phang " xfId="9191" xr:uid="{C51C045D-8FBE-4A0A-A22E-FD17D4FFECB7}"/>
    <cellStyle name="Q_MFC Q3' 06_SFC_Q2_Phang  2" xfId="9192" xr:uid="{AFA7C2F7-725D-4AB7-899F-6501B2359C68}"/>
    <cellStyle name="Q_MFC Q3' 06_SFC-ye08-N' Beau" xfId="9193" xr:uid="{F80B318B-4ED5-450F-860F-F3E7DD93B370}"/>
    <cellStyle name="Q_MFC Q3' 06_SFC-ye08-N' Beau 2" xfId="9194" xr:uid="{7A9DC8E3-318A-4578-BBBB-6EC4985CACFD}"/>
    <cellStyle name="Q_MFC Q3' 06_SFC-ye08-N' Beau 3" xfId="9195" xr:uid="{3FF23DA1-7CCD-440E-BD2D-C59FD17E3336}"/>
    <cellStyle name="Q_MFC Q3' 06_SFC-ye08-N' Beau 4" xfId="9196" xr:uid="{ECEC5FB6-74B7-4799-803B-5B35AD782A26}"/>
    <cellStyle name="Q_MFC Q3' 06_SFC-ye08-N' Beau 5" xfId="9197" xr:uid="{152541C3-0759-4CDF-8C4D-B1A02705AD42}"/>
    <cellStyle name="Q_MFC Q3' 06_SFC-ye08-N' Beau 6" xfId="9198" xr:uid="{4FCCDE96-578B-42D8-A41A-C1A01C9B34C3}"/>
    <cellStyle name="Q_MFC Q3' 06_SFC-ye08-N' Beau 7" xfId="9199" xr:uid="{D918207F-0459-49C6-8781-6E78756B9E8A}"/>
    <cellStyle name="Q_MFC Q3' 06_SFC-ye08-pakpao" xfId="9200" xr:uid="{B49EC034-735C-4345-AE54-2F0A4E638D0E}"/>
    <cellStyle name="Q_MFC Q3' 06_SFC-ye08-pakpao 2" xfId="9201" xr:uid="{A59B3DE1-C613-4E47-9A6C-AC1F577F072A}"/>
    <cellStyle name="Q_MFC Q3' 06_SFC-ye08-pakpao_Complete WP SFC_Q2_Phang " xfId="9202" xr:uid="{A2E0E639-F394-4D4D-AEC0-38573AF7353D}"/>
    <cellStyle name="Q_MFC Q3' 06_SFC-ye08-pakpao_Complete WP SFC_Q2_Phang  2" xfId="9203" xr:uid="{0F57C5CF-11BD-43E5-B047-17B047D491BC}"/>
    <cellStyle name="Q_MFC Q3' 06_SFC-ye08-pakpao_F123 SFC Q2'09 New" xfId="9204" xr:uid="{5FF042BA-2572-4B39-ACD7-4250678D3505}"/>
    <cellStyle name="Q_MFC Q3' 06_SFC-ye08-pakpao_F123 SFC Q2'09 New 2" xfId="9205" xr:uid="{8791427C-8042-4117-AC3E-F453C7800F74}"/>
    <cellStyle name="Q_MFC Q3' 06_SFC-ye08-pakpao_SFC_Q2_Phang " xfId="9206" xr:uid="{1F14E8A5-1CA1-4ED5-A170-76D63E13069D}"/>
    <cellStyle name="Q_MFC Q3' 06_SFC-ye08-pakpao_SFC_Q2_Phang  2" xfId="9207" xr:uid="{20416EA3-70FC-4B0E-8234-F13E3B06675A}"/>
    <cellStyle name="Q_MFC Q3' 06_SUAD of SFC" xfId="9208" xr:uid="{1805C894-4738-48E8-8FE7-BD415F00E3A8}"/>
    <cellStyle name="Q_MFC Q3' 06_SUAD of SFC 2" xfId="9209" xr:uid="{576FDAE9-E210-4F68-8F86-3A288F1DD429}"/>
    <cellStyle name="Q_MFC Q3' 06_SUAD of SFC 3" xfId="9210" xr:uid="{BB9B8FC3-A1B1-4138-862A-B0C8F0510EC7}"/>
    <cellStyle name="Q_MFC Q3' 06_SUAD of SFC 4" xfId="9211" xr:uid="{1F24B7D9-40B6-4E00-B881-A0BDF986512E}"/>
    <cellStyle name="Q_MFC Q3' 06_SUAD of SFC 5" xfId="9212" xr:uid="{FC305B64-BA15-4473-9372-FFF947C581D1}"/>
    <cellStyle name="Q_MFC Q3' 06_SUAD of SFC 6" xfId="9213" xr:uid="{7227961B-D0CD-47C0-B366-D9E6925E9C87}"/>
    <cellStyle name="Q_MFC Q3' 06_SUAD of SFC 7" xfId="9214" xr:uid="{2E3E092A-CD4D-4810-9AEE-4BC74805546B}"/>
    <cellStyle name="Q_MFC Q3' 06_TMFC-Q1'09" xfId="9215" xr:uid="{94AB2373-FC19-4352-BEEB-924763153844}"/>
    <cellStyle name="Q_MFC Q3' 06_TMFC-Q1'09 2" xfId="9216" xr:uid="{05CA10A8-72B9-4D45-9F83-D05321F19564}"/>
    <cellStyle name="Q_MFC Q3' 06_TMFC-Q1'09 3" xfId="9217" xr:uid="{EEF783AB-F3AC-469B-A735-8CCA168E0665}"/>
    <cellStyle name="Q_MFC Q3' 06_TMFC-Q1'09 4" xfId="9218" xr:uid="{7FE47668-560B-41E0-943D-F2E95D21AC83}"/>
    <cellStyle name="Q_MFC Q3' 06_TMFC-Q1'09 5" xfId="9219" xr:uid="{714BEAD2-4FFD-49E0-A0F4-9E3ACFC6BFDE}"/>
    <cellStyle name="Q_MFC Q3' 06_TMFC-Q1'09 6" xfId="9220" xr:uid="{FC171B0D-C18B-4D33-B16F-D1A5D1B22C4C}"/>
    <cellStyle name="Q_MFC Q3' 06_TMFC-Q1'09 7" xfId="9221" xr:uid="{AD3715A7-8448-4D70-86B9-FC50DB7DD668}"/>
    <cellStyle name="Q_MFC Q3' 06_TMFC-Q1'09bitoey to ใบเตย" xfId="9222" xr:uid="{36D80C80-D6FE-4B6B-B8C4-A31A77CBB4EA}"/>
    <cellStyle name="Q_MFC Q3' 06_TMFC-Q1'09bitoey to ใบเตย 2" xfId="9223" xr:uid="{21C9DCD5-D992-494A-BBE7-ED88A7EAC374}"/>
    <cellStyle name="Q_MFC Q3' 06_TMFC-Q1'09bitoey to ใบเตย 3" xfId="9224" xr:uid="{7BE55BBD-430C-4415-97D6-B620FB56FDD5}"/>
    <cellStyle name="Q_MFC Q3' 06_TMFC-Q1'09bitoey to ใบเตย 4" xfId="9225" xr:uid="{08354E62-0B68-41E0-A971-4A3C682D6013}"/>
    <cellStyle name="Q_MFC Q3' 06_TMFC-Q1'09bitoey to ใบเตย 5" xfId="9226" xr:uid="{995BEEB5-1785-43B0-9F66-45D640349549}"/>
    <cellStyle name="Q_MFC Q3' 06_TMFC-Q1'09bitoey to ใบเตย 6" xfId="9227" xr:uid="{F70B3070-85D3-4582-8D5D-A307EA132F5C}"/>
    <cellStyle name="Q_MFC Q3' 06_TMFC-Q1'09bitoey to ใบเตย 7" xfId="9228" xr:uid="{6488C1A3-AA0C-437A-8FD1-FAEDBD6366F8}"/>
    <cellStyle name="Q_MFC Q3' 06_Top_SFC 062008" xfId="9229" xr:uid="{C61332D6-17CD-44CC-93E2-62FB0BBEE716}"/>
    <cellStyle name="Q_MFC Q3' 06_Top_SFC 062008 2" xfId="9230" xr:uid="{5C043A78-6DC4-436B-ADA2-9F8D647374EF}"/>
    <cellStyle name="Q_MFC Q3' 06_Top_SFC 062008 3" xfId="9231" xr:uid="{FC4202E6-D4BA-4EA6-B5D9-27068C81C906}"/>
    <cellStyle name="Q_MFC Q3' 06_Top_SFC 062008 4" xfId="9232" xr:uid="{761CE01F-7FBA-4F83-A21C-52C5849F2372}"/>
    <cellStyle name="Q_MFC Q3' 06_Top_SFC 062008 5" xfId="9233" xr:uid="{98725233-B1BA-42F9-A280-02467BE6D073}"/>
    <cellStyle name="Q_MFC Q3' 06_Top_SFC 062008 6" xfId="9234" xr:uid="{A55BD3F4-4C2D-499C-89A9-59C0E552675B}"/>
    <cellStyle name="Q_MFC Q3' 06_Top_SFC 062008 7" xfId="9235" xr:uid="{8944EF68-3A2A-422C-9726-022309B528F9}"/>
    <cellStyle name="Q_MFC Q3' 06_V100" xfId="9236" xr:uid="{70BC3D56-A828-4C2F-9AC8-F5E8782017CF}"/>
    <cellStyle name="Q_MFC Q3' 06_V100 2" xfId="9237" xr:uid="{A4E4B1A7-EFD2-4336-A4E6-09FD5E9AF23A}"/>
    <cellStyle name="Q_MFC Q3' 06_V100 3" xfId="9238" xr:uid="{E996930A-1447-423A-BA9B-BB9FBB23FEF5}"/>
    <cellStyle name="Q_MFC Q3' 06_V100 4" xfId="9239" xr:uid="{C10C3C0F-58E9-4FBE-ABD1-064AA9C035CC}"/>
    <cellStyle name="Q_MFC Q3' 06_V100 5" xfId="9240" xr:uid="{C58C6258-1F80-4360-8658-F183E3FD61D6}"/>
    <cellStyle name="Q_MFC Q3' 06_V100 6" xfId="9241" xr:uid="{D2A6988D-1B2F-48CD-A14C-5D0C44ABFD3E}"/>
    <cellStyle name="Q_MFC Q3' 06_V100 7" xfId="9242" xr:uid="{A9B70416-C240-4FC3-A8A9-6D071E362AD8}"/>
    <cellStyle name="Q_MFC Q3' 06_WP SBR 08" xfId="9243" xr:uid="{6FA96CFA-6373-4134-9B30-45A70F6830F5}"/>
    <cellStyle name="Q_MFC Q3' 06_WP SBR 08 2" xfId="9244" xr:uid="{535CB3BE-E6D4-4B8F-B67F-5D0E492D79C9}"/>
    <cellStyle name="Q_MFC Q3' 06_WP SBR 08 3" xfId="9245" xr:uid="{8CF008D3-3EB8-4FF0-903C-4E46FEE1DB90}"/>
    <cellStyle name="Q_MFC Q3' 06_WP SBR 08 4" xfId="9246" xr:uid="{BE32F764-F02D-4404-868E-47EEEA4A876A}"/>
    <cellStyle name="Q_MFC Q3' 06_WP SBR 08 5" xfId="9247" xr:uid="{7EFB9D14-B9BA-4FED-8C10-A76C734DEC83}"/>
    <cellStyle name="Q_MFC Q3' 06_WP SBR 08 6" xfId="9248" xr:uid="{B5D30DC8-8C10-4486-95E3-6F7770C38334}"/>
    <cellStyle name="Q_MFC Q3' 06_WP SBR 08 7" xfId="9249" xr:uid="{A9B3197A-BA19-4FD4-91C1-E36689B0C1E7}"/>
    <cellStyle name="Q_MFC Q3' 06_WP SFC Q2' 08" xfId="9250" xr:uid="{9F967B29-F254-49D3-935D-4660DE5EE37C}"/>
    <cellStyle name="Q_MFC Q3' 06_WP SFC Q2' 08 2" xfId="9251" xr:uid="{2A8C6E6A-4BB7-4AA7-966A-5D0DF3C78B3A}"/>
    <cellStyle name="Q_MFC Q3' 06_WP SFC Q2' 08 3" xfId="9252" xr:uid="{9A7062B0-F837-426E-B36A-09E393858ED3}"/>
    <cellStyle name="Q_MFC Q3' 06_WP SFC Q2' 08 4" xfId="9253" xr:uid="{97066065-4843-489B-A9D1-351FC1A60567}"/>
    <cellStyle name="Q_MFC Q3' 06_WP SFC Q2' 08 5" xfId="9254" xr:uid="{C4E61BFE-AFA8-4A13-8EB7-A8DB6AE5A58B}"/>
    <cellStyle name="Q_MFC Q3' 06_WP SFC Q2' 08 6" xfId="9255" xr:uid="{F913CE78-424C-4FBC-8A76-4A8251884486}"/>
    <cellStyle name="Q_MFC Q3' 06_WP SFC Q2' 08 7" xfId="9256" xr:uid="{AE81C55E-6F2D-486D-9D39-F561648FB90B}"/>
    <cellStyle name="Q_MFC-YE05-aom" xfId="9257" xr:uid="{D640B892-AE92-43D5-BA71-63479D0E400D}"/>
    <cellStyle name="Q_MFC-YE05-aom 2" xfId="9258" xr:uid="{3B635FE3-7230-4056-BB91-89877622C12B}"/>
    <cellStyle name="Q_MFC-YE05-aom_Complete WP SFC_Q2_Phang " xfId="9259" xr:uid="{E443A4DC-6983-4C93-9886-3C05F221002B}"/>
    <cellStyle name="Q_MFC-YE05-aom_Complete WP SFC_Q2_Phang  2" xfId="9260" xr:uid="{54BD654B-1A78-4F82-BAE0-65055CD59FD7}"/>
    <cellStyle name="Q_MFC-YE05-aom_F123 SFC Q2'09 New" xfId="9261" xr:uid="{0074530C-E883-4A88-B0E0-8B9A1B3D7960}"/>
    <cellStyle name="Q_MFC-YE05-aom_F123 SFC Q2'09 New 2" xfId="9262" xr:uid="{5FD5F1F8-19CA-4442-8CBA-7F07DDD9DA53}"/>
    <cellStyle name="Q_MFC-YE05-aom_MFC Q2' 08" xfId="9263" xr:uid="{1F3C1F59-399D-4FFC-99FF-99E775FCFA3E}"/>
    <cellStyle name="Q_MFC-YE05-aom_MFC Q2' 08 2" xfId="9264" xr:uid="{46300E09-0BBE-4E93-B882-384BA1977DCB}"/>
    <cellStyle name="Q_MFC-YE05-aom_MFC Q2' 08 3" xfId="9265" xr:uid="{AB36224D-92E9-49E2-BF0A-9EEFFEB17097}"/>
    <cellStyle name="Q_MFC-YE05-aom_MFC Q2' 08 4" xfId="9266" xr:uid="{15C4CF31-8054-4B06-87E3-87C7A7026E7E}"/>
    <cellStyle name="Q_MFC-YE05-aom_MFC Q2' 08 5" xfId="9267" xr:uid="{2E805044-FCF4-4E76-959A-CF990F89D73F}"/>
    <cellStyle name="Q_MFC-YE05-aom_MFC Q2' 08 6" xfId="9268" xr:uid="{9520BD7C-B9B3-40B9-911D-83C78C5118EE}"/>
    <cellStyle name="Q_MFC-YE05-aom_MFC Q2' 08 7" xfId="9269" xr:uid="{8AE93646-DC83-4FFB-9BE7-8A4A5B63653F}"/>
    <cellStyle name="Q_MFC-YE05-aom_MFC-ye08-pakpao" xfId="9270" xr:uid="{84C298C1-66D8-4E90-B9CD-0BE34FAF705B}"/>
    <cellStyle name="Q_MFC-YE05-aom_MFC-ye08-pakpao 2" xfId="9271" xr:uid="{FF87812B-0846-4BCE-81C7-0C81FCFD77BA}"/>
    <cellStyle name="Q_MFC-YE05-aom_MFC-ye08-pakpao 3" xfId="9272" xr:uid="{A45EB7DF-23F6-44E5-BD4B-80160438D5EB}"/>
    <cellStyle name="Q_MFC-YE05-aom_MFC-ye08-pakpao 4" xfId="9273" xr:uid="{B3789962-9177-48ED-8074-E4EED102A141}"/>
    <cellStyle name="Q_MFC-YE05-aom_MFC-ye08-pakpao 5" xfId="9274" xr:uid="{8DEABE3C-24AD-471E-89A3-512148241D35}"/>
    <cellStyle name="Q_MFC-YE05-aom_MFC-ye08-pakpao 6" xfId="9275" xr:uid="{F4E9E9F6-8F6A-4967-AE3E-87C0654D3DAC}"/>
    <cellStyle name="Q_MFC-YE05-aom_MFC-ye08-pakpao 7" xfId="9276" xr:uid="{0C65626B-2B6D-4348-9B96-1AF59787E23B}"/>
    <cellStyle name="Q_MFC-YE05-aom_SFC_Q2_Phang " xfId="9277" xr:uid="{59B20A3E-B52D-4E92-A2F7-31204E5595E6}"/>
    <cellStyle name="Q_MFC-YE05-aom_SFC_Q2_Phang  2" xfId="9278" xr:uid="{845CEF4A-3BBF-4481-9382-1C2723953005}"/>
    <cellStyle name="Q_MFC-YE05-aom_SFC-ye08-N' Beau" xfId="9279" xr:uid="{6FEACF6B-50F0-4350-BC06-4818E3070282}"/>
    <cellStyle name="Q_MFC-YE05-aom_SFC-ye08-N' Beau 2" xfId="9280" xr:uid="{32FBFC72-7518-4E59-8743-7E064A3C83B7}"/>
    <cellStyle name="Q_MFC-YE05-aom_SFC-ye08-N' Beau 3" xfId="9281" xr:uid="{1A5FD612-F373-41DD-A46F-36F665C81CFA}"/>
    <cellStyle name="Q_MFC-YE05-aom_SFC-ye08-N' Beau 4" xfId="9282" xr:uid="{5CB2DDD7-0C87-440E-95AE-9F6FFC7D9489}"/>
    <cellStyle name="Q_MFC-YE05-aom_SFC-ye08-N' Beau 5" xfId="9283" xr:uid="{28004A2B-994E-4A05-9405-A2C7606C2AA5}"/>
    <cellStyle name="Q_MFC-YE05-aom_SFC-ye08-N' Beau 6" xfId="9284" xr:uid="{31BADE0B-6443-4134-ADE2-6257D195418A}"/>
    <cellStyle name="Q_MFC-YE05-aom_SFC-ye08-N' Beau 7" xfId="9285" xr:uid="{8C136369-C7EC-49D0-B80F-CBBE3C6C42DD}"/>
    <cellStyle name="Q_MFC-YE05-aom_SFC-ye08-pakpao" xfId="9286" xr:uid="{E379B225-4D29-4B63-879D-2A3267FAF817}"/>
    <cellStyle name="Q_MFC-YE05-aom_SFC-ye08-pakpao 2" xfId="9287" xr:uid="{8A6B5530-6571-450E-9942-C96B59A483C3}"/>
    <cellStyle name="Q_MFC-YE05-aom_SFC-ye08-pakpao_Complete WP SFC_Q2_Phang " xfId="9288" xr:uid="{68BF3A47-2817-4D98-BF45-5A3FDEA86AF1}"/>
    <cellStyle name="Q_MFC-YE05-aom_SFC-ye08-pakpao_Complete WP SFC_Q2_Phang  2" xfId="9289" xr:uid="{8120959B-6689-49CA-ADAA-1CDB57B7EB04}"/>
    <cellStyle name="Q_MFC-YE05-aom_SFC-ye08-pakpao_F123 SFC Q2'09 New" xfId="9290" xr:uid="{383C956D-FBC1-4619-BFBA-2F9A4C245649}"/>
    <cellStyle name="Q_MFC-YE05-aom_SFC-ye08-pakpao_F123 SFC Q2'09 New 2" xfId="9291" xr:uid="{AC4B3214-FED8-404D-97C9-C71828C3E77B}"/>
    <cellStyle name="Q_MFC-YE05-aom_SFC-ye08-pakpao_SFC_Q2_Phang " xfId="9292" xr:uid="{6D0A5969-BDAA-4093-8428-68EEEC160732}"/>
    <cellStyle name="Q_MFC-YE05-aom_SFC-ye08-pakpao_SFC_Q2_Phang  2" xfId="9293" xr:uid="{C3A5F6EC-9391-4143-8AD9-440535BF6668}"/>
    <cellStyle name="Q_MFC-YE05-aom_SUAD of SFC" xfId="9294" xr:uid="{5B38B7BD-9C02-4F9E-A62E-9EAE35DA714F}"/>
    <cellStyle name="Q_MFC-YE05-aom_SUAD of SFC 2" xfId="9295" xr:uid="{1BAAD004-3A8D-4DFA-BEE3-759A89128FAA}"/>
    <cellStyle name="Q_MFC-YE05-aom_SUAD of SFC 3" xfId="9296" xr:uid="{6C1910CA-439E-4A4B-B09C-6958EF6713DC}"/>
    <cellStyle name="Q_MFC-YE05-aom_SUAD of SFC 4" xfId="9297" xr:uid="{2CA3D8B8-5290-4AAA-8117-C833830929DB}"/>
    <cellStyle name="Q_MFC-YE05-aom_SUAD of SFC 5" xfId="9298" xr:uid="{7E8BD617-C97A-48EB-8382-79F110F96317}"/>
    <cellStyle name="Q_MFC-YE05-aom_SUAD of SFC 6" xfId="9299" xr:uid="{BBC0DB34-3EB5-45A0-AA66-B3D8867A75ED}"/>
    <cellStyle name="Q_MFC-YE05-aom_SUAD of SFC 7" xfId="9300" xr:uid="{6A6080A9-908F-43DE-A3B5-987539EF754C}"/>
    <cellStyle name="Q_MFC-YE05-aom_TMFC-Q1'09" xfId="9301" xr:uid="{5F184573-32EF-4D63-A45D-C3431F04491D}"/>
    <cellStyle name="Q_MFC-YE05-aom_TMFC-Q1'09 2" xfId="9302" xr:uid="{87C8EE06-AACE-4DB0-B6A5-78F5AAE2553F}"/>
    <cellStyle name="Q_MFC-YE05-aom_TMFC-Q1'09 3" xfId="9303" xr:uid="{8BB639F2-3A83-4C3C-8DD5-8D5AFF761538}"/>
    <cellStyle name="Q_MFC-YE05-aom_TMFC-Q1'09 4" xfId="9304" xr:uid="{DAF1ACE7-6428-411A-9E5B-13B8130C9982}"/>
    <cellStyle name="Q_MFC-YE05-aom_TMFC-Q1'09 5" xfId="9305" xr:uid="{F72C0A2D-9233-46AE-8493-D0D2A3809557}"/>
    <cellStyle name="Q_MFC-YE05-aom_TMFC-Q1'09 6" xfId="9306" xr:uid="{98F2B653-B753-4F18-981C-119EFD14F439}"/>
    <cellStyle name="Q_MFC-YE05-aom_TMFC-Q1'09 7" xfId="9307" xr:uid="{4B1A323C-D597-4D6C-8412-CDBF911CCF26}"/>
    <cellStyle name="Q_MFC-YE05-aom_TMFC-Q1'09bitoey to ใบเตย" xfId="9308" xr:uid="{7B730C3D-2F3B-40E6-A303-8C68DB3B9CB5}"/>
    <cellStyle name="Q_MFC-YE05-aom_TMFC-Q1'09bitoey to ใบเตย 2" xfId="9309" xr:uid="{423ED0B0-9663-4838-A437-4F359DF6905C}"/>
    <cellStyle name="Q_MFC-YE05-aom_TMFC-Q1'09bitoey to ใบเตย 3" xfId="9310" xr:uid="{92ACFD7F-4EF1-40FA-8F99-02FBD3A49EE1}"/>
    <cellStyle name="Q_MFC-YE05-aom_TMFC-Q1'09bitoey to ใบเตย 4" xfId="9311" xr:uid="{82908E98-FD3D-42B1-839C-C1A8F499563A}"/>
    <cellStyle name="Q_MFC-YE05-aom_TMFC-Q1'09bitoey to ใบเตย 5" xfId="9312" xr:uid="{B45FAA8E-478E-43FA-8863-C3EF50F8D23D}"/>
    <cellStyle name="Q_MFC-YE05-aom_TMFC-Q1'09bitoey to ใบเตย 6" xfId="9313" xr:uid="{064A5159-D738-4240-9608-6AA4E83FD7DC}"/>
    <cellStyle name="Q_MFC-YE05-aom_TMFC-Q1'09bitoey to ใบเตย 7" xfId="9314" xr:uid="{8615BE2C-2E8B-4E71-9730-597033F0F317}"/>
    <cellStyle name="Q_MFC-YE05-aom_Top_SFC 062008" xfId="9315" xr:uid="{2130D6CE-32FB-498E-BEBA-D4E9DFA6724C}"/>
    <cellStyle name="Q_MFC-YE05-aom_Top_SFC 062008 2" xfId="9316" xr:uid="{BF9329CC-A712-43BA-82DE-E8F9754ADC65}"/>
    <cellStyle name="Q_MFC-YE05-aom_Top_SFC 062008 3" xfId="9317" xr:uid="{058699C7-11CD-47D6-B5E7-21671F8DE353}"/>
    <cellStyle name="Q_MFC-YE05-aom_Top_SFC 062008 4" xfId="9318" xr:uid="{201FD799-8505-4057-A5E6-853A63338A70}"/>
    <cellStyle name="Q_MFC-YE05-aom_Top_SFC 062008 5" xfId="9319" xr:uid="{FED5B028-F2D5-4F04-9880-2C9FA37D1768}"/>
    <cellStyle name="Q_MFC-YE05-aom_Top_SFC 062008 6" xfId="9320" xr:uid="{6817FBEE-6D80-4564-B163-47EADCBB10A0}"/>
    <cellStyle name="Q_MFC-YE05-aom_Top_SFC 062008 7" xfId="9321" xr:uid="{C1105325-78ED-408F-A05D-BEDA3301017F}"/>
    <cellStyle name="Q_MFC-YE05-aom_V100" xfId="9322" xr:uid="{481082DB-7746-4D96-8F45-B01E8CA56940}"/>
    <cellStyle name="Q_MFC-YE05-aom_V100 2" xfId="9323" xr:uid="{FBFE875A-587F-4FD0-90C8-FEE18EC4276F}"/>
    <cellStyle name="Q_MFC-YE05-aom_V100 3" xfId="9324" xr:uid="{996130B2-12CD-478D-9236-97E63AAC2327}"/>
    <cellStyle name="Q_MFC-YE05-aom_V100 4" xfId="9325" xr:uid="{C5A5BC2E-52EF-42AD-8846-43EF3443EFD8}"/>
    <cellStyle name="Q_MFC-YE05-aom_V100 5" xfId="9326" xr:uid="{1F7E8B6C-6A8E-4D95-A5DC-498264EA1A1F}"/>
    <cellStyle name="Q_MFC-YE05-aom_V100 6" xfId="9327" xr:uid="{863C2664-B6BE-456A-A856-ACA14696EAAA}"/>
    <cellStyle name="Q_MFC-YE05-aom_V100 7" xfId="9328" xr:uid="{6D7AE37B-52A7-464E-BBCB-53894A1B9BFC}"/>
    <cellStyle name="Q_MFC-YE05-aom_WP SBR 08" xfId="9329" xr:uid="{6C933D5D-2420-40F6-A230-B49EB5CF81F3}"/>
    <cellStyle name="Q_MFC-YE05-aom_WP SBR 08 2" xfId="9330" xr:uid="{8AE85423-B7E5-4027-B2FA-773191C8236A}"/>
    <cellStyle name="Q_MFC-YE05-aom_WP SBR 08 3" xfId="9331" xr:uid="{B90EBF01-DC57-409A-AC3D-52CFD4EDA710}"/>
    <cellStyle name="Q_MFC-YE05-aom_WP SBR 08 4" xfId="9332" xr:uid="{B721E649-5A97-410D-BDA7-668FA1A27DC8}"/>
    <cellStyle name="Q_MFC-YE05-aom_WP SBR 08 5" xfId="9333" xr:uid="{963B503F-3AF9-4D5A-841C-F7D6397719BD}"/>
    <cellStyle name="Q_MFC-YE05-aom_WP SBR 08 6" xfId="9334" xr:uid="{4C7F8DDD-0C81-4281-836F-2E03BC7F2A89}"/>
    <cellStyle name="Q_MFC-YE05-aom_WP SBR 08 7" xfId="9335" xr:uid="{1944F8B3-134A-49A7-B0D4-2E88E9F74247}"/>
    <cellStyle name="Q_MFC-YE05-aom_WP SFC Q2' 08" xfId="9336" xr:uid="{3144D998-F516-414B-BE0B-8E49B7A4EC9F}"/>
    <cellStyle name="Q_MFC-YE05-aom_WP SFC Q2' 08 2" xfId="9337" xr:uid="{F384FF46-A48A-41CD-92DF-BEB0635D4F7B}"/>
    <cellStyle name="Q_MFC-YE05-aom_WP SFC Q2' 08 3" xfId="9338" xr:uid="{A49B0CA0-BF0F-406F-AB02-DB5B926C8AE8}"/>
    <cellStyle name="Q_MFC-YE05-aom_WP SFC Q2' 08 4" xfId="9339" xr:uid="{9F7E36B3-3067-410B-B007-BA6D555C74B8}"/>
    <cellStyle name="Q_MFC-YE05-aom_WP SFC Q2' 08 5" xfId="9340" xr:uid="{04E9AFB4-7673-451E-A64F-8DBE0505BB71}"/>
    <cellStyle name="Q_MFC-YE05-aom_WP SFC Q2' 08 6" xfId="9341" xr:uid="{67D40BB7-007F-4166-A66D-691B4973BF51}"/>
    <cellStyle name="Q_MFC-YE05-aom_WP SFC Q2' 08 7" xfId="9342" xr:uid="{24A72095-4A33-4061-B1DB-4A1B560DA25A}"/>
    <cellStyle name="Q_MFC-YE06-aom" xfId="9343" xr:uid="{D136CC58-0B74-47B3-9D25-DEF0DAB596CA}"/>
    <cellStyle name="Q_MFC-YE06-aom 2" xfId="9344" xr:uid="{AF599C6A-7770-440B-9DDA-EE24E912318A}"/>
    <cellStyle name="Q_MFC-YE06-aom_Complete WP SFC_Q2_Phang " xfId="9345" xr:uid="{F58ED8E0-FACE-4599-89B9-BAFB1359D090}"/>
    <cellStyle name="Q_MFC-YE06-aom_Complete WP SFC_Q2_Phang  2" xfId="9346" xr:uid="{83868A31-6FBB-424F-89D5-F0C13B6C6B96}"/>
    <cellStyle name="Q_MFC-YE06-aom_F123 SFC Q2'09 New" xfId="9347" xr:uid="{06D8851E-4B75-45E6-A704-0B10A03B4DC1}"/>
    <cellStyle name="Q_MFC-YE06-aom_F123 SFC Q2'09 New 2" xfId="9348" xr:uid="{A720D985-AC64-429F-A04B-06A00C053E2F}"/>
    <cellStyle name="Q_MFC-YE06-aom_SFC_Q2_Phang " xfId="9349" xr:uid="{14BC8B22-0CA4-4239-AC64-E451EECF8DA6}"/>
    <cellStyle name="Q_MFC-YE06-aom_SFC_Q2_Phang  2" xfId="9350" xr:uid="{3AB6BBBD-728A-4FBC-A739-F87DBAFDCADA}"/>
    <cellStyle name="Q_MFC-ye08-pakpao" xfId="9351" xr:uid="{4DB6382C-673C-43CE-82DA-225E8DA12F8C}"/>
    <cellStyle name="Q_MFC-ye08-pakpao 2" xfId="9352" xr:uid="{F7E12ABC-F296-46F6-B809-9B6434C560AC}"/>
    <cellStyle name="Q_MFC-ye08-pakpao 3" xfId="9353" xr:uid="{2488BB0B-1AF7-4814-AC9A-C4576754E118}"/>
    <cellStyle name="Q_MFC-ye08-pakpao 4" xfId="9354" xr:uid="{72CA8A52-8A27-4857-BF6A-EE13FB0CCE11}"/>
    <cellStyle name="Q_MFC-ye08-pakpao 5" xfId="9355" xr:uid="{DFB6AC87-E5F4-4C35-AD5B-FA9C17EE7E51}"/>
    <cellStyle name="Q_MFC-ye08-pakpao 6" xfId="9356" xr:uid="{33557AF1-E015-4E6A-911F-1E61E935A533}"/>
    <cellStyle name="Q_MFC-ye08-pakpao 7" xfId="9357" xr:uid="{94B4E992-96C8-4990-8415-721F18016575}"/>
    <cellStyle name="Q_Niles_PoMMe_30-Sep-08" xfId="20142" xr:uid="{93C8926E-E3C8-4794-BE93-8E371D1658C6}"/>
    <cellStyle name="Q_NS_PP_12.05" xfId="20143" xr:uid="{F9666C43-C626-487B-B39D-07B93E09DC67}"/>
    <cellStyle name="Q_NS_PP_12.05_V_PTTICT Q3'10" xfId="20144" xr:uid="{910BCE12-D821-43B9-B9B8-8314C0C0FF90}"/>
    <cellStyle name="Q_NS_U_12.05" xfId="20145" xr:uid="{5E2C790C-ECBE-452D-86EF-9A3A1CB3E521}"/>
    <cellStyle name="Q_NS_U_12.05_PTT ICT Leadsheet Q3'10 update" xfId="20146" xr:uid="{BF0E11B4-940F-4698-9A74-0B9A77A48799}"/>
    <cellStyle name="Q_NS_U_12.05_V015" xfId="20147" xr:uid="{AFECEED4-9541-4FA0-BFB1-75E75E0AB6E1}"/>
    <cellStyle name="Q_O100" xfId="9358" xr:uid="{DC54DC14-A840-43D5-828C-B87F84971A42}"/>
    <cellStyle name="Q_O100 2" xfId="9359" xr:uid="{D7CB5D71-AC5E-492F-A3BD-E1E558B92720}"/>
    <cellStyle name="Q_O100_Complete WP SFC_Q2_Phang " xfId="9360" xr:uid="{738DFC18-6830-43D5-9F91-2D2F3FA2AAFC}"/>
    <cellStyle name="Q_O100_Complete WP SFC_Q2_Phang  2" xfId="9361" xr:uid="{CD2C3513-B7C2-494F-BB56-2165B79C61FC}"/>
    <cellStyle name="Q_O100_F123 SFC Q2'09 New" xfId="9362" xr:uid="{B98EA3EA-2418-42C6-9F08-E4925F18D831}"/>
    <cellStyle name="Q_O100_F123 SFC Q2'09 New 2" xfId="9363" xr:uid="{8BDB9786-1B2F-43FF-A4A1-1BDFA86C486F}"/>
    <cellStyle name="Q_O100_SFC_Q2_Phang " xfId="9364" xr:uid="{03720298-6EDC-4723-9329-05ADD6180CB9}"/>
    <cellStyle name="Q_O100_SFC_Q2_Phang  2" xfId="9365" xr:uid="{E9ECD47B-C624-43DE-BBE2-EB4376F4741B}"/>
    <cellStyle name="Q_Salary_09.30.04" xfId="9366" xr:uid="{32135128-3F11-494A-B03A-14CFED13B2DB}"/>
    <cellStyle name="Q_Salary_09.30.04 2" xfId="9367" xr:uid="{063BA408-6550-4DAA-A26E-3A1CFEFABD6F}"/>
    <cellStyle name="Q_Salary_09.30.04_Book1" xfId="11359" xr:uid="{B4E8B406-6FDF-4934-AE5C-6097227B5B77}"/>
    <cellStyle name="Q_Salary_09.30.04_Complete WP SFC_Q2_Phang " xfId="9368" xr:uid="{76542A96-B2EE-4A70-B9E0-8890B35233F1}"/>
    <cellStyle name="Q_Salary_09.30.04_Complete WP SFC_Q2_Phang  2" xfId="9369" xr:uid="{B830FDAF-C492-4C06-8272-D51E730EDBFF}"/>
    <cellStyle name="Q_Salary_09.30.04_F123 SFC Q2'09 New" xfId="9370" xr:uid="{1B4BAB7D-71F2-4FD8-9DEC-E720DBC1B8B7}"/>
    <cellStyle name="Q_Salary_09.30.04_F123 SFC Q2'09 New 2" xfId="9371" xr:uid="{C0FC65E3-F02E-4D8F-B6E4-B879291862FC}"/>
    <cellStyle name="Q_Salary_09.30.04_PTT ICT Leadsheet Q3'10 update" xfId="20148" xr:uid="{3D2FEABC-FA71-4C51-A65D-3FC2ED037C82}"/>
    <cellStyle name="Q_Salary_09.30.04_SFC_Q2_Phang " xfId="9372" xr:uid="{B4CFD978-685B-48FA-A22F-C30112A3A1BE}"/>
    <cellStyle name="Q_Salary_09.30.04_SFC_Q2_Phang  2" xfId="9373" xr:uid="{555F1C90-63E8-44D9-BDBF-8D273489202B}"/>
    <cellStyle name="Q_Salary_09.30.04_V015" xfId="20149" xr:uid="{01DB97CD-AAE4-4D4C-88C7-FD62039DAA58}"/>
    <cellStyle name="Q_SBR-ye08-pakpao" xfId="9374" xr:uid="{E8309B1C-FFFF-4729-A3CF-388C3DE8A367}"/>
    <cellStyle name="Q_SBR-ye08-pakpao 2" xfId="9375" xr:uid="{D28C7A35-19CC-48D1-90B8-8519CB0F2E29}"/>
    <cellStyle name="Q_SBR-ye08-pakpao_Complete WP SFC_Q2_Phang " xfId="9376" xr:uid="{59F47DF7-CC6E-4751-9082-556FF1758EF9}"/>
    <cellStyle name="Q_SBR-ye08-pakpao_Complete WP SFC_Q2_Phang  2" xfId="9377" xr:uid="{D974FA70-B3E5-4EB9-AA3C-8612EB3DA077}"/>
    <cellStyle name="Q_SBR-ye08-pakpao_F123 SFC Q2'09 New" xfId="9378" xr:uid="{46517077-8626-4BFD-B0C1-F11A273A6DE4}"/>
    <cellStyle name="Q_SBR-ye08-pakpao_F123 SFC Q2'09 New 2" xfId="9379" xr:uid="{366C4EF3-466F-4077-A512-122004A3AFFE}"/>
    <cellStyle name="Q_SBR-ye08-pakpao_SFC_Q2_Phang " xfId="9380" xr:uid="{088FEA1F-49FB-4893-8B39-662198BC921F}"/>
    <cellStyle name="Q_SBR-ye08-pakpao_SFC_Q2_Phang  2" xfId="9381" xr:uid="{42DFF55A-6000-467A-8A61-A3BFB1E10D2C}"/>
    <cellStyle name="Q_SCB-YE06-aom" xfId="9382" xr:uid="{4EA08BC0-0FF2-4D79-85D9-856C9B49AB36}"/>
    <cellStyle name="Q_SCB-YE06-aom 2" xfId="9383" xr:uid="{A3E71FB0-29FF-44B6-9CB0-75977137726F}"/>
    <cellStyle name="Q_SCB-YE06-aom_Complete WP SFC_Q2_Phang " xfId="9384" xr:uid="{52642CD9-D140-4552-B2FA-F7E0945F66E8}"/>
    <cellStyle name="Q_SCB-YE06-aom_Complete WP SFC_Q2_Phang  2" xfId="9385" xr:uid="{00E2FB10-5F7D-4D51-ABE7-805DA8427F25}"/>
    <cellStyle name="Q_SCB-YE06-aom_F123 SFC Q2'09 New" xfId="9386" xr:uid="{C111CFFC-8CB4-4263-A633-9A641F2E276B}"/>
    <cellStyle name="Q_SCB-YE06-aom_F123 SFC Q2'09 New 2" xfId="9387" xr:uid="{3EE28387-096C-4525-A054-EA782484D73E}"/>
    <cellStyle name="Q_SCB-YE06-aom_MFC-ye08-pakpao" xfId="9388" xr:uid="{BADC69D8-7211-49F4-AF52-1D6549F84C07}"/>
    <cellStyle name="Q_SCB-YE06-aom_MFC-ye08-pakpao 2" xfId="9389" xr:uid="{84F964E1-7661-4169-B39D-22344D6EA871}"/>
    <cellStyle name="Q_SCB-YE06-aom_MFC-ye08-pakpao 3" xfId="9390" xr:uid="{1E9C8C55-F1E0-44C7-8A4B-93E5E725C1C7}"/>
    <cellStyle name="Q_SCB-YE06-aom_MFC-ye08-pakpao 4" xfId="9391" xr:uid="{BF081EA9-A728-41A5-A560-578036E9ED03}"/>
    <cellStyle name="Q_SCB-YE06-aom_MFC-ye08-pakpao 5" xfId="9392" xr:uid="{B8FFBC4E-F8D9-44F6-A38E-6D46433DE93A}"/>
    <cellStyle name="Q_SCB-YE06-aom_MFC-ye08-pakpao 6" xfId="9393" xr:uid="{B2C646EB-01AC-4977-A583-9F4804FE5C2D}"/>
    <cellStyle name="Q_SCB-YE06-aom_MFC-ye08-pakpao 7" xfId="9394" xr:uid="{4BECAD32-9375-4C2E-93F8-5841B3F7AA4D}"/>
    <cellStyle name="Q_SCB-YE06-aom_SFC_Q2_Phang " xfId="9395" xr:uid="{93DFF042-0DC7-4A04-9815-8BF4817236A1}"/>
    <cellStyle name="Q_SCB-YE06-aom_SFC_Q2_Phang  2" xfId="9396" xr:uid="{6653AC4F-29BE-4501-9E45-2C3681F0D7D1}"/>
    <cellStyle name="Q_SCB-YE06-aom_SFC-ye08-N' Beau" xfId="9397" xr:uid="{B95411F7-6147-49CE-903E-AA3ECC1B94B4}"/>
    <cellStyle name="Q_SCB-YE06-aom_SFC-ye08-N' Beau 2" xfId="9398" xr:uid="{74AC9FAF-DF71-48B8-985A-2FB016F37043}"/>
    <cellStyle name="Q_SCB-YE06-aom_SFC-ye08-N' Beau 3" xfId="9399" xr:uid="{89A7C8DB-F132-42B7-96B4-451F3E0DFF51}"/>
    <cellStyle name="Q_SCB-YE06-aom_SFC-ye08-N' Beau 4" xfId="9400" xr:uid="{4F3B5591-0E61-42AE-84B5-8366DE5977D7}"/>
    <cellStyle name="Q_SCB-YE06-aom_SFC-ye08-N' Beau 5" xfId="9401" xr:uid="{DCAED053-73F2-4EF0-AB02-146BD44D88D0}"/>
    <cellStyle name="Q_SCB-YE06-aom_SFC-ye08-N' Beau 6" xfId="9402" xr:uid="{9CE90F3E-CE0F-4FF8-8038-ECC186F7F89D}"/>
    <cellStyle name="Q_SCB-YE06-aom_SFC-ye08-N' Beau 7" xfId="9403" xr:uid="{0CBF6C7D-D585-4B82-98BB-252E7E87BD8B}"/>
    <cellStyle name="Q_SCB-YE06-aom_SFC-ye08-pakpao" xfId="9404" xr:uid="{BDB8BC24-A9B7-4D7B-A4A0-61A412E0B018}"/>
    <cellStyle name="Q_SCB-YE06-aom_SFC-ye08-pakpao 2" xfId="9405" xr:uid="{67D27396-BE04-44D3-9086-2581E8C0AC45}"/>
    <cellStyle name="Q_SCB-YE06-aom_SFC-ye08-pakpao_Complete WP SFC_Q2_Phang " xfId="9406" xr:uid="{5E251A08-0BD6-4FC0-900A-F33466D3D792}"/>
    <cellStyle name="Q_SCB-YE06-aom_SFC-ye08-pakpao_Complete WP SFC_Q2_Phang  2" xfId="9407" xr:uid="{91C9EE7B-375A-48C2-A80F-F42115FB151D}"/>
    <cellStyle name="Q_SCB-YE06-aom_SFC-ye08-pakpao_F123 SFC Q2'09 New" xfId="9408" xr:uid="{0FAE0867-D0E7-4947-888A-6C1B77B0EE76}"/>
    <cellStyle name="Q_SCB-YE06-aom_SFC-ye08-pakpao_F123 SFC Q2'09 New 2" xfId="9409" xr:uid="{C04DE015-FA6B-4C02-9FAE-E98B3BC33485}"/>
    <cellStyle name="Q_SCB-YE06-aom_SFC-ye08-pakpao_SFC_Q2_Phang " xfId="9410" xr:uid="{3B6943F0-9648-49E2-A994-AA75FFBEDE98}"/>
    <cellStyle name="Q_SCB-YE06-aom_SFC-ye08-pakpao_SFC_Q2_Phang  2" xfId="9411" xr:uid="{75E42F79-B313-45BA-A07D-390E0DEE90D7}"/>
    <cellStyle name="Q_SCB-YE06-aom_V100" xfId="9412" xr:uid="{472F89F5-063C-4885-8647-E3BC78D2DD4B}"/>
    <cellStyle name="Q_SCB-YE06-aom_V100 2" xfId="9413" xr:uid="{DB274298-2A06-4884-88C2-A993DC5F5212}"/>
    <cellStyle name="Q_SCB-YE06-aom_V100 3" xfId="9414" xr:uid="{6A08E5B8-8C12-439B-8400-6A25B9824F8D}"/>
    <cellStyle name="Q_SCB-YE06-aom_V100 4" xfId="9415" xr:uid="{DB165942-559A-4C89-AE52-49BA492336F0}"/>
    <cellStyle name="Q_SCB-YE06-aom_V100 5" xfId="9416" xr:uid="{9D8DCAA4-2E0F-4C8E-AC93-49FCE4CD5953}"/>
    <cellStyle name="Q_SCB-YE06-aom_V100 6" xfId="9417" xr:uid="{8C009ACA-8422-47D9-B4B9-93CDFBB6C15D}"/>
    <cellStyle name="Q_SCB-YE06-aom_V100 7" xfId="9418" xr:uid="{3EF6CE3B-4CDE-42C6-9E41-E05338DCE650}"/>
    <cellStyle name="Q_SCB-YE06-aom_WP SBR 08" xfId="9419" xr:uid="{518C1A61-2735-47E0-B6C1-EC4D7F297CB0}"/>
    <cellStyle name="Q_SCB-YE06-aom_WP SBR 08 2" xfId="9420" xr:uid="{96134E79-942A-46B4-B57C-B4AD7875107C}"/>
    <cellStyle name="Q_SCB-YE06-aom_WP SBR 08 3" xfId="9421" xr:uid="{8725FF11-F987-4EEC-83B3-3664E663A420}"/>
    <cellStyle name="Q_SCB-YE06-aom_WP SBR 08 4" xfId="9422" xr:uid="{F744ABCD-71C3-4AFE-B091-E91DFADAC390}"/>
    <cellStyle name="Q_SCB-YE06-aom_WP SBR 08 5" xfId="9423" xr:uid="{3ED6B345-A018-43E1-BA9B-170A0EAC8F11}"/>
    <cellStyle name="Q_SCB-YE06-aom_WP SBR 08 6" xfId="9424" xr:uid="{55528028-4E72-4C81-8A86-052C9A157EC7}"/>
    <cellStyle name="Q_SCB-YE06-aom_WP SBR 08 7" xfId="9425" xr:uid="{8C6406F5-95ED-4626-A76F-264457BC34FE}"/>
    <cellStyle name="Q_SFC_Q2_Phang " xfId="9426" xr:uid="{005DBFEF-A297-4164-B655-4F4C35C51264}"/>
    <cellStyle name="Q_SFC_Q2_Phang  2" xfId="9427" xr:uid="{C4955BB3-5127-4F20-8379-1CA13E63C378}"/>
    <cellStyle name="Q_SFCYE05" xfId="9428" xr:uid="{313B8527-F82D-4E43-AFD0-C5DFC83BF237}"/>
    <cellStyle name="Q_SFCYE05 2" xfId="9429" xr:uid="{2EF6D90E-E45B-4FBB-9243-C456A8463EE7}"/>
    <cellStyle name="Q_SFCYE05 3" xfId="9430" xr:uid="{8371B6B2-980C-4442-A8DC-92E02EC060F8}"/>
    <cellStyle name="Q_SFCYE05 4" xfId="9431" xr:uid="{AAE1BF64-6495-43C5-B883-211ACB01E1B9}"/>
    <cellStyle name="Q_SFCYE05 5" xfId="9432" xr:uid="{65FA6906-014F-4369-96BA-EB263F00111C}"/>
    <cellStyle name="Q_SFCYE05 6" xfId="9433" xr:uid="{C710B975-7042-4B98-950C-B91141824DCD}"/>
    <cellStyle name="Q_SFCYE05 7" xfId="9434" xr:uid="{6EA56D48-D87C-4FCB-BB0D-459696A5A0BF}"/>
    <cellStyle name="Q_SFC-ye08-N' Beau" xfId="9435" xr:uid="{9FBCC23A-C6B9-47CE-8D66-AF811FD8AD64}"/>
    <cellStyle name="Q_SFC-ye08-N' Beau 2" xfId="9436" xr:uid="{2B6FE43E-A5AB-496F-9923-7B7D68F59B4F}"/>
    <cellStyle name="Q_SFC-ye08-N' Beau 3" xfId="9437" xr:uid="{422A756A-A3CC-4F6F-ADAA-A3C822E5E355}"/>
    <cellStyle name="Q_SFC-ye08-N' Beau 4" xfId="9438" xr:uid="{53D405A2-874B-4654-BF3D-C5F1DEC9B4BC}"/>
    <cellStyle name="Q_SFC-ye08-N' Beau 5" xfId="9439" xr:uid="{45A30CA5-B6FA-44E3-A0DB-831EDEDFE7C4}"/>
    <cellStyle name="Q_SFC-ye08-N' Beau 6" xfId="9440" xr:uid="{EFA3F5A7-3F43-4730-824E-773D9291117A}"/>
    <cellStyle name="Q_SFC-ye08-N' Beau 7" xfId="9441" xr:uid="{4173F38F-F988-47EB-8D00-D470B9AC76F0}"/>
    <cellStyle name="Q_SFC-ye08-pakpao" xfId="9442" xr:uid="{AD33314F-B3E5-403D-AC99-6DA3A43A413E}"/>
    <cellStyle name="Q_SFC-ye08-pakpao 2" xfId="9443" xr:uid="{515C1EDB-F332-4A42-9596-691248CFBCF7}"/>
    <cellStyle name="Q_SFC-ye08-pakpao_Complete WP SFC_Q2_Phang " xfId="9444" xr:uid="{8D384F57-13D3-4111-A136-4A1D2F055D56}"/>
    <cellStyle name="Q_SFC-ye08-pakpao_Complete WP SFC_Q2_Phang  2" xfId="9445" xr:uid="{9B859B6F-6D52-430C-8134-62DB513D1E2C}"/>
    <cellStyle name="Q_SFC-ye08-pakpao_F123 SFC Q2'09 New" xfId="9446" xr:uid="{58D77A35-21E3-42DC-AC1C-B3A929119B3C}"/>
    <cellStyle name="Q_SFC-ye08-pakpao_F123 SFC Q2'09 New 2" xfId="9447" xr:uid="{AD98A199-4418-4DA0-8CDE-EC6C919038D6}"/>
    <cellStyle name="Q_SFC-ye08-pakpao_SFC_Q2_Phang " xfId="9448" xr:uid="{7FA8A152-DB58-4FDA-8011-499520DD28D2}"/>
    <cellStyle name="Q_SFC-ye08-pakpao_SFC_Q2_Phang  2" xfId="9449" xr:uid="{ACC47B11-7A2D-4D43-9BF1-D3DA1068055A}"/>
    <cellStyle name="Q_SFT-YE06-aom" xfId="9450" xr:uid="{FFA50E15-60CF-4C10-8209-E4A1EFB27603}"/>
    <cellStyle name="Q_SFT-YE06-aom 2" xfId="9451" xr:uid="{9E89AEF0-AC44-4305-914D-D430FF7FCAD4}"/>
    <cellStyle name="Q_SFT-YE06-aom_Complete WP SFC_Q2_Phang " xfId="9452" xr:uid="{D78DCC5A-9FC1-4620-A761-60771696D9F6}"/>
    <cellStyle name="Q_SFT-YE06-aom_Complete WP SFC_Q2_Phang  2" xfId="9453" xr:uid="{034B7EFA-8347-46A9-B9F9-86890C672AB8}"/>
    <cellStyle name="Q_SFT-YE06-aom_F123 SFC Q2'09 New" xfId="9454" xr:uid="{AFF2CBD8-06EF-4BC5-92D7-AF02DC63599C}"/>
    <cellStyle name="Q_SFT-YE06-aom_F123 SFC Q2'09 New 2" xfId="9455" xr:uid="{726C7ED7-6867-451D-8998-00875F06714C}"/>
    <cellStyle name="Q_SFT-YE06-aom_MFC-ye08-pakpao" xfId="9456" xr:uid="{5EB004C3-1D0F-48F5-B11E-5949A90761C8}"/>
    <cellStyle name="Q_SFT-YE06-aom_MFC-ye08-pakpao 2" xfId="9457" xr:uid="{910D3C99-82ED-478A-9827-9A6DE8C8FC93}"/>
    <cellStyle name="Q_SFT-YE06-aom_MFC-ye08-pakpao 3" xfId="9458" xr:uid="{0F8550F1-D40C-4ED2-AC2F-AA6725CAC76C}"/>
    <cellStyle name="Q_SFT-YE06-aom_MFC-ye08-pakpao 4" xfId="9459" xr:uid="{9FC7BD5A-F97E-48BA-BC2A-5409280A8690}"/>
    <cellStyle name="Q_SFT-YE06-aom_MFC-ye08-pakpao 5" xfId="9460" xr:uid="{4EFFF1B7-1A06-41BC-91E9-AE5DA4B2FCCC}"/>
    <cellStyle name="Q_SFT-YE06-aom_MFC-ye08-pakpao 6" xfId="9461" xr:uid="{F4CEED81-0DA7-463D-92F1-528F67269652}"/>
    <cellStyle name="Q_SFT-YE06-aom_MFC-ye08-pakpao 7" xfId="9462" xr:uid="{3A61F307-F387-49F9-AEA1-41ACD0488152}"/>
    <cellStyle name="Q_SFT-YE06-aom_SFC_Q2_Phang " xfId="9463" xr:uid="{D286BA41-CEA1-4317-A3DB-1A3C9A851B38}"/>
    <cellStyle name="Q_SFT-YE06-aom_SFC_Q2_Phang  2" xfId="9464" xr:uid="{BD3F7849-D10D-4B94-BE2E-B4E54855AD28}"/>
    <cellStyle name="Q_SFT-YE06-aom_SFC-ye08-N' Beau" xfId="9465" xr:uid="{629D8554-AB91-48E5-9742-07BF27F97B70}"/>
    <cellStyle name="Q_SFT-YE06-aom_SFC-ye08-N' Beau 2" xfId="9466" xr:uid="{2E6D6D6B-A644-4E84-9202-00DA9515D958}"/>
    <cellStyle name="Q_SFT-YE06-aom_SFC-ye08-N' Beau 3" xfId="9467" xr:uid="{69A9A291-DCDC-4770-BA81-6BF4C2DE2E29}"/>
    <cellStyle name="Q_SFT-YE06-aom_SFC-ye08-N' Beau 4" xfId="9468" xr:uid="{22FFA9B0-C136-444E-87CB-2C860DC4FA59}"/>
    <cellStyle name="Q_SFT-YE06-aom_SFC-ye08-N' Beau 5" xfId="9469" xr:uid="{8BC75AD9-B591-4AC6-BFDC-4E2BF8E0EF42}"/>
    <cellStyle name="Q_SFT-YE06-aom_SFC-ye08-N' Beau 6" xfId="9470" xr:uid="{2F23D5AE-2A35-4419-9999-4A2B09C08309}"/>
    <cellStyle name="Q_SFT-YE06-aom_SFC-ye08-N' Beau 7" xfId="9471" xr:uid="{70C6E430-EC23-4CCA-BEFD-FD9D0F0567F8}"/>
    <cellStyle name="Q_SFT-YE06-aom_SFC-ye08-pakpao" xfId="9472" xr:uid="{B0C1CA8F-368A-403A-88D8-05C0E9B5D870}"/>
    <cellStyle name="Q_SFT-YE06-aom_SFC-ye08-pakpao 2" xfId="9473" xr:uid="{0DE99FB1-E77B-43D9-8FA7-954064A7F09E}"/>
    <cellStyle name="Q_SFT-YE06-aom_SFC-ye08-pakpao_Complete WP SFC_Q2_Phang " xfId="9474" xr:uid="{35AD544F-DCBF-4588-8742-F9BD1B78A651}"/>
    <cellStyle name="Q_SFT-YE06-aom_SFC-ye08-pakpao_Complete WP SFC_Q2_Phang  2" xfId="9475" xr:uid="{37FDB9B3-CEB2-4389-A05C-FABF73C69308}"/>
    <cellStyle name="Q_SFT-YE06-aom_SFC-ye08-pakpao_F123 SFC Q2'09 New" xfId="9476" xr:uid="{BFAB5D39-035F-45FC-A297-2459A289AEF3}"/>
    <cellStyle name="Q_SFT-YE06-aom_SFC-ye08-pakpao_F123 SFC Q2'09 New 2" xfId="9477" xr:uid="{23630B17-3DB1-4045-94EA-54B0B394A2DD}"/>
    <cellStyle name="Q_SFT-YE06-aom_SFC-ye08-pakpao_SFC_Q2_Phang " xfId="9478" xr:uid="{0FBFAD32-BC4D-4B58-B1E3-101C730B8D17}"/>
    <cellStyle name="Q_SFT-YE06-aom_SFC-ye08-pakpao_SFC_Q2_Phang  2" xfId="9479" xr:uid="{F998F686-3C26-48F0-8C45-08311972FE26}"/>
    <cellStyle name="Q_SFT-YE06-aom_V100" xfId="9480" xr:uid="{6D4E3C61-F688-441E-A467-F8A7F805397C}"/>
    <cellStyle name="Q_SFT-YE06-aom_V100 2" xfId="9481" xr:uid="{30403FA9-A739-4689-B836-7C65B618F271}"/>
    <cellStyle name="Q_SFT-YE06-aom_V100 3" xfId="9482" xr:uid="{7F818E50-451C-44A7-BB4E-7AEF58F34407}"/>
    <cellStyle name="Q_SFT-YE06-aom_V100 4" xfId="9483" xr:uid="{A3D08D85-B0E9-4BB5-BBB0-41E50CE105E3}"/>
    <cellStyle name="Q_SFT-YE06-aom_V100 5" xfId="9484" xr:uid="{AC967E2A-4C31-496D-824F-55E70F7F69DF}"/>
    <cellStyle name="Q_SFT-YE06-aom_V100 6" xfId="9485" xr:uid="{BC4830B4-B0A7-460E-893D-4CF8852B220E}"/>
    <cellStyle name="Q_SFT-YE06-aom_V100 7" xfId="9486" xr:uid="{99BB5612-A03A-4DBB-BE65-E89F19834027}"/>
    <cellStyle name="Q_SFT-YE06-aom_WP SBR 08" xfId="9487" xr:uid="{D4158BF3-12E8-4370-BCE0-23B47D980961}"/>
    <cellStyle name="Q_SFT-YE06-aom_WP SBR 08 2" xfId="9488" xr:uid="{8BBE9461-41D6-45C5-A2D2-AD74A044A035}"/>
    <cellStyle name="Q_SFT-YE06-aom_WP SBR 08 3" xfId="9489" xr:uid="{0E4496B8-05DF-449F-8A05-A83B769707CF}"/>
    <cellStyle name="Q_SFT-YE06-aom_WP SBR 08 4" xfId="9490" xr:uid="{F4554842-363B-4F33-99B8-CF0039FFC069}"/>
    <cellStyle name="Q_SFT-YE06-aom_WP SBR 08 5" xfId="9491" xr:uid="{A3F4BF41-E50F-4288-BA51-04F8593E062C}"/>
    <cellStyle name="Q_SFT-YE06-aom_WP SBR 08 6" xfId="9492" xr:uid="{E3E993FA-0ECC-4830-9761-BE264DA5E0A9}"/>
    <cellStyle name="Q_SFT-YE06-aom_WP SBR 08 7" xfId="9493" xr:uid="{FAD6784A-3D1C-4F76-90FF-3BAF6D4A5B9F}"/>
    <cellStyle name="Q_SST_Lead" xfId="20150" xr:uid="{289298D7-0C1C-4CD4-B408-02C6A179E65D}"/>
    <cellStyle name="Q_SUAD of SFC" xfId="9494" xr:uid="{AC3B7067-C01C-46BE-85A1-BBA5F9C90415}"/>
    <cellStyle name="Q_SUAD of SFC 2" xfId="9495" xr:uid="{568787EF-0BA3-4A1C-88BE-3FA37D31F7F4}"/>
    <cellStyle name="Q_SUAD of SFC 3" xfId="9496" xr:uid="{CF7DF964-7EB4-4BE7-A301-99DFAB19524B}"/>
    <cellStyle name="Q_SUAD of SFC 4" xfId="9497" xr:uid="{5365690C-4DCE-41D1-B958-8CB9D8B15FD7}"/>
    <cellStyle name="Q_SUAD of SFC 5" xfId="9498" xr:uid="{7826B344-570B-4E43-823D-3E9FCC20E6A9}"/>
    <cellStyle name="Q_SUAD of SFC 6" xfId="9499" xr:uid="{112811FB-B472-47ED-8BCD-361D61F3B335}"/>
    <cellStyle name="Q_SUAD of SFC 7" xfId="9500" xr:uid="{8DB5986C-779E-4962-A674-9CEEA5742D25}"/>
    <cellStyle name="Q_Subsequent event_Niles" xfId="20151" xr:uid="{2AAE7C5D-DB2A-4DF0-8FBA-03520C5D272B}"/>
    <cellStyle name="Q_TCR 30.06.07" xfId="9501" xr:uid="{3B677605-282E-4187-BAF8-DC3558AF5A5D}"/>
    <cellStyle name="Q_TCR 30.06.07 2" xfId="9502" xr:uid="{0C2A616D-86BC-4E6D-92BF-B9CA599A41CF}"/>
    <cellStyle name="Q_TCR 30.06.07 3" xfId="9503" xr:uid="{C9FBBDC9-32AF-4BAA-BD42-1801B43E8954}"/>
    <cellStyle name="Q_TCR 30.06.07 4" xfId="9504" xr:uid="{855C2D25-15C6-4B8F-A0E2-5D22A831AB5B}"/>
    <cellStyle name="Q_TCR 30.06.07 5" xfId="9505" xr:uid="{ABEEC005-E506-44E2-89BB-31BF443240D1}"/>
    <cellStyle name="Q_TCR 30.06.07 6" xfId="9506" xr:uid="{63F794D0-574B-4FB6-A770-1B3597BF917C}"/>
    <cellStyle name="Q_TCR 30.06.07 7" xfId="9507" xr:uid="{04B461E2-36DF-4F75-A6C5-F56F49AC61D8}"/>
    <cellStyle name="Q_Test cost NSA 08" xfId="9508" xr:uid="{D75DD1D2-A82B-42B0-81ED-54F96ED47158}"/>
    <cellStyle name="Q_Test cost NSA 08 2" xfId="9509" xr:uid="{27CF1490-7F0F-4E59-AE62-20C83BFC7222}"/>
    <cellStyle name="Q_Test cost NSA 08_Kura_leadsheet_31.12.10" xfId="20152" xr:uid="{66A17A5C-D6EF-4F3C-90EF-12051A6DA311}"/>
    <cellStyle name="Q_Test sale" xfId="9510" xr:uid="{88A93166-38FF-4386-8EE4-62969C26FC1F}"/>
    <cellStyle name="Q_Test sale 2" xfId="9511" xr:uid="{6DE20F6A-50A1-4566-A613-F8D67DB61B8F}"/>
    <cellStyle name="Q_Test sale_Complete WP SFC_Q2_Phang " xfId="9512" xr:uid="{34D4C287-CC18-498E-80D8-65627869A7BD}"/>
    <cellStyle name="Q_Test sale_Complete WP SFC_Q2_Phang  2" xfId="9513" xr:uid="{9EE1945A-F77D-46F0-B49D-80B492169E04}"/>
    <cellStyle name="Q_Test sale_F123 SFC Q2'09 New" xfId="9514" xr:uid="{64E4681D-75F8-43E4-9AE8-CDA95261D423}"/>
    <cellStyle name="Q_Test sale_F123 SFC Q2'09 New 2" xfId="9515" xr:uid="{D69D38E2-DA5E-4662-B890-8186C4903F4A}"/>
    <cellStyle name="Q_Test sale_SFC_Q2_Phang " xfId="9516" xr:uid="{35B136DB-742B-4390-8555-7CABAC1E602C}"/>
    <cellStyle name="Q_Test sale_SFC_Q2_Phang  2" xfId="9517" xr:uid="{E2BAAFF5-6ECD-46C2-A2A4-4BEADBB50370}"/>
    <cellStyle name="Q_Tic Sale (Revised)" xfId="9518" xr:uid="{63397113-0C01-40E9-A413-B8B19853B822}"/>
    <cellStyle name="Q_Tic Sale (Revised) 2" xfId="9519" xr:uid="{2DC840AF-CE04-459C-B577-DA09DAC88FB8}"/>
    <cellStyle name="Q_Tic Sale (Revised) 3" xfId="9520" xr:uid="{94E6F0C4-8C7C-45EE-94FB-6BAF0F1DD197}"/>
    <cellStyle name="Q_Tic Sale (Revised) 4" xfId="9521" xr:uid="{2F8D7186-5093-4715-A520-407FD901F661}"/>
    <cellStyle name="Q_Tic Sale (Revised) 5" xfId="9522" xr:uid="{EBD91E08-7FD0-43CC-9E7B-4BAA012F7BBC}"/>
    <cellStyle name="Q_Tic Sale (Revised) 6" xfId="9523" xr:uid="{75BCBD53-1539-4D45-9237-9A407154A4D0}"/>
    <cellStyle name="Q_Tic Sale (Revised) 7" xfId="9524" xr:uid="{98BC498B-EFD8-4C5E-984C-93FE30D19E7B}"/>
    <cellStyle name="Q_Tic Sale (Revised)_Kura_leadsheet_31.12.10" xfId="20153" xr:uid="{61BE9E96-FB66-4805-B20D-1BFD7DF54485}"/>
    <cellStyle name="Q_TMFC-Q1'09" xfId="9525" xr:uid="{1590D452-C1B3-4A13-9F1D-83A2597E53E3}"/>
    <cellStyle name="Q_TMFC-Q1'09 2" xfId="9526" xr:uid="{EA2077AF-9815-48DD-A4BF-A90434D89089}"/>
    <cellStyle name="Q_TMFC-Q1'09 3" xfId="9527" xr:uid="{48D17AA3-9E81-4CA5-905F-917143BF39CB}"/>
    <cellStyle name="Q_TMFC-Q1'09 4" xfId="9528" xr:uid="{2E224EB5-E4E3-43C8-A75B-169C965AEF49}"/>
    <cellStyle name="Q_TMFC-Q1'09 5" xfId="9529" xr:uid="{FC209E8F-6330-4D21-A2C0-1C5101C797B7}"/>
    <cellStyle name="Q_TMFC-Q1'09 6" xfId="9530" xr:uid="{802BFD88-ACC1-4806-A5B0-9031E46A7B36}"/>
    <cellStyle name="Q_TMFC-Q1'09 7" xfId="9531" xr:uid="{F538067C-93CD-432B-8A36-6DBF6676256A}"/>
    <cellStyle name="Q_TMFC-Q1'09bitoey to ใบเตย" xfId="9532" xr:uid="{884CF304-FE31-4257-85DD-FE57B1738FA0}"/>
    <cellStyle name="Q_TMFC-Q1'09bitoey to ใบเตย 2" xfId="9533" xr:uid="{84D90889-9A94-44D4-93A9-C0AC173FE498}"/>
    <cellStyle name="Q_TMFC-Q1'09bitoey to ใบเตย 3" xfId="9534" xr:uid="{064010B6-077F-4B1E-9CCF-F06779E87F22}"/>
    <cellStyle name="Q_TMFC-Q1'09bitoey to ใบเตย 4" xfId="9535" xr:uid="{3FAE45CB-BC26-49E8-8106-3B8FBBB3EEBD}"/>
    <cellStyle name="Q_TMFC-Q1'09bitoey to ใบเตย 5" xfId="9536" xr:uid="{B5935D0F-0579-4F32-A909-EEC077915DF0}"/>
    <cellStyle name="Q_TMFC-Q1'09bitoey to ใบเตย 6" xfId="9537" xr:uid="{F71252E0-5DA0-49CC-90E3-798ACD4BBE97}"/>
    <cellStyle name="Q_TMFC-Q1'09bitoey to ใบเตย 7" xfId="9538" xr:uid="{5B5ED55E-AB32-4C4D-A837-72BE4C429032}"/>
    <cellStyle name="Q_TMFC-Q3'06aom" xfId="9539" xr:uid="{A9E31ADD-09A8-4C5C-831C-C43ECF96F652}"/>
    <cellStyle name="Q_TMFC-Q3'06aom 2" xfId="9540" xr:uid="{5EFF2606-7208-4BA2-B82C-05D234DB7A6D}"/>
    <cellStyle name="Q_TMFC-Q3'06aom_Complete WP SFC_Q2_Phang " xfId="9541" xr:uid="{01ACCCDE-99D5-40FE-A9C0-BF7BBC14BB9D}"/>
    <cellStyle name="Q_TMFC-Q3'06aom_Complete WP SFC_Q2_Phang  2" xfId="9542" xr:uid="{439B4876-1E6C-4B64-B526-B2B30F079731}"/>
    <cellStyle name="Q_TMFC-Q3'06aom_F123 SFC Q2'09 New" xfId="9543" xr:uid="{5BC1913F-3B78-4612-B1EC-71B9384D15CB}"/>
    <cellStyle name="Q_TMFC-Q3'06aom_F123 SFC Q2'09 New 2" xfId="9544" xr:uid="{A65580CA-4BAF-41C8-9A5D-32EED3F48781}"/>
    <cellStyle name="Q_TMFC-Q3'06aom_MFC Q2' 08" xfId="9545" xr:uid="{0BE345AB-EA26-4D21-88AE-E206F0FCCD60}"/>
    <cellStyle name="Q_TMFC-Q3'06aom_MFC Q2' 08 2" xfId="9546" xr:uid="{408542EF-7D09-4213-81E8-6DB7AC070084}"/>
    <cellStyle name="Q_TMFC-Q3'06aom_MFC Q2' 08 3" xfId="9547" xr:uid="{55C2B121-AD58-425A-BD48-D7D1C5E7FB7F}"/>
    <cellStyle name="Q_TMFC-Q3'06aom_MFC Q2' 08 4" xfId="9548" xr:uid="{A5835E1D-A62A-4449-8348-54DF9D351C14}"/>
    <cellStyle name="Q_TMFC-Q3'06aom_MFC Q2' 08 5" xfId="9549" xr:uid="{C4EA5597-D33C-4618-8CF9-A8A8C74CF4FF}"/>
    <cellStyle name="Q_TMFC-Q3'06aom_MFC Q2' 08 6" xfId="9550" xr:uid="{AD180091-9F60-460C-97A5-1CC75A46B534}"/>
    <cellStyle name="Q_TMFC-Q3'06aom_MFC Q2' 08 7" xfId="9551" xr:uid="{8A57F6F1-4925-4A7F-9045-24C6AFD7EDC6}"/>
    <cellStyle name="Q_TMFC-Q3'06aom_MFC-ye08-pakpao" xfId="9552" xr:uid="{F17598E6-3874-4B2B-BCF3-5D07A2FDBAF3}"/>
    <cellStyle name="Q_TMFC-Q3'06aom_MFC-ye08-pakpao 2" xfId="9553" xr:uid="{F525CF39-6E45-45A8-AC1C-7B5F5FA95102}"/>
    <cellStyle name="Q_TMFC-Q3'06aom_MFC-ye08-pakpao 3" xfId="9554" xr:uid="{0F5D5404-775F-4D3B-9DD8-61AB1818FBA5}"/>
    <cellStyle name="Q_TMFC-Q3'06aom_MFC-ye08-pakpao 4" xfId="9555" xr:uid="{C599A771-ABCC-4037-9447-E8A0A311B701}"/>
    <cellStyle name="Q_TMFC-Q3'06aom_MFC-ye08-pakpao 5" xfId="9556" xr:uid="{226054A0-C3DB-4871-B319-04885AAF64DF}"/>
    <cellStyle name="Q_TMFC-Q3'06aom_MFC-ye08-pakpao 6" xfId="9557" xr:uid="{8DD9277F-7C5E-426D-B747-9EC873C56A3A}"/>
    <cellStyle name="Q_TMFC-Q3'06aom_MFC-ye08-pakpao 7" xfId="9558" xr:uid="{2776AA48-6360-4CF6-A7B7-104F78B0D437}"/>
    <cellStyle name="Q_TMFC-Q3'06aom_SFC_Q2_Phang " xfId="9559" xr:uid="{4CCF901C-EC0C-40BF-B7CC-CEF9701CABB5}"/>
    <cellStyle name="Q_TMFC-Q3'06aom_SFC_Q2_Phang  2" xfId="9560" xr:uid="{A88E4F07-EE81-4B46-847E-E4997BDD9DF9}"/>
    <cellStyle name="Q_TMFC-Q3'06aom_SFC-ye08-N' Beau" xfId="9561" xr:uid="{67F26EA4-CA99-4942-BCB8-7656E5531988}"/>
    <cellStyle name="Q_TMFC-Q3'06aom_SFC-ye08-N' Beau 2" xfId="9562" xr:uid="{4FD4C2EA-BA3E-4F67-92DE-A8ADE916142B}"/>
    <cellStyle name="Q_TMFC-Q3'06aom_SFC-ye08-N' Beau 3" xfId="9563" xr:uid="{8BF33F31-2115-4789-870E-AE94B4293A01}"/>
    <cellStyle name="Q_TMFC-Q3'06aom_SFC-ye08-N' Beau 4" xfId="9564" xr:uid="{EAAB4C03-1CBE-4A4C-86B0-22DF97F361F3}"/>
    <cellStyle name="Q_TMFC-Q3'06aom_SFC-ye08-N' Beau 5" xfId="9565" xr:uid="{EFC6CE7D-7D6B-4A7D-B78D-417098B93E8E}"/>
    <cellStyle name="Q_TMFC-Q3'06aom_SFC-ye08-N' Beau 6" xfId="9566" xr:uid="{1B77460C-5CCF-4C49-B09D-D9FDD620BA13}"/>
    <cellStyle name="Q_TMFC-Q3'06aom_SFC-ye08-N' Beau 7" xfId="9567" xr:uid="{28327AF9-C3F3-43F1-BB1A-0F720D4913EC}"/>
    <cellStyle name="Q_TMFC-Q3'06aom_SFC-ye08-pakpao" xfId="9568" xr:uid="{DF00D9DC-83BF-4B24-B838-92FD3FC02871}"/>
    <cellStyle name="Q_TMFC-Q3'06aom_SFC-ye08-pakpao 2" xfId="9569" xr:uid="{A7B4EED5-467C-4081-AF12-F7738906B55F}"/>
    <cellStyle name="Q_TMFC-Q3'06aom_SFC-ye08-pakpao_Complete WP SFC_Q2_Phang " xfId="9570" xr:uid="{10C3E244-6E82-4258-805E-40BAEB02F305}"/>
    <cellStyle name="Q_TMFC-Q3'06aom_SFC-ye08-pakpao_Complete WP SFC_Q2_Phang  2" xfId="9571" xr:uid="{7C7BF518-99F7-4336-937D-606D63B2359A}"/>
    <cellStyle name="Q_TMFC-Q3'06aom_SFC-ye08-pakpao_F123 SFC Q2'09 New" xfId="9572" xr:uid="{E620036B-DF9F-4368-A07C-21812A16F6CF}"/>
    <cellStyle name="Q_TMFC-Q3'06aom_SFC-ye08-pakpao_F123 SFC Q2'09 New 2" xfId="9573" xr:uid="{A086E0C6-E83E-4BEF-8DD3-E158AB40D0B8}"/>
    <cellStyle name="Q_TMFC-Q3'06aom_SFC-ye08-pakpao_SFC_Q2_Phang " xfId="9574" xr:uid="{42DDDA63-2626-4CF4-90E6-9DDC0DF59326}"/>
    <cellStyle name="Q_TMFC-Q3'06aom_SFC-ye08-pakpao_SFC_Q2_Phang  2" xfId="9575" xr:uid="{01D5A01F-BEC4-425D-9818-FF19DFC3FADC}"/>
    <cellStyle name="Q_TMFC-Q3'06aom_SUAD of SFC" xfId="9576" xr:uid="{BFD0F037-43CB-419A-AEED-1C81C4D3CA02}"/>
    <cellStyle name="Q_TMFC-Q3'06aom_SUAD of SFC 2" xfId="9577" xr:uid="{C6EED20C-1DBF-481F-95B7-D7BF5494995E}"/>
    <cellStyle name="Q_TMFC-Q3'06aom_SUAD of SFC 3" xfId="9578" xr:uid="{E6B7529C-1F9C-4F2E-934E-6521AE79ED09}"/>
    <cellStyle name="Q_TMFC-Q3'06aom_SUAD of SFC 4" xfId="9579" xr:uid="{72B94D22-15F2-403C-924B-3262570E8438}"/>
    <cellStyle name="Q_TMFC-Q3'06aom_SUAD of SFC 5" xfId="9580" xr:uid="{B762350F-A3E6-4BE0-A865-9B0D17BC188D}"/>
    <cellStyle name="Q_TMFC-Q3'06aom_SUAD of SFC 6" xfId="9581" xr:uid="{02FE8170-37FF-421E-9330-A925D068E027}"/>
    <cellStyle name="Q_TMFC-Q3'06aom_SUAD of SFC 7" xfId="9582" xr:uid="{95694362-784F-4301-B56B-0BCBF69291E6}"/>
    <cellStyle name="Q_TMFC-Q3'06aom_TMFC-Q1'09" xfId="9583" xr:uid="{0D9062F6-3B15-4F50-A169-F89D67C134E5}"/>
    <cellStyle name="Q_TMFC-Q3'06aom_TMFC-Q1'09 2" xfId="9584" xr:uid="{6A67A321-6DC9-49CB-A59A-B187946C1F4D}"/>
    <cellStyle name="Q_TMFC-Q3'06aom_TMFC-Q1'09 3" xfId="9585" xr:uid="{4C0A6D8A-9D74-4579-A294-8DB6BF171DDB}"/>
    <cellStyle name="Q_TMFC-Q3'06aom_TMFC-Q1'09 4" xfId="9586" xr:uid="{5F58C93A-5200-4979-B626-C52F813B385F}"/>
    <cellStyle name="Q_TMFC-Q3'06aom_TMFC-Q1'09 5" xfId="9587" xr:uid="{31B3D758-61DC-4573-8523-43A78220DD48}"/>
    <cellStyle name="Q_TMFC-Q3'06aom_TMFC-Q1'09 6" xfId="9588" xr:uid="{E1E1374C-C0FC-4579-8C2E-0E5D7AD84F53}"/>
    <cellStyle name="Q_TMFC-Q3'06aom_TMFC-Q1'09 7" xfId="9589" xr:uid="{3DD20460-5F4A-43D7-B1DE-B7103D7D3109}"/>
    <cellStyle name="Q_TMFC-Q3'06aom_TMFC-Q1'09bitoey to ใบเตย" xfId="9590" xr:uid="{51933CD5-7618-4D7B-8309-8C5C34C6C33B}"/>
    <cellStyle name="Q_TMFC-Q3'06aom_TMFC-Q1'09bitoey to ใบเตย 2" xfId="9591" xr:uid="{4C36C88F-7021-4F3D-A8F6-73A3D5D21714}"/>
    <cellStyle name="Q_TMFC-Q3'06aom_TMFC-Q1'09bitoey to ใบเตย 3" xfId="9592" xr:uid="{641674D6-1DC5-4D64-B203-1D90F68262B9}"/>
    <cellStyle name="Q_TMFC-Q3'06aom_TMFC-Q1'09bitoey to ใบเตย 4" xfId="9593" xr:uid="{BCF6FEB2-C2AF-4A2C-B2BF-5BCCA61D3C3E}"/>
    <cellStyle name="Q_TMFC-Q3'06aom_TMFC-Q1'09bitoey to ใบเตย 5" xfId="9594" xr:uid="{854A610F-0401-4BD7-AD55-3C5C6DF173C3}"/>
    <cellStyle name="Q_TMFC-Q3'06aom_TMFC-Q1'09bitoey to ใบเตย 6" xfId="9595" xr:uid="{7738A86E-1826-48DC-A3A0-C65004B1F162}"/>
    <cellStyle name="Q_TMFC-Q3'06aom_TMFC-Q1'09bitoey to ใบเตย 7" xfId="9596" xr:uid="{9A30D048-889A-40A6-ADA7-4D608791F8CD}"/>
    <cellStyle name="Q_TMFC-Q3'06aom_Top_SFC 062008" xfId="9597" xr:uid="{05F840DC-B1B2-4E36-BEA4-467C229B6BF2}"/>
    <cellStyle name="Q_TMFC-Q3'06aom_Top_SFC 062008 2" xfId="9598" xr:uid="{2281E317-27E6-4635-9A26-89C182DA6B16}"/>
    <cellStyle name="Q_TMFC-Q3'06aom_Top_SFC 062008 3" xfId="9599" xr:uid="{56191853-694B-4346-88AF-603E8480AD9F}"/>
    <cellStyle name="Q_TMFC-Q3'06aom_Top_SFC 062008 4" xfId="9600" xr:uid="{0C3CF34B-6779-400D-BDBD-964E70B93D3D}"/>
    <cellStyle name="Q_TMFC-Q3'06aom_Top_SFC 062008 5" xfId="9601" xr:uid="{34415C8E-8623-401A-A681-5BD608BC19C3}"/>
    <cellStyle name="Q_TMFC-Q3'06aom_Top_SFC 062008 6" xfId="9602" xr:uid="{372D7814-071A-4F28-9714-24ED116B662B}"/>
    <cellStyle name="Q_TMFC-Q3'06aom_Top_SFC 062008 7" xfId="9603" xr:uid="{15E6C1E5-0CD3-42D8-9447-B1ABF783B2B3}"/>
    <cellStyle name="Q_TMFC-Q3'06aom_V100" xfId="9604" xr:uid="{C68F5A1D-AE37-4B50-8AF0-4F75BD161617}"/>
    <cellStyle name="Q_TMFC-Q3'06aom_V100 2" xfId="9605" xr:uid="{3BBDA1E5-A7B0-4EFD-9D87-49E759604C4F}"/>
    <cellStyle name="Q_TMFC-Q3'06aom_V100 3" xfId="9606" xr:uid="{D272E444-7930-42C3-8ECF-D0CE85F80EFC}"/>
    <cellStyle name="Q_TMFC-Q3'06aom_V100 4" xfId="9607" xr:uid="{9F2F2349-E154-4696-84FE-5CE37EE6F0B5}"/>
    <cellStyle name="Q_TMFC-Q3'06aom_V100 5" xfId="9608" xr:uid="{1FA0DFDB-10B7-46A5-AFE9-73CEFD63336D}"/>
    <cellStyle name="Q_TMFC-Q3'06aom_V100 6" xfId="9609" xr:uid="{66789254-61FA-496D-B9CA-EE1C23B6C1C4}"/>
    <cellStyle name="Q_TMFC-Q3'06aom_V100 7" xfId="9610" xr:uid="{347F3B44-68E8-41F4-854E-A8DF8FAC73CD}"/>
    <cellStyle name="Q_TMFC-Q3'06aom_WP SBR 08" xfId="9611" xr:uid="{E3950905-D252-4B8D-800B-7D980B056459}"/>
    <cellStyle name="Q_TMFC-Q3'06aom_WP SBR 08 2" xfId="9612" xr:uid="{B1FC1F67-65F2-41EA-91DE-A9FF5E1492AC}"/>
    <cellStyle name="Q_TMFC-Q3'06aom_WP SBR 08 3" xfId="9613" xr:uid="{06456A4E-5C15-4849-83E3-CA5B840D3F97}"/>
    <cellStyle name="Q_TMFC-Q3'06aom_WP SBR 08 4" xfId="9614" xr:uid="{940DDED4-B53A-4A40-B586-791C955745A3}"/>
    <cellStyle name="Q_TMFC-Q3'06aom_WP SBR 08 5" xfId="9615" xr:uid="{0670BD54-FB83-4BB0-A959-E938443003CB}"/>
    <cellStyle name="Q_TMFC-Q3'06aom_WP SBR 08 6" xfId="9616" xr:uid="{9C903FAE-8192-41A8-94CF-7922AC09F0CD}"/>
    <cellStyle name="Q_TMFC-Q3'06aom_WP SBR 08 7" xfId="9617" xr:uid="{83BE8DFC-65F2-4776-8768-28302DA84920}"/>
    <cellStyle name="Q_TMFC-Q3'06aom_WP SFC Q2' 08" xfId="9618" xr:uid="{A32B6F15-C87D-45BD-9E47-769EA27318D9}"/>
    <cellStyle name="Q_TMFC-Q3'06aom_WP SFC Q2' 08 2" xfId="9619" xr:uid="{24973605-A576-4CD5-A3D4-7535C52D5F4B}"/>
    <cellStyle name="Q_TMFC-Q3'06aom_WP SFC Q2' 08 3" xfId="9620" xr:uid="{F64BD41A-7788-4302-B8EA-39CDF580A5A8}"/>
    <cellStyle name="Q_TMFC-Q3'06aom_WP SFC Q2' 08 4" xfId="9621" xr:uid="{33B55309-2669-4EE9-847F-9853D7762045}"/>
    <cellStyle name="Q_TMFC-Q3'06aom_WP SFC Q2' 08 5" xfId="9622" xr:uid="{476470B9-F7A3-4187-96E7-171B211DBFB6}"/>
    <cellStyle name="Q_TMFC-Q3'06aom_WP SFC Q2' 08 6" xfId="9623" xr:uid="{0986658D-8074-4C5F-AD46-4EE42A230880}"/>
    <cellStyle name="Q_TMFC-Q3'06aom_WP SFC Q2' 08 7" xfId="9624" xr:uid="{99F03241-8190-4023-BCF5-76D28CE1786C}"/>
    <cellStyle name="Q_Top F123" xfId="9625" xr:uid="{ACC588F1-1F0B-44FB-92CE-FC45B1947C64}"/>
    <cellStyle name="Q_Top F123 2" xfId="9626" xr:uid="{79A9C35B-83E5-46C9-8E9F-054725B31BE0}"/>
    <cellStyle name="Q_Top F123 3" xfId="9627" xr:uid="{10A997AD-C645-4288-AB9F-5850D1EC246B}"/>
    <cellStyle name="Q_Top F123 4" xfId="9628" xr:uid="{1763DBA6-1800-4AFF-A78B-D10E174AA7A8}"/>
    <cellStyle name="Q_Top F123 5" xfId="9629" xr:uid="{693E25B5-9670-4C84-84FE-2792D4FDF6A5}"/>
    <cellStyle name="Q_Top F123 6" xfId="9630" xr:uid="{9E077D13-0B0C-4B97-A995-362E7469A8C6}"/>
    <cellStyle name="Q_Top F123 7" xfId="9631" xr:uid="{C554EEA5-2F5E-4F54-BECA-51D7CC8DD6CD}"/>
    <cellStyle name="Q_Top F123_Kura_leadsheet_31.12.10" xfId="20154" xr:uid="{BB7B3CFA-A47E-413C-A430-104ED6A6F5E5}"/>
    <cellStyle name="Q_Top_SFC 062008" xfId="9632" xr:uid="{0170C0DC-EB2F-4ECE-9ADF-0C2622CCA5F1}"/>
    <cellStyle name="Q_Top_SFC 062008 2" xfId="9633" xr:uid="{3EFCF5FD-0936-455E-8676-8BB5AA856FFD}"/>
    <cellStyle name="Q_Top_SFC 062008 3" xfId="9634" xr:uid="{6319B5D4-B524-4508-9101-CDFDC562E334}"/>
    <cellStyle name="Q_Top_SFC 062008 4" xfId="9635" xr:uid="{B1C859DA-124D-4551-A2B9-BA4ED159B031}"/>
    <cellStyle name="Q_Top_SFC 062008 5" xfId="9636" xr:uid="{58FBE0FA-01F8-405B-93C1-BCCDCA374AEC}"/>
    <cellStyle name="Q_Top_SFC 062008 6" xfId="9637" xr:uid="{BBE0D3F1-AB7F-4183-87B7-A57E20700D9C}"/>
    <cellStyle name="Q_Top_SFC 062008 7" xfId="9638" xr:uid="{FC21523F-C8CC-4F8D-B793-2CC3A7DF51C9}"/>
    <cellStyle name="Q_V_PTTICT Q3'10" xfId="20155" xr:uid="{ACAF7DBD-627A-4872-80E8-1676F768CE3A}"/>
    <cellStyle name="Q_V100" xfId="9639" xr:uid="{6A7C1BA8-B110-442A-B53A-85384FCBD2F2}"/>
    <cellStyle name="Q_V100 2" xfId="9640" xr:uid="{8164072E-2426-40CA-85B4-3C8B385BCFC8}"/>
    <cellStyle name="Q_V100 3" xfId="9641" xr:uid="{C02B64CF-8818-4E01-954C-EB3F7DE4A55F}"/>
    <cellStyle name="Q_V100 4" xfId="9642" xr:uid="{69B77AB7-F23C-4943-906A-01F3EAFC047A}"/>
    <cellStyle name="Q_V100 5" xfId="9643" xr:uid="{85486521-F486-47D8-826C-9C7135DDB6D1}"/>
    <cellStyle name="Q_V100 6" xfId="9644" xr:uid="{E0650504-9387-4273-A3B9-E26C6426EF0A}"/>
    <cellStyle name="Q_V100 7" xfId="9645" xr:uid="{2DC563A8-B2BE-41EC-A291-016F9566A6DC}"/>
    <cellStyle name="Q_WP SBR 08" xfId="9646" xr:uid="{5915EE2B-FA41-4AC6-A53C-4F9D2822AB36}"/>
    <cellStyle name="Q_WP SBR 08 2" xfId="9647" xr:uid="{D6197AA3-2AF7-4E30-9997-BDD4B945C720}"/>
    <cellStyle name="Q_WP SBR 08 3" xfId="9648" xr:uid="{405E6E42-584B-48A7-A837-5661B6BC9541}"/>
    <cellStyle name="Q_WP SBR 08 4" xfId="9649" xr:uid="{D50FC9CB-0D17-49CA-9501-2CCC6489B94C}"/>
    <cellStyle name="Q_WP SBR 08 5" xfId="9650" xr:uid="{92393BC0-5BC6-4196-8B65-B989595B0D10}"/>
    <cellStyle name="Q_WP SBR 08 6" xfId="9651" xr:uid="{21D48C4D-FE62-4E19-AADE-88C974DBAD4C}"/>
    <cellStyle name="Q_WP SBR 08 7" xfId="9652" xr:uid="{0BD54159-C0EA-4DCC-8EFF-65B49CEEFEC8}"/>
    <cellStyle name="Q_WP SFC Q2' 08" xfId="9653" xr:uid="{77389F60-B201-40C8-98B8-269B5AF9B1C8}"/>
    <cellStyle name="Q_WP SFC Q2' 08 2" xfId="9654" xr:uid="{2F914834-CAF1-47DA-B61E-281B82C7EBFC}"/>
    <cellStyle name="Q_WP SFC Q2' 08 3" xfId="9655" xr:uid="{5BC12328-15E3-4B04-A895-8DE98EDAF174}"/>
    <cellStyle name="Q_WP SFC Q2' 08 4" xfId="9656" xr:uid="{994CCE14-7BE2-446E-AB6C-13A3BE4E7232}"/>
    <cellStyle name="Q_WP SFC Q2' 08 5" xfId="9657" xr:uid="{D7886D32-2BCA-4E47-9D6A-55411A7418A6}"/>
    <cellStyle name="Q_WP SFC Q2' 08 6" xfId="9658" xr:uid="{D1A9A642-8592-4469-BB59-CA8E1C140D65}"/>
    <cellStyle name="Q_WP SFC Q2' 08 7" xfId="9659" xr:uid="{AECFBB74-66DF-4C3A-879C-9FF5FDB7AA36}"/>
    <cellStyle name="Q_WT" xfId="9660" xr:uid="{28E5BC3B-AB8A-4AA4-AC3B-3F5AECD86E29}"/>
    <cellStyle name="Q_WT 2" xfId="9661" xr:uid="{F0B66C72-5A67-44A0-891F-CF4E5C88BF11}"/>
    <cellStyle name="Q_WT_Book1" xfId="11360" xr:uid="{D7B680FC-8C52-4B8C-B14A-8A09174568FD}"/>
    <cellStyle name="Q_WT_Complete WP SFC_Q2_Phang " xfId="9662" xr:uid="{B566346C-7F96-45F5-882F-75ECC3566960}"/>
    <cellStyle name="Q_WT_Complete WP SFC_Q2_Phang  2" xfId="9663" xr:uid="{A00693D6-768B-42E6-8CE6-AEB235A8A4DF}"/>
    <cellStyle name="Q_WT_Construction_Revenue and cost (from nu+ vee)" xfId="11361" xr:uid="{76253B2C-AFF1-4E1F-B293-A82E332CB847}"/>
    <cellStyle name="Q_WT_DAT_31.12.09_L-AR&amp;Sale" xfId="20156" xr:uid="{087C0EA5-7367-4EF8-9CB6-A8E07F41AA3D}"/>
    <cellStyle name="Q_WT_F123 SFC Q2'09 New" xfId="9664" xr:uid="{E5F594A0-CEE7-4EA9-AAD9-D5632128ECE4}"/>
    <cellStyle name="Q_WT_F123 SFC Q2'09 New 2" xfId="9665" xr:uid="{0CD570AA-854B-4D8C-8F5C-717A47AF4949}"/>
    <cellStyle name="Q_WT_MFC-ye08-pakpao" xfId="9666" xr:uid="{87D1E2C0-3646-486B-819B-DE2FC66A45E0}"/>
    <cellStyle name="Q_WT_MFC-ye08-pakpao 2" xfId="9667" xr:uid="{59B68069-B972-4DFB-AA79-B5C7F98927B3}"/>
    <cellStyle name="Q_WT_MFC-ye08-pakpao 3" xfId="9668" xr:uid="{77E6070D-C538-46BE-9759-22A0385031F9}"/>
    <cellStyle name="Q_WT_MFC-ye08-pakpao 4" xfId="9669" xr:uid="{F486519E-3A8F-4AC3-BF12-D96B63E80594}"/>
    <cellStyle name="Q_WT_MFC-ye08-pakpao 5" xfId="9670" xr:uid="{5812FF75-C2B1-4F89-975A-4BA6A8797ADF}"/>
    <cellStyle name="Q_WT_MFC-ye08-pakpao 6" xfId="9671" xr:uid="{F61AE2D1-C04B-4DB5-8A44-35787385AFD8}"/>
    <cellStyle name="Q_WT_MFC-ye08-pakpao 7" xfId="9672" xr:uid="{E958B623-4AA6-4613-8622-8BBF644AEBBF}"/>
    <cellStyle name="Q_WT_SFC_Q2_Phang " xfId="9673" xr:uid="{0BB81F42-0BDA-48D2-8913-DCF65EC27D1A}"/>
    <cellStyle name="Q_WT_SFC_Q2_Phang  2" xfId="9674" xr:uid="{575677B1-60CA-4261-889A-A8B487351476}"/>
    <cellStyle name="Q_WT_SFC-ye08-N' Beau" xfId="9675" xr:uid="{6B90A217-3395-4A16-9DD5-1C0EE6274F15}"/>
    <cellStyle name="Q_WT_SFC-ye08-N' Beau 2" xfId="9676" xr:uid="{A48E35D8-E8E1-40B9-9167-B70E34973F70}"/>
    <cellStyle name="Q_WT_SFC-ye08-N' Beau 3" xfId="9677" xr:uid="{7C03AF2A-4487-466E-BEEC-BC0F588B9D83}"/>
    <cellStyle name="Q_WT_SFC-ye08-N' Beau 4" xfId="9678" xr:uid="{3C857675-C203-4E3A-86B0-C466A0FC99B8}"/>
    <cellStyle name="Q_WT_SFC-ye08-N' Beau 5" xfId="9679" xr:uid="{B3FA6A67-A64E-40EE-8D83-B80F23AD2919}"/>
    <cellStyle name="Q_WT_SFC-ye08-N' Beau 6" xfId="9680" xr:uid="{E4142A23-2379-4CB1-A1D6-93A70C1F6AFA}"/>
    <cellStyle name="Q_WT_SFC-ye08-N' Beau 7" xfId="9681" xr:uid="{2829704E-A29C-4CEA-A7A1-19CE8D560ED1}"/>
    <cellStyle name="Q_WT_SFC-ye08-pakpao" xfId="9682" xr:uid="{DC0558DC-5A75-484E-B09D-3E6B0A8F3A0E}"/>
    <cellStyle name="Q_WT_SFC-ye08-pakpao 2" xfId="9683" xr:uid="{EC6D6575-23C8-4CF0-9E57-A67487702802}"/>
    <cellStyle name="Q_WT_SFC-ye08-pakpao_Complete WP SFC_Q2_Phang " xfId="9684" xr:uid="{524006AD-6A23-49EC-B5FC-00601D560776}"/>
    <cellStyle name="Q_WT_SFC-ye08-pakpao_Complete WP SFC_Q2_Phang  2" xfId="9685" xr:uid="{96B3CD3F-FD6C-432E-88F1-B50D0D425567}"/>
    <cellStyle name="Q_WT_SFC-ye08-pakpao_F123 SFC Q2'09 New" xfId="9686" xr:uid="{351E4D60-4194-43F3-8827-3A28ED629B4D}"/>
    <cellStyle name="Q_WT_SFC-ye08-pakpao_F123 SFC Q2'09 New 2" xfId="9687" xr:uid="{A57302ED-E3B9-441D-A21A-ADBAF12D82A7}"/>
    <cellStyle name="Q_WT_SFC-ye08-pakpao_SFC_Q2_Phang " xfId="9688" xr:uid="{0B60681F-2479-4236-A840-0F395634024B}"/>
    <cellStyle name="Q_WT_SFC-ye08-pakpao_SFC_Q2_Phang  2" xfId="9689" xr:uid="{17985C9C-2868-48CC-AF93-7DA626887D26}"/>
    <cellStyle name="Q_WT_V_PTTICT Q3'10" xfId="20157" xr:uid="{062B0900-FC30-4269-B9FF-5EAC33436B8E}"/>
    <cellStyle name="Q_WT_V100" xfId="9690" xr:uid="{D09732FF-5E21-4094-8A28-92E361BCA9CA}"/>
    <cellStyle name="Q_WT_V100 2" xfId="9691" xr:uid="{71371E61-F00D-431A-AFA1-E2A666F11F79}"/>
    <cellStyle name="Q_WT_V100 3" xfId="9692" xr:uid="{60252B2D-DBBD-4CB8-8BF1-936B9CF94979}"/>
    <cellStyle name="Q_WT_V100 4" xfId="9693" xr:uid="{2E84F7AD-2F97-43C3-83CC-8C7B6BA37926}"/>
    <cellStyle name="Q_WT_V100 5" xfId="9694" xr:uid="{A18916A2-B487-4E0D-AC1B-ADE38D5AA3E3}"/>
    <cellStyle name="Q_WT_V100 6" xfId="9695" xr:uid="{7C1D3C4D-C419-43C3-9761-0D41E000AC01}"/>
    <cellStyle name="Q_WT_V100 7" xfId="9696" xr:uid="{21B0C3B5-91FD-4DFB-A45E-897236BE3EAF}"/>
    <cellStyle name="Q_WT_WP SBR 08" xfId="9697" xr:uid="{C3A5C21A-0C45-44EA-8273-BB013D1A0B56}"/>
    <cellStyle name="Q_WT_WP SBR 08 2" xfId="9698" xr:uid="{9B0A5A86-9390-40D7-8A6F-FED7686A718A}"/>
    <cellStyle name="Q_WT_WP SBR 08 3" xfId="9699" xr:uid="{B1D05A9F-FDCB-4CB5-A4DC-5DECB2D231B8}"/>
    <cellStyle name="Q_WT_WP SBR 08 4" xfId="9700" xr:uid="{54E3D110-CDBD-41E0-912F-1A238283AD76}"/>
    <cellStyle name="Q_WT_WP SBR 08 5" xfId="9701" xr:uid="{B71F1152-1A3B-46C0-8BA4-794CA01E2F8B}"/>
    <cellStyle name="Q_WT_WP SBR 08 6" xfId="9702" xr:uid="{F312FC5C-F03C-4CC8-9FFB-E757E2C4313D}"/>
    <cellStyle name="Q_WT_WP SBR 08 7" xfId="9703" xr:uid="{D3802817-F27B-4335-A6A4-8ECF2AF9D8F5}"/>
    <cellStyle name="QTR94_95_INCOME CTMP#1 98" xfId="1159" xr:uid="{F6F908B1-8AFE-4A2C-B419-5D4745B53DDA}"/>
    <cellStyle name="Quantity" xfId="100" xr:uid="{00000000-0005-0000-0000-000070000000}"/>
    <cellStyle name="Quantity 10" xfId="11780" xr:uid="{59C12ED4-E878-44C7-A83B-DB87B605AD2E}"/>
    <cellStyle name="Quantity 10 2" xfId="11781" xr:uid="{E66C8162-A877-4E49-BB96-1D0C93BF2BDC}"/>
    <cellStyle name="Quantity 10 2 2" xfId="13060" xr:uid="{E223D93F-C359-45BB-A929-C4134C1F5562}"/>
    <cellStyle name="Quantity 10 2 2 2" xfId="20572" xr:uid="{3BABCB84-0567-41DC-95AF-D6BFD76FB55C}"/>
    <cellStyle name="Quantity 10 2 2 3" xfId="20512" xr:uid="{5F0CE038-7E30-4C4B-9200-6081FE7D30D5}"/>
    <cellStyle name="Quantity 10 2 2 3 2" xfId="23831" xr:uid="{5EE063B7-AA25-4D85-8982-5CEE86CF8319}"/>
    <cellStyle name="Quantity 10 2 2 4" xfId="15566" xr:uid="{2D498D08-6D84-4A65-93ED-DC486CC4810E}"/>
    <cellStyle name="Quantity 10 2 2 5" xfId="23223" xr:uid="{0E998930-8F07-4CA6-9F42-EE323EDE5D72}"/>
    <cellStyle name="Quantity 10 2 3" xfId="21980" xr:uid="{D6B8E828-4995-47BF-B792-3BA0E90D11BC}"/>
    <cellStyle name="Quantity 10 3" xfId="13059" xr:uid="{6BE2EAED-36EC-4EF8-8C67-2B5F92F5D5FA}"/>
    <cellStyle name="Quantity 10 3 2" xfId="20571" xr:uid="{7D13D15E-AABD-464D-BDA0-B0BF44A5AD96}"/>
    <cellStyle name="Quantity 10 3 3" xfId="20628" xr:uid="{6C8213FC-AEE3-416D-ACAC-6003D1818077}"/>
    <cellStyle name="Quantity 10 3 3 2" xfId="23854" xr:uid="{C852FD8A-D98F-48B9-A234-6338831C92B6}"/>
    <cellStyle name="Quantity 10 3 4" xfId="15565" xr:uid="{1AFA4858-DD88-46C1-A1A0-E9C976A52C5D}"/>
    <cellStyle name="Quantity 10 3 5" xfId="23222" xr:uid="{C02525C5-C18E-41BD-B985-035B8D7D630D}"/>
    <cellStyle name="Quantity 10 4" xfId="21979" xr:uid="{AAE47309-5DF7-4FFE-BE63-97708E58B36A}"/>
    <cellStyle name="Quantity 11" xfId="11886" xr:uid="{705F9B93-7560-441C-A161-27AA16DCABD0}"/>
    <cellStyle name="Quantity 11 2" xfId="20530" xr:uid="{D05D945B-D3BA-413A-B2D6-65D91342B235}"/>
    <cellStyle name="Quantity 11 3" xfId="20640" xr:uid="{171ACC89-2245-4465-912E-C5863CB87C99}"/>
    <cellStyle name="Quantity 11 3 2" xfId="23865" xr:uid="{C534B978-8003-4CC6-8F1F-CF3F56BFB219}"/>
    <cellStyle name="Quantity 11 4" xfId="14409" xr:uid="{A2C33292-8239-4B8B-9D4F-9CD91D287107}"/>
    <cellStyle name="Quantity 11 5" xfId="22066" xr:uid="{CA7472C3-7020-4605-A942-814658BD844C}"/>
    <cellStyle name="Quantity 12" xfId="20693" xr:uid="{60DBF0F0-8671-4B8F-A28D-EA949325665C}"/>
    <cellStyle name="Quantity 2" xfId="1160" xr:uid="{4F20008F-A3EB-4796-8E6F-C4D704919251}"/>
    <cellStyle name="Quantity 2 2" xfId="11782" xr:uid="{81EF6FE6-1CAB-4A57-ADFE-4CBF59CF22F1}"/>
    <cellStyle name="Quantity 2 2 2" xfId="11783" xr:uid="{8590D25A-942F-43AA-B290-D11FEF884151}"/>
    <cellStyle name="Quantity 2 2 2 2" xfId="13062" xr:uid="{8CB5FC86-32CC-44FB-B17C-7D5D8A1E2515}"/>
    <cellStyle name="Quantity 2 2 2 2 2" xfId="20574" xr:uid="{E7FE2F69-EFFA-4C11-8D3B-B69F4A26B652}"/>
    <cellStyle name="Quantity 2 2 2 2 3" xfId="20514" xr:uid="{2797DD86-80C4-4194-BD8E-4B8F4130935B}"/>
    <cellStyle name="Quantity 2 2 2 2 3 2" xfId="23833" xr:uid="{6DC1CBA3-B8D4-4C44-A5B4-7CBF5298D2D6}"/>
    <cellStyle name="Quantity 2 2 2 2 4" xfId="15568" xr:uid="{AB878E0E-4117-4CB5-8E93-4F59332BC160}"/>
    <cellStyle name="Quantity 2 2 2 2 5" xfId="23225" xr:uid="{62C262E6-91CD-4422-920C-4EBB09BFCF04}"/>
    <cellStyle name="Quantity 2 2 2 3" xfId="21982" xr:uid="{6886F423-B309-4EE5-812D-327687CD20FE}"/>
    <cellStyle name="Quantity 2 2 3" xfId="13061" xr:uid="{F74A7422-48FD-494E-8044-1C90FCC865CE}"/>
    <cellStyle name="Quantity 2 2 3 2" xfId="20573" xr:uid="{1A029C42-0052-4C23-AD20-9BA7F76987D5}"/>
    <cellStyle name="Quantity 2 2 3 3" xfId="20513" xr:uid="{171884C3-E5AA-4396-8382-76E69BBD32F7}"/>
    <cellStyle name="Quantity 2 2 3 3 2" xfId="23832" xr:uid="{417F95B0-97F8-4EC1-B68F-E96B80071FA4}"/>
    <cellStyle name="Quantity 2 2 3 4" xfId="15567" xr:uid="{38BE1310-53C9-4A81-B0C0-B848CE837B0B}"/>
    <cellStyle name="Quantity 2 2 3 5" xfId="23224" xr:uid="{521C3297-C3AD-47A2-8D64-FDB8AF4BAC1D}"/>
    <cellStyle name="Quantity 2 2 4" xfId="21981" xr:uid="{579C760E-332E-416A-88FB-92C0886578BE}"/>
    <cellStyle name="Quantity 2 3" xfId="11784" xr:uid="{5EC0C2AC-4FE2-42D7-BF52-55476C711649}"/>
    <cellStyle name="Quantity 2 3 2" xfId="11785" xr:uid="{06E5DD5A-1DF8-4FA6-A1B3-44FC6E31ABCD}"/>
    <cellStyle name="Quantity 2 3 2 2" xfId="13064" xr:uid="{B7741648-E56D-49AB-8FFC-9200AD290A80}"/>
    <cellStyle name="Quantity 2 3 2 2 2" xfId="20576" xr:uid="{0A1BB496-1B68-474F-949F-71CD9DF59D77}"/>
    <cellStyle name="Quantity 2 3 2 2 3" xfId="20641" xr:uid="{4754059B-75F2-45E0-8E9C-EB5C433928EA}"/>
    <cellStyle name="Quantity 2 3 2 2 3 2" xfId="23866" xr:uid="{EAE42923-6FB2-435A-BF5F-DAB66F8A1C5F}"/>
    <cellStyle name="Quantity 2 3 2 2 4" xfId="15570" xr:uid="{78A7EA59-2B14-4B11-BBFE-695B1F540DC2}"/>
    <cellStyle name="Quantity 2 3 2 2 5" xfId="23227" xr:uid="{86E36E29-9E0B-4005-81E1-824CB506D7EB}"/>
    <cellStyle name="Quantity 2 3 2 3" xfId="21984" xr:uid="{73CDE619-E40D-47F7-A8AD-9F7C8A509D39}"/>
    <cellStyle name="Quantity 2 3 3" xfId="13063" xr:uid="{39B8AD85-0981-4F99-BCDE-F11818FAF487}"/>
    <cellStyle name="Quantity 2 3 3 2" xfId="20575" xr:uid="{A61FB85B-DC1A-4DFA-BFE5-61CB0465BE56}"/>
    <cellStyle name="Quantity 2 3 3 3" xfId="20515" xr:uid="{C690E410-3013-497D-AC26-FA44884A09AB}"/>
    <cellStyle name="Quantity 2 3 3 3 2" xfId="23834" xr:uid="{F5835C3B-C0E9-4745-848C-D4D8612FDE16}"/>
    <cellStyle name="Quantity 2 3 3 4" xfId="15569" xr:uid="{F7718F4B-2A80-4DC5-98EA-9262780A904E}"/>
    <cellStyle name="Quantity 2 3 3 5" xfId="23226" xr:uid="{F54A82C0-206E-42A8-ACFB-87C878F8A38E}"/>
    <cellStyle name="Quantity 2 3 4" xfId="21983" xr:uid="{278B8924-6BBF-40BE-901D-1F535C83860A}"/>
    <cellStyle name="Quantity 2 4" xfId="11786" xr:uid="{FF1DD1CB-C330-494E-A8CC-74A2AEF920F1}"/>
    <cellStyle name="Quantity 2 4 2" xfId="11787" xr:uid="{8B10C5FD-77E8-428E-A100-B895DD5D81D3}"/>
    <cellStyle name="Quantity 2 4 2 2" xfId="13066" xr:uid="{BE6195F2-6842-4BD0-A766-5187C4551C70}"/>
    <cellStyle name="Quantity 2 4 2 2 2" xfId="20578" xr:uid="{3D9C42B7-591D-4646-AB49-A184AE3DBE1F}"/>
    <cellStyle name="Quantity 2 4 2 2 3" xfId="20639" xr:uid="{D08C8558-E006-4100-B5C7-6EC3943D47A8}"/>
    <cellStyle name="Quantity 2 4 2 2 3 2" xfId="23864" xr:uid="{4258799E-5B89-4B69-8FA8-4A608252D298}"/>
    <cellStyle name="Quantity 2 4 2 2 4" xfId="15572" xr:uid="{44B1EF7B-9596-464E-9649-1BD78BD4D3E1}"/>
    <cellStyle name="Quantity 2 4 2 2 5" xfId="23229" xr:uid="{5A238D9D-8C4C-44E0-BCF2-1D4E71641672}"/>
    <cellStyle name="Quantity 2 4 2 3" xfId="21986" xr:uid="{5B833167-515D-41E5-9E3B-70127CA42D9D}"/>
    <cellStyle name="Quantity 2 4 3" xfId="13065" xr:uid="{78EF175E-50C7-4BC4-B447-64CEDD1D9899}"/>
    <cellStyle name="Quantity 2 4 3 2" xfId="20577" xr:uid="{B1FD3F55-9F73-42E3-849D-A6BC8A6087C1}"/>
    <cellStyle name="Quantity 2 4 3 3" xfId="20642" xr:uid="{24FE1755-88CF-4CAD-A0BC-B4CE4FBF7DE1}"/>
    <cellStyle name="Quantity 2 4 3 3 2" xfId="23867" xr:uid="{4F3D76B5-86AD-44C8-AF1E-07A86CFF67D4}"/>
    <cellStyle name="Quantity 2 4 3 4" xfId="15571" xr:uid="{A697515F-646D-4BC8-8661-9E20F5888B15}"/>
    <cellStyle name="Quantity 2 4 3 5" xfId="23228" xr:uid="{1B62B610-9C95-42F6-A4F9-AE79207A768C}"/>
    <cellStyle name="Quantity 2 4 4" xfId="21985" xr:uid="{8EAB9ED5-1781-4ECC-9864-371736CF203A}"/>
    <cellStyle name="Quantity 2 5" xfId="11892" xr:uid="{F3D3AEAA-3BDB-4841-BD9E-E7C8C1719CE7}"/>
    <cellStyle name="Quantity 2 5 2" xfId="20533" xr:uid="{F668450C-CC27-49CF-B008-1935F54FDA5B}"/>
    <cellStyle name="Quantity 2 5 3" xfId="15865" xr:uid="{949CC448-76D0-4536-9292-35F1058459E1}"/>
    <cellStyle name="Quantity 2 5 3 2" xfId="23640" xr:uid="{9A88F1F0-F92B-4F6C-904D-2552641BB368}"/>
    <cellStyle name="Quantity 2 5 4" xfId="14412" xr:uid="{7685E744-64E5-4DF6-9D4D-EB23F2BD841C}"/>
    <cellStyle name="Quantity 2 5 5" xfId="22069" xr:uid="{FB15D0A4-F36E-4CDD-B332-D2F5F237F4CA}"/>
    <cellStyle name="Quantity 2 6" xfId="20712" xr:uid="{DD3A952F-DB96-4235-8E5E-38F3D1CD3D7A}"/>
    <cellStyle name="Quantity 3" xfId="9704" xr:uid="{311D0336-39D5-4236-92F4-F28D1B363507}"/>
    <cellStyle name="Quantity 3 2" xfId="11788" xr:uid="{78EE3A3D-A7DC-4CD0-B652-8FFCA50F12BE}"/>
    <cellStyle name="Quantity 3 2 2" xfId="11789" xr:uid="{0322F43C-1A60-4161-B09D-87B07B4D414F}"/>
    <cellStyle name="Quantity 3 2 2 2" xfId="13068" xr:uid="{7492ABAC-9739-4627-A819-A618F7E959FA}"/>
    <cellStyle name="Quantity 3 2 2 2 2" xfId="20580" xr:uid="{7C7C4F2C-A6BB-49D9-AD4F-026E332BC64E}"/>
    <cellStyle name="Quantity 3 2 2 2 3" xfId="20616" xr:uid="{C1CFAC1F-6E60-44CC-96C2-8665AB67730C}"/>
    <cellStyle name="Quantity 3 2 2 2 3 2" xfId="23846" xr:uid="{803A5F12-1456-45FE-9685-FC0BC3382E67}"/>
    <cellStyle name="Quantity 3 2 2 2 4" xfId="15574" xr:uid="{98B7EB95-C873-44E2-979C-1AF041C20FF2}"/>
    <cellStyle name="Quantity 3 2 2 2 5" xfId="23231" xr:uid="{B1E06ABE-5E77-4BD2-A365-403DEE82D0DC}"/>
    <cellStyle name="Quantity 3 2 2 3" xfId="21988" xr:uid="{DFF86D27-F8A3-42B2-B312-F5AA1FC1C069}"/>
    <cellStyle name="Quantity 3 2 3" xfId="13067" xr:uid="{04C2FBD1-B7EC-4201-BF93-0B9B421019B4}"/>
    <cellStyle name="Quantity 3 2 3 2" xfId="20579" xr:uid="{1F710A9D-485F-458C-A093-2FB78AED268A}"/>
    <cellStyle name="Quantity 3 2 3 3" xfId="15701" xr:uid="{72EDD51B-C808-4DF4-A941-DE475A2549C2}"/>
    <cellStyle name="Quantity 3 2 3 3 2" xfId="23622" xr:uid="{3F82670B-3944-4D57-B939-3B7E18FAE2A3}"/>
    <cellStyle name="Quantity 3 2 3 4" xfId="15573" xr:uid="{EF40E0E5-A9E5-4463-A114-4D77DCD1724B}"/>
    <cellStyle name="Quantity 3 2 3 5" xfId="23230" xr:uid="{F693F5C8-BD1B-4125-908F-195F191BF992}"/>
    <cellStyle name="Quantity 3 2 4" xfId="21987" xr:uid="{D716A2F4-5CC7-486E-A549-DC506F637635}"/>
    <cellStyle name="Quantity 3 3" xfId="11790" xr:uid="{291EBE7C-077B-494B-BEC4-CF5DF442C4E1}"/>
    <cellStyle name="Quantity 3 3 2" xfId="11791" xr:uid="{A53D28E4-B99F-4723-9C83-4C5C6C1D899C}"/>
    <cellStyle name="Quantity 3 3 2 2" xfId="13070" xr:uid="{A43DD90C-4991-4217-810C-015A9402CC7D}"/>
    <cellStyle name="Quantity 3 3 2 2 2" xfId="20582" xr:uid="{68A428B1-3EB8-4866-A4A0-BFA8C515F3C1}"/>
    <cellStyle name="Quantity 3 3 2 2 3" xfId="20630" xr:uid="{56ADB48A-B2C5-4FFB-83A5-2503C96DC933}"/>
    <cellStyle name="Quantity 3 3 2 2 3 2" xfId="23856" xr:uid="{409F0557-D4E0-4FA1-A32C-1BC977CD6A71}"/>
    <cellStyle name="Quantity 3 3 2 2 4" xfId="15576" xr:uid="{4DDCB374-6B78-48E0-A447-5F2CCA7B4752}"/>
    <cellStyle name="Quantity 3 3 2 2 5" xfId="23233" xr:uid="{EDDD3977-29D5-41FC-82C1-85ED3EB64B41}"/>
    <cellStyle name="Quantity 3 3 2 3" xfId="21990" xr:uid="{C6CED643-4471-4C95-88AD-71663BC1CBF9}"/>
    <cellStyle name="Quantity 3 3 3" xfId="13069" xr:uid="{1764CCB4-6B87-4375-857B-A70AC35EC712}"/>
    <cellStyle name="Quantity 3 3 3 2" xfId="20581" xr:uid="{8BA90C9A-24B2-4044-99D7-662EA7187CDF}"/>
    <cellStyle name="Quantity 3 3 3 3" xfId="20629" xr:uid="{6361B0DB-397C-4252-BA9B-79A23E9829D2}"/>
    <cellStyle name="Quantity 3 3 3 3 2" xfId="23855" xr:uid="{A25145EE-23B1-45D7-8702-EBF3AFA2F3EF}"/>
    <cellStyle name="Quantity 3 3 3 4" xfId="15575" xr:uid="{719571BE-7891-4358-ACF3-270201CFCFB7}"/>
    <cellStyle name="Quantity 3 3 3 5" xfId="23232" xr:uid="{C8556206-7F51-4A7C-B84D-95E2FA7AF2C9}"/>
    <cellStyle name="Quantity 3 3 4" xfId="21989" xr:uid="{C0327F5F-2976-4736-A76C-E5DE5A76751D}"/>
    <cellStyle name="Quantity 3 4" xfId="11792" xr:uid="{3B190A6C-83DA-41D3-BE77-28891D73FCC7}"/>
    <cellStyle name="Quantity 3 4 2" xfId="11793" xr:uid="{9185C526-CF3F-4D7A-B989-F4218D881124}"/>
    <cellStyle name="Quantity 3 4 2 2" xfId="13072" xr:uid="{F0DCC5A0-ED1F-42AB-A813-F75AA365C56D}"/>
    <cellStyle name="Quantity 3 4 2 2 2" xfId="20584" xr:uid="{555485CC-D09E-4C8A-8BCE-16AF12A86A01}"/>
    <cellStyle name="Quantity 3 4 2 2 3" xfId="15738" xr:uid="{F922298B-C829-4213-91C1-D0024EC6C57F}"/>
    <cellStyle name="Quantity 3 4 2 2 3 2" xfId="23637" xr:uid="{6EB7CF08-3C0A-4821-881F-3E3FDA694508}"/>
    <cellStyle name="Quantity 3 4 2 2 4" xfId="15578" xr:uid="{A36E177B-4B6D-4EE1-9127-8FD43B8BE516}"/>
    <cellStyle name="Quantity 3 4 2 2 5" xfId="23235" xr:uid="{A28D34C1-932D-4B26-B531-17A213FFCA94}"/>
    <cellStyle name="Quantity 3 4 2 3" xfId="21992" xr:uid="{AE18C653-EEB4-4D6D-9802-131ADBA20BD6}"/>
    <cellStyle name="Quantity 3 4 3" xfId="13071" xr:uid="{1BB2A7D5-8C26-4B08-B48E-8E388DC9651E}"/>
    <cellStyle name="Quantity 3 4 3 2" xfId="20583" xr:uid="{2D072C98-47D3-413A-A113-B751E56DC1BC}"/>
    <cellStyle name="Quantity 3 4 3 3" xfId="15739" xr:uid="{763DF97B-D87F-4151-9469-6463AB922DAA}"/>
    <cellStyle name="Quantity 3 4 3 3 2" xfId="23638" xr:uid="{3D0E8F9A-FB04-47A6-8C3E-ED0DE6079434}"/>
    <cellStyle name="Quantity 3 4 3 4" xfId="15577" xr:uid="{37D831C3-2DF0-479D-B970-482388C24DE7}"/>
    <cellStyle name="Quantity 3 4 3 5" xfId="23234" xr:uid="{3D333D3F-AC54-49EF-A271-5EBE2A611656}"/>
    <cellStyle name="Quantity 3 4 4" xfId="21991" xr:uid="{BEE0FD77-C2AB-49EA-ACAB-F1FD7C92EE2C}"/>
    <cellStyle name="Quantity 3 5" xfId="11914" xr:uid="{F53525C1-2324-493B-B50D-1AC15EE22482}"/>
    <cellStyle name="Quantity 3 5 2" xfId="20534" xr:uid="{554BC31F-AC7F-4DA6-ADA5-1AFD202D6C68}"/>
    <cellStyle name="Quantity 3 5 3" xfId="20645" xr:uid="{40EDB5A0-EF37-4EEC-AD7F-940331E27B53}"/>
    <cellStyle name="Quantity 3 5 3 2" xfId="23869" xr:uid="{EA50F174-D6A3-48E8-8F37-F36C436FC5AB}"/>
    <cellStyle name="Quantity 3 5 4" xfId="14418" xr:uid="{3F058C80-8A35-4956-B7EB-34CD378CD749}"/>
    <cellStyle name="Quantity 3 5 5" xfId="22075" xr:uid="{688BF9FF-7C8F-4746-ABBF-8F1111220C00}"/>
    <cellStyle name="Quantity 3 6" xfId="20798" xr:uid="{E2B1ABB6-AFCC-4263-B3D0-16EC5EDE9F79}"/>
    <cellStyle name="Quantity 4" xfId="9705" xr:uid="{C89A8F83-6738-43C4-977F-3494A33A5B59}"/>
    <cellStyle name="Quantity 4 2" xfId="11794" xr:uid="{DC161AAF-D8E2-4A69-AA0E-31CBB40BA05C}"/>
    <cellStyle name="Quantity 4 2 2" xfId="11795" xr:uid="{C1A47940-AE27-43FE-81D0-A21B52733C38}"/>
    <cellStyle name="Quantity 4 2 2 2" xfId="13074" xr:uid="{5B100D47-6B37-4A28-92B6-03C7D716A389}"/>
    <cellStyle name="Quantity 4 2 2 2 2" xfId="20586" xr:uid="{0C994FDB-8EA7-4AB0-B74A-90AF39A8C945}"/>
    <cellStyle name="Quantity 4 2 2 2 3" xfId="15737" xr:uid="{AD81C297-F25D-47F8-B6E5-1203CFDC9E38}"/>
    <cellStyle name="Quantity 4 2 2 2 3 2" xfId="23636" xr:uid="{D16D1BEB-3952-4435-993C-5F7D70789C40}"/>
    <cellStyle name="Quantity 4 2 2 2 4" xfId="15580" xr:uid="{C120F9AF-527A-49B0-A534-2F25EB825D39}"/>
    <cellStyle name="Quantity 4 2 2 2 5" xfId="23237" xr:uid="{B7C64B7F-ACD4-4685-A050-FD5C183B597C}"/>
    <cellStyle name="Quantity 4 2 2 3" xfId="21994" xr:uid="{DA25FD83-5676-42B0-AA06-657DA52C30FC}"/>
    <cellStyle name="Quantity 4 2 3" xfId="13073" xr:uid="{C10E73BD-7A73-457B-AD7C-EEDDA848C72E}"/>
    <cellStyle name="Quantity 4 2 3 2" xfId="20585" xr:uid="{3A193FD7-7C48-4657-BA3E-67A448D1E79F}"/>
    <cellStyle name="Quantity 4 2 3 3" xfId="16367" xr:uid="{F7020B9E-BA66-450E-9362-ACA211A09312}"/>
    <cellStyle name="Quantity 4 2 3 3 2" xfId="23642" xr:uid="{3271B18A-4AE8-4E1D-8AB4-536957335E2D}"/>
    <cellStyle name="Quantity 4 2 3 4" xfId="15579" xr:uid="{8583095C-E732-4D4E-96A3-4119624C6747}"/>
    <cellStyle name="Quantity 4 2 3 5" xfId="23236" xr:uid="{2FE310D7-C0D4-4577-92FB-E3E970CC6BC0}"/>
    <cellStyle name="Quantity 4 2 4" xfId="21993" xr:uid="{137C1B48-EAC5-4415-B3BC-D4BAF8B029AA}"/>
    <cellStyle name="Quantity 4 3" xfId="11796" xr:uid="{04214D24-CBE8-4A4A-9479-390E0A2D6EDD}"/>
    <cellStyle name="Quantity 4 3 2" xfId="11797" xr:uid="{11D0DBBD-4FD0-4DAD-97B5-29E4A75C7917}"/>
    <cellStyle name="Quantity 4 3 2 2" xfId="13076" xr:uid="{044D9CE8-CD04-45D0-9DC8-84D171B15764}"/>
    <cellStyle name="Quantity 4 3 2 2 2" xfId="20588" xr:uid="{AA11A42B-A578-4864-ADCB-907E28508477}"/>
    <cellStyle name="Quantity 4 3 2 2 3" xfId="20502" xr:uid="{8C8FB6A0-C238-452B-8BBA-3BF92633FCAC}"/>
    <cellStyle name="Quantity 4 3 2 2 3 2" xfId="23823" xr:uid="{52268205-4018-4170-A400-8AE60BB241A2}"/>
    <cellStyle name="Quantity 4 3 2 2 4" xfId="15582" xr:uid="{0B8AFB5E-5209-4A05-881B-D4B8BE94F422}"/>
    <cellStyle name="Quantity 4 3 2 2 5" xfId="23239" xr:uid="{96EB73C7-91E7-4B09-8B0E-4625AB9A46DB}"/>
    <cellStyle name="Quantity 4 3 2 3" xfId="21996" xr:uid="{B212E32A-B63F-43E9-8BDB-AEC4248A0C4C}"/>
    <cellStyle name="Quantity 4 3 3" xfId="13075" xr:uid="{1C87B936-009A-41F9-9FF8-F81F7E10368C}"/>
    <cellStyle name="Quantity 4 3 3 2" xfId="20587" xr:uid="{88976FB3-2D9F-4CDC-BFEF-D3FCEC5B4FEA}"/>
    <cellStyle name="Quantity 4 3 3 3" xfId="15736" xr:uid="{6B593C71-47DF-4128-BC8C-483F03B0BD81}"/>
    <cellStyle name="Quantity 4 3 3 3 2" xfId="23635" xr:uid="{9F708667-F645-4898-8FE8-D0B0E1EB279D}"/>
    <cellStyle name="Quantity 4 3 3 4" xfId="15581" xr:uid="{ABC11E7D-5122-4049-B698-3253923B91AA}"/>
    <cellStyle name="Quantity 4 3 3 5" xfId="23238" xr:uid="{BDB83E7C-28E5-4328-9493-A8E67FF50A5C}"/>
    <cellStyle name="Quantity 4 3 4" xfId="21995" xr:uid="{92F45239-32D7-4CF8-B38D-5452CD9D6424}"/>
    <cellStyle name="Quantity 4 4" xfId="11798" xr:uid="{82A2E1FA-75A5-4211-B625-667BB0F408D5}"/>
    <cellStyle name="Quantity 4 4 2" xfId="11799" xr:uid="{A7444019-2D6D-4F23-A168-55FFD75F843F}"/>
    <cellStyle name="Quantity 4 4 2 2" xfId="13078" xr:uid="{D128336F-68D9-40E0-B29C-D41A781854E9}"/>
    <cellStyle name="Quantity 4 4 2 2 2" xfId="20590" xr:uid="{1C20256D-2444-468E-A0C8-249633622D6F}"/>
    <cellStyle name="Quantity 4 4 2 2 3" xfId="20509" xr:uid="{A593A133-0B27-4106-B154-D6FA52E46617}"/>
    <cellStyle name="Quantity 4 4 2 2 3 2" xfId="23829" xr:uid="{F09FA389-C22B-4D53-AA27-387192795806}"/>
    <cellStyle name="Quantity 4 4 2 2 4" xfId="15584" xr:uid="{B48D67DB-2501-4592-8519-345D7A2D1A88}"/>
    <cellStyle name="Quantity 4 4 2 2 5" xfId="23241" xr:uid="{E047F75B-015D-4E63-B70B-87D187BE10EC}"/>
    <cellStyle name="Quantity 4 4 2 3" xfId="21998" xr:uid="{1E1AEEB1-24C1-4237-A365-67B94E09B333}"/>
    <cellStyle name="Quantity 4 4 3" xfId="13077" xr:uid="{C1F1BFAF-F1FD-47ED-94D6-C0FFF4B03335}"/>
    <cellStyle name="Quantity 4 4 3 2" xfId="20589" xr:uid="{3891B855-4E9E-4D94-B0D5-D0F1B571FA39}"/>
    <cellStyle name="Quantity 4 4 3 3" xfId="15936" xr:uid="{41FD055A-88B1-45DF-9A31-DBCF7C256D2E}"/>
    <cellStyle name="Quantity 4 4 3 3 2" xfId="23641" xr:uid="{40686130-A553-4436-BC2C-3DC10FD62DC1}"/>
    <cellStyle name="Quantity 4 4 3 4" xfId="15583" xr:uid="{49ADA69D-04CF-40D7-A148-864290750D17}"/>
    <cellStyle name="Quantity 4 4 3 5" xfId="23240" xr:uid="{A9A3B3F9-77B7-4D44-AFFD-401A1A9522A2}"/>
    <cellStyle name="Quantity 4 4 4" xfId="21997" xr:uid="{7B1E3B3E-2FB1-4970-A6BA-251BD7578A57}"/>
    <cellStyle name="Quantity 4 5" xfId="11915" xr:uid="{11F5206C-7DB3-4BEA-9C43-A654648AC7FC}"/>
    <cellStyle name="Quantity 4 5 2" xfId="20535" xr:uid="{8C69E8CD-0815-4189-B8EB-F02B46D23168}"/>
    <cellStyle name="Quantity 4 5 3" xfId="20618" xr:uid="{943BE5E2-22A1-495F-9679-8575F4D650B7}"/>
    <cellStyle name="Quantity 4 5 3 2" xfId="23848" xr:uid="{9AC72C90-9F5B-41E0-A3F1-69FB4CBBFA7D}"/>
    <cellStyle name="Quantity 4 5 4" xfId="14419" xr:uid="{D9BC3AA8-7137-4E33-A190-39BAEB66110C}"/>
    <cellStyle name="Quantity 4 5 5" xfId="22076" xr:uid="{D19923B3-D682-4166-9CED-97766E64B2A0}"/>
    <cellStyle name="Quantity 4 6" xfId="20799" xr:uid="{2834800F-EA91-412C-9472-D8689BC0A1FE}"/>
    <cellStyle name="Quantity 5" xfId="9706" xr:uid="{EAE56EF0-7F25-42CD-9EF1-8914D7EE43D8}"/>
    <cellStyle name="Quantity 5 2" xfId="11800" xr:uid="{5164F5B1-8899-42C0-AA56-D1A9D1CFFFB5}"/>
    <cellStyle name="Quantity 5 2 2" xfId="11801" xr:uid="{B10D45FD-1B78-45C6-B162-3E0F0B8A1263}"/>
    <cellStyle name="Quantity 5 2 2 2" xfId="13080" xr:uid="{36862EE3-D384-4389-AEFA-A6971D4593BD}"/>
    <cellStyle name="Quantity 5 2 2 2 2" xfId="20592" xr:uid="{4F3064F0-E44A-4D63-93B4-A52FBD3585F5}"/>
    <cellStyle name="Quantity 5 2 2 2 3" xfId="20631" xr:uid="{D312B97D-A180-44A7-80E0-16FCF4EE6306}"/>
    <cellStyle name="Quantity 5 2 2 2 3 2" xfId="23857" xr:uid="{5606B8CB-8C62-4BD1-8AFE-4E3F77D5A877}"/>
    <cellStyle name="Quantity 5 2 2 2 4" xfId="15586" xr:uid="{0C296117-3697-44E7-9567-1FF647C20831}"/>
    <cellStyle name="Quantity 5 2 2 2 5" xfId="23243" xr:uid="{94418C2C-41C5-4E9E-A567-69183FFBCB01}"/>
    <cellStyle name="Quantity 5 2 2 3" xfId="22000" xr:uid="{89279CBC-36EE-4690-A63A-F6257F5A7B65}"/>
    <cellStyle name="Quantity 5 2 3" xfId="13079" xr:uid="{4F2A74B9-1873-4761-AB7A-35932F23AC49}"/>
    <cellStyle name="Quantity 5 2 3 2" xfId="20591" xr:uid="{99A8FC59-42C5-4061-AD9D-3E9C08D06098}"/>
    <cellStyle name="Quantity 5 2 3 3" xfId="15735" xr:uid="{65BEB135-2020-4FBF-9053-16CA781656E1}"/>
    <cellStyle name="Quantity 5 2 3 3 2" xfId="23634" xr:uid="{70F1B169-D558-43D6-9B2C-93B071664528}"/>
    <cellStyle name="Quantity 5 2 3 4" xfId="15585" xr:uid="{893FCAF7-BB37-4838-934F-58FD78884AD2}"/>
    <cellStyle name="Quantity 5 2 3 5" xfId="23242" xr:uid="{D2B6EA75-6338-4586-87C1-D0507119B27A}"/>
    <cellStyle name="Quantity 5 2 4" xfId="21999" xr:uid="{E16350DC-3698-4417-BEEC-7DC033921EE6}"/>
    <cellStyle name="Quantity 5 3" xfId="11802" xr:uid="{EAD01480-7E88-4296-BB58-A7C37325C9F5}"/>
    <cellStyle name="Quantity 5 3 2" xfId="11803" xr:uid="{23A5869C-6BA4-4FD8-AF85-C9F3BA12A101}"/>
    <cellStyle name="Quantity 5 3 2 2" xfId="13082" xr:uid="{0533F829-0E02-4A55-970E-5156E6359920}"/>
    <cellStyle name="Quantity 5 3 2 2 2" xfId="20594" xr:uid="{F3A5CB8E-0FE8-4F01-8319-8B32145F1610}"/>
    <cellStyle name="Quantity 5 3 2 2 3" xfId="15734" xr:uid="{C6DADB92-904C-477A-88BF-36713C8048EA}"/>
    <cellStyle name="Quantity 5 3 2 2 3 2" xfId="23633" xr:uid="{1CA9F8EE-4DEB-4E8E-9EF9-97EEE97DC8B8}"/>
    <cellStyle name="Quantity 5 3 2 2 4" xfId="15588" xr:uid="{E0EFF7F5-1265-4998-8320-FDF3A0A439C6}"/>
    <cellStyle name="Quantity 5 3 2 2 5" xfId="23245" xr:uid="{2FA9FB4F-6686-41F1-BCF4-044A78877DB6}"/>
    <cellStyle name="Quantity 5 3 2 3" xfId="22002" xr:uid="{E7E17250-7B70-4499-9F72-DD0C2FA8AA77}"/>
    <cellStyle name="Quantity 5 3 3" xfId="13081" xr:uid="{3B89C0D8-A328-4492-8A76-B2EFC3F3CE4B}"/>
    <cellStyle name="Quantity 5 3 3 2" xfId="20593" xr:uid="{4B03BB46-5634-478A-86E1-70FFF157FFA2}"/>
    <cellStyle name="Quantity 5 3 3 3" xfId="20632" xr:uid="{B0926C91-6D56-4E1B-BFA1-6D08D6A530FE}"/>
    <cellStyle name="Quantity 5 3 3 3 2" xfId="23858" xr:uid="{68E6C8EC-F608-49C5-86D2-AD15F46B93A6}"/>
    <cellStyle name="Quantity 5 3 3 4" xfId="15587" xr:uid="{6F599153-F4E9-4039-9239-8B7353760457}"/>
    <cellStyle name="Quantity 5 3 3 5" xfId="23244" xr:uid="{13A645C2-122C-4EC3-9D79-0ED31243BF2E}"/>
    <cellStyle name="Quantity 5 3 4" xfId="22001" xr:uid="{C0E0AEA0-80F3-4995-9CD0-7B37A27D187A}"/>
    <cellStyle name="Quantity 5 4" xfId="11804" xr:uid="{C6B79197-6CDB-42F0-98E2-7259607574AA}"/>
    <cellStyle name="Quantity 5 4 2" xfId="11805" xr:uid="{32BF1DCA-3D58-4A38-A370-B99076FC8611}"/>
    <cellStyle name="Quantity 5 4 2 2" xfId="13084" xr:uid="{6EF43CCF-69B1-467A-A0D1-E21EB0ABD765}"/>
    <cellStyle name="Quantity 5 4 2 2 2" xfId="20596" xr:uid="{3E762425-A161-4549-A234-DDC85008777F}"/>
    <cellStyle name="Quantity 5 4 2 2 3" xfId="20542" xr:uid="{1032CE44-DAFC-4E1C-8575-02C944741538}"/>
    <cellStyle name="Quantity 5 4 2 2 3 2" xfId="23840" xr:uid="{76A1CD33-B0D8-46AA-84D0-CD5EA2BD877D}"/>
    <cellStyle name="Quantity 5 4 2 2 4" xfId="15590" xr:uid="{8E95E046-F6F8-422E-A779-27DBE71E2582}"/>
    <cellStyle name="Quantity 5 4 2 2 5" xfId="23247" xr:uid="{28BEFE3B-72CF-413B-A0CD-8A369F42C191}"/>
    <cellStyle name="Quantity 5 4 2 3" xfId="22004" xr:uid="{FF4E9D6A-1FE7-4B71-B799-76A17FF95B4E}"/>
    <cellStyle name="Quantity 5 4 3" xfId="13083" xr:uid="{46D04631-DF03-4173-ABFF-6D74F81AE234}"/>
    <cellStyle name="Quantity 5 4 3 2" xfId="20595" xr:uid="{EA301899-ADE9-4B32-91B8-CBE36BF0A7E7}"/>
    <cellStyle name="Quantity 5 4 3 3" xfId="15733" xr:uid="{D571D739-70D0-469D-8305-24DB881B0564}"/>
    <cellStyle name="Quantity 5 4 3 3 2" xfId="23632" xr:uid="{D5917B83-19DA-4004-B5F5-6B312CEB1C53}"/>
    <cellStyle name="Quantity 5 4 3 4" xfId="15589" xr:uid="{B7CACFEF-2E7C-4390-93C6-5687C8B0E93F}"/>
    <cellStyle name="Quantity 5 4 3 5" xfId="23246" xr:uid="{4A4B51B0-8C8E-4499-9A59-72F2B39BB662}"/>
    <cellStyle name="Quantity 5 4 4" xfId="22003" xr:uid="{51215786-FE8A-454D-A52A-C9D9C5087BB0}"/>
    <cellStyle name="Quantity 5 5" xfId="11916" xr:uid="{6674FB8B-17AA-4A99-99BF-292DE91EC82F}"/>
    <cellStyle name="Quantity 5 5 2" xfId="20536" xr:uid="{ABA63ADA-4B53-435D-A36B-826C6DF34C24}"/>
    <cellStyle name="Quantity 5 5 3" xfId="20619" xr:uid="{ED6D4B93-2FAB-41E6-9DFB-7D959AE6BB9C}"/>
    <cellStyle name="Quantity 5 5 3 2" xfId="23849" xr:uid="{35FCB71C-0F62-47BC-97E7-F282F09FF5C0}"/>
    <cellStyle name="Quantity 5 5 4" xfId="14420" xr:uid="{875D7486-4E69-4727-B15E-DDA484BC6C74}"/>
    <cellStyle name="Quantity 5 5 5" xfId="22077" xr:uid="{D5259BCE-39C7-4E67-B561-EB582DAD81E5}"/>
    <cellStyle name="Quantity 5 6" xfId="20800" xr:uid="{8083E0FF-92F1-4F58-A760-1310F274AB8C}"/>
    <cellStyle name="Quantity 6" xfId="9707" xr:uid="{9641B376-D1D4-44FC-8F46-CCDD789E50EA}"/>
    <cellStyle name="Quantity 6 2" xfId="11806" xr:uid="{01A21BB4-A97C-4FEA-B46D-81B0CB53D3C8}"/>
    <cellStyle name="Quantity 6 2 2" xfId="11807" xr:uid="{9917706B-018C-4A8D-84A9-4FDF3963DD2A}"/>
    <cellStyle name="Quantity 6 2 2 2" xfId="13086" xr:uid="{29495E7A-5E89-443E-9442-B512737E8224}"/>
    <cellStyle name="Quantity 6 2 2 2 2" xfId="20598" xr:uid="{CB5BF120-AEFC-4C01-A48D-2A4A41C1CC1A}"/>
    <cellStyle name="Quantity 6 2 2 2 3" xfId="20661" xr:uid="{6A202C77-A323-4A1A-80EE-301670014263}"/>
    <cellStyle name="Quantity 6 2 2 2 3 2" xfId="23879" xr:uid="{74826455-0F7B-41C9-8727-68CC98E8D484}"/>
    <cellStyle name="Quantity 6 2 2 2 4" xfId="15592" xr:uid="{6D9D9482-C1C7-4600-8676-016E034CB01E}"/>
    <cellStyle name="Quantity 6 2 2 2 5" xfId="23249" xr:uid="{E3B8D457-0EB2-4C0F-B74E-672CBF19A258}"/>
    <cellStyle name="Quantity 6 2 2 3" xfId="22006" xr:uid="{A745FDD5-C0E5-4C0E-A121-6794C547F9D8}"/>
    <cellStyle name="Quantity 6 2 3" xfId="13085" xr:uid="{0DB0C751-9286-4A12-AA33-C1ED1DC9297D}"/>
    <cellStyle name="Quantity 6 2 3 2" xfId="20597" xr:uid="{A3E8350F-3AD0-41E9-8B39-F656EFDE520D}"/>
    <cellStyle name="Quantity 6 2 3 3" xfId="20633" xr:uid="{4E4C513F-4450-4B99-A59D-E2D74193A7BE}"/>
    <cellStyle name="Quantity 6 2 3 3 2" xfId="23859" xr:uid="{CD8C86B6-A655-49C2-ACFB-F0D04DFE1195}"/>
    <cellStyle name="Quantity 6 2 3 4" xfId="15591" xr:uid="{EB6B7CB7-9218-433C-B98A-F2EAA529BFBC}"/>
    <cellStyle name="Quantity 6 2 3 5" xfId="23248" xr:uid="{7258EA06-E948-4C1B-A543-F9895C5EA64B}"/>
    <cellStyle name="Quantity 6 2 4" xfId="22005" xr:uid="{B617D02C-9077-44DF-ACF3-F6BF967ED2CA}"/>
    <cellStyle name="Quantity 6 3" xfId="11808" xr:uid="{22189F6E-17EB-47D9-B0AA-6CFC9E0CBDE3}"/>
    <cellStyle name="Quantity 6 3 2" xfId="11809" xr:uid="{0FB638AE-A198-406B-A1C9-CA994D07B76E}"/>
    <cellStyle name="Quantity 6 3 2 2" xfId="13088" xr:uid="{F974CBF6-6521-46A6-A24D-BCEFE0F9B4D0}"/>
    <cellStyle name="Quantity 6 3 2 2 2" xfId="20600" xr:uid="{0CAE504B-D3D1-4BFE-9AB8-549B150F2994}"/>
    <cellStyle name="Quantity 6 3 2 2 3" xfId="15732" xr:uid="{63D4C03B-CF07-48F6-81B6-173E9B2F1599}"/>
    <cellStyle name="Quantity 6 3 2 2 3 2" xfId="23631" xr:uid="{900A974B-45C2-4FA1-B090-30A5BF2B251E}"/>
    <cellStyle name="Quantity 6 3 2 2 4" xfId="15594" xr:uid="{BB80C897-356C-4790-B0B8-921F552D4A79}"/>
    <cellStyle name="Quantity 6 3 2 2 5" xfId="23251" xr:uid="{07FD4C58-C5E8-4478-AF47-3ED3CDC4F3D8}"/>
    <cellStyle name="Quantity 6 3 2 3" xfId="22008" xr:uid="{654A52F0-A679-457B-AACF-38270815859A}"/>
    <cellStyle name="Quantity 6 3 3" xfId="13087" xr:uid="{66DEA2F7-4875-4D52-A42A-BD3E630DF85A}"/>
    <cellStyle name="Quantity 6 3 3 2" xfId="20599" xr:uid="{C1FC1B39-E772-49F0-BE61-EE1B1213CF20}"/>
    <cellStyle name="Quantity 6 3 3 3" xfId="20503" xr:uid="{595CC468-F647-4EE5-B454-934D5C3A98A3}"/>
    <cellStyle name="Quantity 6 3 3 3 2" xfId="23824" xr:uid="{785988C6-6625-4BE7-9FA5-7FA70E128288}"/>
    <cellStyle name="Quantity 6 3 3 4" xfId="15593" xr:uid="{1473CB38-F2E1-42BA-899B-BBFCF7D7C6D4}"/>
    <cellStyle name="Quantity 6 3 3 5" xfId="23250" xr:uid="{E03B3B16-D743-44E0-A8AC-CEFF66937CFA}"/>
    <cellStyle name="Quantity 6 3 4" xfId="22007" xr:uid="{4A1A62DA-08F6-4FF7-BA56-73BE8C1B43DB}"/>
    <cellStyle name="Quantity 6 4" xfId="11810" xr:uid="{BAB2B44F-6E37-4E6A-9220-266730EA18A1}"/>
    <cellStyle name="Quantity 6 4 2" xfId="11811" xr:uid="{8E9882C5-9283-4046-AF19-720B87124513}"/>
    <cellStyle name="Quantity 6 4 2 2" xfId="13090" xr:uid="{D968B840-4B35-4444-AB65-506FB90ABB2B}"/>
    <cellStyle name="Quantity 6 4 2 2 2" xfId="20602" xr:uid="{087BE94C-410B-4B91-90B4-78996C2853DA}"/>
    <cellStyle name="Quantity 6 4 2 2 3" xfId="20634" xr:uid="{ED3AF94D-E2D1-49CC-95C5-87300E55ED9A}"/>
    <cellStyle name="Quantity 6 4 2 2 3 2" xfId="23860" xr:uid="{24532F32-C47E-4C63-883F-77F0EFE2CD32}"/>
    <cellStyle name="Quantity 6 4 2 2 4" xfId="15596" xr:uid="{5A40EB19-86BB-4C47-968D-46AFC4689ABD}"/>
    <cellStyle name="Quantity 6 4 2 2 5" xfId="23253" xr:uid="{DF5A7D51-447F-48D3-A89E-5D56F36ECA1D}"/>
    <cellStyle name="Quantity 6 4 2 3" xfId="22010" xr:uid="{E43B2156-BA58-4F8C-9FE5-75723D04D798}"/>
    <cellStyle name="Quantity 6 4 3" xfId="13089" xr:uid="{61B9AACE-9C65-4432-901F-6F2A444E76DC}"/>
    <cellStyle name="Quantity 6 4 3 2" xfId="20601" xr:uid="{AFD41A6F-4EA3-447D-8E99-41836E7ADE95}"/>
    <cellStyle name="Quantity 6 4 3 3" xfId="20613" xr:uid="{59D03608-8158-4880-AEA3-0E139F35BE2F}"/>
    <cellStyle name="Quantity 6 4 3 3 2" xfId="23843" xr:uid="{74D90918-7DA9-4596-9D42-AF6ABDCD00A6}"/>
    <cellStyle name="Quantity 6 4 3 4" xfId="15595" xr:uid="{5B561E70-EB0B-4B24-9032-59C21D6B8AB0}"/>
    <cellStyle name="Quantity 6 4 3 5" xfId="23252" xr:uid="{3FF45BA7-06D5-404A-888E-B8111DCBC4B1}"/>
    <cellStyle name="Quantity 6 4 4" xfId="22009" xr:uid="{AE7E16B6-E33D-4030-90A6-D55E4EB44483}"/>
    <cellStyle name="Quantity 6 5" xfId="11917" xr:uid="{D922E071-5332-4F15-9BC8-0CB292271AB5}"/>
    <cellStyle name="Quantity 6 5 2" xfId="20537" xr:uid="{89ED1BB8-471B-460B-8B69-B7A064F79209}"/>
    <cellStyle name="Quantity 6 5 3" xfId="20627" xr:uid="{51169E83-8C75-4534-BB54-EEE54B5B8FC3}"/>
    <cellStyle name="Quantity 6 5 3 2" xfId="23853" xr:uid="{EFEB2F28-D470-4705-AFF5-7E335F498F58}"/>
    <cellStyle name="Quantity 6 5 4" xfId="14421" xr:uid="{63D73A47-F4CA-4BE9-A0EB-BACF04DBB2A7}"/>
    <cellStyle name="Quantity 6 5 5" xfId="22078" xr:uid="{34BE30BA-3B18-42A0-9278-F272811E451A}"/>
    <cellStyle name="Quantity 6 6" xfId="20801" xr:uid="{2BC79C59-B22C-409A-81B8-B4D5867C6109}"/>
    <cellStyle name="Quantity 7" xfId="9708" xr:uid="{018F8C62-4924-4609-A2DA-08DC19F8F53F}"/>
    <cellStyle name="Quantity 7 2" xfId="11812" xr:uid="{3B833C8B-979D-4402-B163-30A050904340}"/>
    <cellStyle name="Quantity 7 2 2" xfId="11813" xr:uid="{AB4B8A2B-4673-4EF4-AF26-A10ED31DBB6D}"/>
    <cellStyle name="Quantity 7 2 2 2" xfId="13092" xr:uid="{BE9D8972-8E46-4C8E-87D8-E1F91BEC6618}"/>
    <cellStyle name="Quantity 7 2 2 2 2" xfId="20604" xr:uid="{99F277A8-4C32-43A7-8C66-4CD0848A7CDF}"/>
    <cellStyle name="Quantity 7 2 2 2 3" xfId="20516" xr:uid="{6FCDB5D9-9B9C-4421-87A4-C72AC6A86A78}"/>
    <cellStyle name="Quantity 7 2 2 2 3 2" xfId="23835" xr:uid="{5D32224E-C804-4E05-BD51-F7F8BC00F9CE}"/>
    <cellStyle name="Quantity 7 2 2 2 4" xfId="15598" xr:uid="{CAB1E760-B326-4BF4-A01E-D927B1D71BA3}"/>
    <cellStyle name="Quantity 7 2 2 2 5" xfId="23255" xr:uid="{A5338633-2CC5-4B3A-BDB1-C2FA5406DD29}"/>
    <cellStyle name="Quantity 7 2 2 3" xfId="22012" xr:uid="{AAA690EA-D0EC-4065-B89A-C53F2471635D}"/>
    <cellStyle name="Quantity 7 2 3" xfId="13091" xr:uid="{7E16A390-56F3-4D49-921F-8A2833A73AF6}"/>
    <cellStyle name="Quantity 7 2 3 2" xfId="20603" xr:uid="{D4E60B1E-169F-4D6B-91E9-C2293A421BBD}"/>
    <cellStyle name="Quantity 7 2 3 3" xfId="20614" xr:uid="{2489BD28-F726-4E46-A724-28FF08E01741}"/>
    <cellStyle name="Quantity 7 2 3 3 2" xfId="23844" xr:uid="{4CDB4723-131B-44F9-8662-7AAD654AB7A8}"/>
    <cellStyle name="Quantity 7 2 3 4" xfId="15597" xr:uid="{2212B3B8-3B9F-4B75-AB70-C11A8A2A1CAD}"/>
    <cellStyle name="Quantity 7 2 3 5" xfId="23254" xr:uid="{8A250FCD-2F2D-43EA-AEF6-56253873E8A7}"/>
    <cellStyle name="Quantity 7 2 4" xfId="22011" xr:uid="{382B12A5-A5DA-4A10-81D1-CD459B4FF3FB}"/>
    <cellStyle name="Quantity 7 3" xfId="11814" xr:uid="{172CBFCF-8345-44D0-914A-15DD9AEB60D3}"/>
    <cellStyle name="Quantity 7 3 2" xfId="11815" xr:uid="{CF1DEA22-E7C2-4EB2-8466-1C244DF7F9A8}"/>
    <cellStyle name="Quantity 7 3 2 2" xfId="13094" xr:uid="{80BBBD42-E983-46BD-996E-7F39AE906E44}"/>
    <cellStyle name="Quantity 7 3 2 2 2" xfId="20606" xr:uid="{1BB2F409-FB67-4F6A-80E1-276D4ECBDA4C}"/>
    <cellStyle name="Quantity 7 3 2 2 3" xfId="20635" xr:uid="{F20FA856-FE61-42A6-90AA-25A889EB99E3}"/>
    <cellStyle name="Quantity 7 3 2 2 3 2" xfId="23861" xr:uid="{8595DCED-CEC2-4121-A913-D9EB1DA769C2}"/>
    <cellStyle name="Quantity 7 3 2 2 4" xfId="15600" xr:uid="{93A88B98-D1B0-49AC-8252-CDE2C7C8B9E9}"/>
    <cellStyle name="Quantity 7 3 2 2 5" xfId="23257" xr:uid="{15A3D6EA-ACED-4027-8A8B-F6C4FA902BC8}"/>
    <cellStyle name="Quantity 7 3 2 3" xfId="22014" xr:uid="{0C97CF33-4BBE-471C-8564-0470815086AD}"/>
    <cellStyle name="Quantity 7 3 3" xfId="13093" xr:uid="{FD4B5C9D-8BAE-4820-A98C-98880DB971F1}"/>
    <cellStyle name="Quantity 7 3 3 2" xfId="20605" xr:uid="{855606A9-3B22-4B34-A95F-754FDE72D00C}"/>
    <cellStyle name="Quantity 7 3 3 3" xfId="20615" xr:uid="{EBDD11F4-76F3-481E-ABAA-F11BB54A0E77}"/>
    <cellStyle name="Quantity 7 3 3 3 2" xfId="23845" xr:uid="{080D00EF-410C-41D9-BB92-45803D084585}"/>
    <cellStyle name="Quantity 7 3 3 4" xfId="15599" xr:uid="{90FB3C68-27DA-4235-B791-66CA4E6E7AFE}"/>
    <cellStyle name="Quantity 7 3 3 5" xfId="23256" xr:uid="{13FA8F02-5A14-4707-B6E7-A2C9E29A4CEA}"/>
    <cellStyle name="Quantity 7 3 4" xfId="22013" xr:uid="{8FD39BC7-95EB-48E4-8A36-6AC3E12EF9F9}"/>
    <cellStyle name="Quantity 7 4" xfId="11816" xr:uid="{1FD049A7-EABF-49A2-9E37-5FFCC303AB6E}"/>
    <cellStyle name="Quantity 7 4 2" xfId="11817" xr:uid="{26494D25-DD32-4E30-BBFE-CF0D96BF4836}"/>
    <cellStyle name="Quantity 7 4 2 2" xfId="13096" xr:uid="{DFA5E8DC-C144-4309-B459-C9FF62817836}"/>
    <cellStyle name="Quantity 7 4 2 2 2" xfId="20608" xr:uid="{ACC4CC04-6847-4FAF-B350-98E91E3B603F}"/>
    <cellStyle name="Quantity 7 4 2 2 3" xfId="20517" xr:uid="{4879F144-CBB6-4F50-9EA2-103A15C99295}"/>
    <cellStyle name="Quantity 7 4 2 2 3 2" xfId="23836" xr:uid="{9FB1FD51-25FA-4104-97FB-6034F1A8A153}"/>
    <cellStyle name="Quantity 7 4 2 2 4" xfId="15602" xr:uid="{0C31512E-6687-4705-9F8E-A13E75F88937}"/>
    <cellStyle name="Quantity 7 4 2 2 5" xfId="23259" xr:uid="{FCE79935-321D-4A23-9564-313C9077278A}"/>
    <cellStyle name="Quantity 7 4 2 3" xfId="22016" xr:uid="{84CFE7E9-B5D1-4AD7-9226-FA243CB060AC}"/>
    <cellStyle name="Quantity 7 4 3" xfId="13095" xr:uid="{AF6F79E8-D104-4EE5-ADB4-5F077DADD3E8}"/>
    <cellStyle name="Quantity 7 4 3 2" xfId="20607" xr:uid="{A806B22B-4B9A-45E7-BDE9-CB204CA0D837}"/>
    <cellStyle name="Quantity 7 4 3 3" xfId="20543" xr:uid="{20C8921C-AEC6-4CC2-89FD-D4DBC34B6449}"/>
    <cellStyle name="Quantity 7 4 3 3 2" xfId="23841" xr:uid="{280E2D94-1276-467F-BA75-854B77F6112D}"/>
    <cellStyle name="Quantity 7 4 3 4" xfId="15601" xr:uid="{F0B2637F-678F-48C9-84D8-774621DC70C2}"/>
    <cellStyle name="Quantity 7 4 3 5" xfId="23258" xr:uid="{E027F6F5-4BCD-481B-AE0E-80DD8FC21D49}"/>
    <cellStyle name="Quantity 7 4 4" xfId="22015" xr:uid="{F1A19AA1-A93C-44F9-9DF8-5E4E824DA247}"/>
    <cellStyle name="Quantity 7 5" xfId="11918" xr:uid="{CCC94625-9C6B-4F2B-9F26-9A21483BD5B3}"/>
    <cellStyle name="Quantity 7 5 2" xfId="20538" xr:uid="{D61585F1-B1F6-4711-B4B8-5A2BD609FFDD}"/>
    <cellStyle name="Quantity 7 5 3" xfId="20617" xr:uid="{F9C08855-A441-448F-90D0-603324A1BDE1}"/>
    <cellStyle name="Quantity 7 5 3 2" xfId="23847" xr:uid="{D620143C-62C9-494F-9FDF-EAAE00966DFC}"/>
    <cellStyle name="Quantity 7 5 4" xfId="14422" xr:uid="{C801C112-2707-450B-819A-5E453EBC4EF2}"/>
    <cellStyle name="Quantity 7 5 5" xfId="22079" xr:uid="{FE20ECAC-4BB9-4C79-9F67-E60D1F9116EC}"/>
    <cellStyle name="Quantity 7 6" xfId="20802" xr:uid="{9C21C7F5-89D1-4626-B17F-F00E3EFC97F9}"/>
    <cellStyle name="Quantity 8" xfId="11818" xr:uid="{0AAD2DFE-B625-4C6A-B552-1D5203DF2FF1}"/>
    <cellStyle name="Quantity 8 2" xfId="11819" xr:uid="{9D553246-B5FD-426A-A63F-0CDC21763E50}"/>
    <cellStyle name="Quantity 8 2 2" xfId="13098" xr:uid="{52225191-CDF1-4A8D-83DE-2A9FE26760C4}"/>
    <cellStyle name="Quantity 8 2 2 2" xfId="20610" xr:uid="{8DBCC33F-BA56-41D2-8499-77634AA33032}"/>
    <cellStyle name="Quantity 8 2 2 3" xfId="20643" xr:uid="{D45EA0FB-B845-4777-BDC7-2072A7C8BEF3}"/>
    <cellStyle name="Quantity 8 2 2 3 2" xfId="23868" xr:uid="{A4CD31AD-D22B-4FF1-AF8C-8BEA27FE25BF}"/>
    <cellStyle name="Quantity 8 2 2 4" xfId="15604" xr:uid="{82AAAB35-DD91-4682-A6BA-69CD0EDFC346}"/>
    <cellStyle name="Quantity 8 2 2 5" xfId="23261" xr:uid="{37FAC307-9377-4FB3-852E-349F6B4D906C}"/>
    <cellStyle name="Quantity 8 2 3" xfId="22018" xr:uid="{3C3E1F97-0061-43CB-B6C3-D59384803EFE}"/>
    <cellStyle name="Quantity 8 3" xfId="13097" xr:uid="{960291C4-7EF9-457F-BADF-00994CCD82C9}"/>
    <cellStyle name="Quantity 8 3 2" xfId="20609" xr:uid="{FFAB5E66-DB1E-4523-9EE6-92DAF1EB9414}"/>
    <cellStyle name="Quantity 8 3 3" xfId="20662" xr:uid="{3F52D2FA-A78A-4D0D-B2D4-1A97CACD08F4}"/>
    <cellStyle name="Quantity 8 3 3 2" xfId="23880" xr:uid="{42DF1E0A-D65D-4875-BA9D-72D07100AAB4}"/>
    <cellStyle name="Quantity 8 3 4" xfId="15603" xr:uid="{3C87C8D1-683B-4715-A89D-AFC39BBB8BED}"/>
    <cellStyle name="Quantity 8 3 5" xfId="23260" xr:uid="{685F1BC2-AE12-4F56-BF62-859251D93FCD}"/>
    <cellStyle name="Quantity 8 4" xfId="22017" xr:uid="{B1F09801-5953-4837-BF09-96F4AEB57C16}"/>
    <cellStyle name="Quantity 9" xfId="11820" xr:uid="{9311FB26-BD79-4AF0-BC24-A646CD5EBE36}"/>
    <cellStyle name="Quantity 9 2" xfId="11821" xr:uid="{52ECF18B-0BC0-45E4-ADB2-38DA4B8E61BE}"/>
    <cellStyle name="Quantity 9 2 2" xfId="13100" xr:uid="{C2737C9E-1622-45EA-AA66-F565662F3AB4}"/>
    <cellStyle name="Quantity 9 2 2 2" xfId="20612" xr:uid="{D9E0B404-9E65-4428-BD82-17E809EEA609}"/>
    <cellStyle name="Quantity 9 2 2 3" xfId="20504" xr:uid="{77D3F943-01F2-4EC9-B536-B3501A1A4395}"/>
    <cellStyle name="Quantity 9 2 2 3 2" xfId="23825" xr:uid="{C105AECC-CA36-40E6-B871-9406C377A5D2}"/>
    <cellStyle name="Quantity 9 2 2 4" xfId="15606" xr:uid="{EB48C4FE-6A17-4D8F-8A23-3F00BF2DCE97}"/>
    <cellStyle name="Quantity 9 2 2 5" xfId="23263" xr:uid="{6AF12D2C-4E7A-4DD7-AE5F-E753714C32AB}"/>
    <cellStyle name="Quantity 9 2 3" xfId="22020" xr:uid="{A3FE73D6-8DE7-477B-B1A9-90216D0ED0EA}"/>
    <cellStyle name="Quantity 9 3" xfId="13099" xr:uid="{9D5F6E2D-6D15-4B0A-A839-F441AC1D15F6}"/>
    <cellStyle name="Quantity 9 3 2" xfId="20611" xr:uid="{0A4D9480-6E94-420A-AA2C-010598A1A365}"/>
    <cellStyle name="Quantity 9 3 3" xfId="20636" xr:uid="{5A53ABC2-701C-458D-B3F0-0120A938AF73}"/>
    <cellStyle name="Quantity 9 3 3 2" xfId="23862" xr:uid="{AABE3849-5E15-4496-92F7-53506E131168}"/>
    <cellStyle name="Quantity 9 3 4" xfId="15605" xr:uid="{A50847CC-7A38-4EBF-B9D9-056A1DE490E7}"/>
    <cellStyle name="Quantity 9 3 5" xfId="23262" xr:uid="{EEFB8050-0AD2-4F59-84F5-FDB4AE9AF989}"/>
    <cellStyle name="Quantity 9 4" xfId="22019" xr:uid="{09C66833-8D95-4C51-B3CB-C816F35FF646}"/>
    <cellStyle name="-R0.000" xfId="1161" xr:uid="{76F67D20-87DA-4CE6-BA9E-7BBE227CC841}"/>
    <cellStyle name="RED POSTED" xfId="1162" xr:uid="{46748B3C-249C-4EC2-A28C-04D5C8EABBA5}"/>
    <cellStyle name="regstoresfromspecstores" xfId="101" xr:uid="{00000000-0005-0000-0000-000071000000}"/>
    <cellStyle name="regstoresfromspecstores 2" xfId="11676" xr:uid="{22A5527E-DAC7-4899-AA7A-F3630940A974}"/>
    <cellStyle name="Report (4)" xfId="9709" xr:uid="{BA1706C7-2E58-4666-8A7B-D92CD11B1185}"/>
    <cellStyle name="Report (4) 2" xfId="9710" xr:uid="{6D28790F-E781-43C8-B904-52A93C81CC1B}"/>
    <cellStyle name="Report (4) 3" xfId="9711" xr:uid="{030AD14D-121F-447A-993F-4BE72B6A43DB}"/>
    <cellStyle name="Report (4) 4" xfId="9712" xr:uid="{BFF34F51-6B83-4C1D-AD9E-3869AD61C8E4}"/>
    <cellStyle name="Report (4) 5" xfId="9713" xr:uid="{8B2ACFB5-E9A6-4E4C-B081-F4304BF2C08F}"/>
    <cellStyle name="Report (4) 6" xfId="9714" xr:uid="{A5114C0C-BEDC-4F12-B9C5-C678B5F19D9B}"/>
    <cellStyle name="Report (4) 7" xfId="9715" xr:uid="{933CEBDE-8202-400E-AFE3-45EEFB53F630}"/>
    <cellStyle name="Report_laroux" xfId="9716" xr:uid="{EE9EB9CD-F2A6-4548-8932-07AC930D87CE}"/>
    <cellStyle name="Reset  - Style7" xfId="18843" xr:uid="{6816AC1F-22BA-40D8-8259-1F8A9BB86CF2}"/>
    <cellStyle name="Reset  - Style7 2" xfId="20158" xr:uid="{478A73EA-5775-43F9-936C-675E41D1C972}"/>
    <cellStyle name="Reset  - Style7 3" xfId="20159" xr:uid="{F1FCFBD6-1850-4993-8E59-B0130CFD2EE7}"/>
    <cellStyle name="Reset range style to defaults" xfId="18844" xr:uid="{A6516468-7AAB-4006-BE56-4A84336774B1}"/>
    <cellStyle name="Result" xfId="1163" xr:uid="{AE9961E6-D77C-4E69-BD78-138F7185B9A1}"/>
    <cellStyle name="Result 1" xfId="1906" xr:uid="{5E01B2E0-7FEE-48F9-BA4A-6DCDBC315D0E}"/>
    <cellStyle name="Result 1 1" xfId="18847" xr:uid="{9B85732C-BD56-49E4-8994-49A8D3E77429}"/>
    <cellStyle name="Result 1 1 1" xfId="18848" xr:uid="{23352A77-4670-48D8-B4D1-31F235CEC43C}"/>
    <cellStyle name="Result 1 1 2" xfId="18849" xr:uid="{0EFCA9A2-D7E9-436F-B854-6C5E79E41944}"/>
    <cellStyle name="Result 1 2" xfId="2945" xr:uid="{AA6BF39B-CD7D-4465-841E-D00D7746B30E}"/>
    <cellStyle name="Result 1 2 2" xfId="18850" xr:uid="{2AA5F39F-FB45-4D64-B0F1-4862A5492ABC}"/>
    <cellStyle name="Result 1 3" xfId="18846" xr:uid="{E871E882-E0BD-41D1-A24C-5FB285CCCC24}"/>
    <cellStyle name="Result 1 3 2" xfId="26371" xr:uid="{3C315780-8B1E-4F0C-A88D-CDED481021A9}"/>
    <cellStyle name="Result 1_Bench Mark Poly &amp; Pet 2009" xfId="18851" xr:uid="{E3CCFA1C-3E99-4289-8012-FE9087FA1C1F}"/>
    <cellStyle name="Result 2" xfId="1902" xr:uid="{9F4374C7-08A0-4183-B367-270376537E8C}"/>
    <cellStyle name="Result 2 1" xfId="18853" xr:uid="{4ADD6302-A8DD-4A55-8754-88498ABC8DD4}"/>
    <cellStyle name="Result 2 2" xfId="18852" xr:uid="{C8E1B145-41E5-4750-B546-3D0C9F36E466}"/>
    <cellStyle name="Result 2_Bench Mark Poly &amp; Pet 2009" xfId="18854" xr:uid="{2AAE2FFD-AB21-479F-8AA3-ADEFAC50755D}"/>
    <cellStyle name="Result 3" xfId="1901" xr:uid="{D6A52015-F3D3-4804-A8EF-A7A00341BFD7}"/>
    <cellStyle name="Result 3 2" xfId="18855" xr:uid="{FEC0381D-5B8F-4C29-9B37-8D2DEB051F2D}"/>
    <cellStyle name="Result 4" xfId="2911" xr:uid="{EF5E06A6-0882-4AA5-9793-21016B73A8FD}"/>
    <cellStyle name="Result 4 2" xfId="18845" xr:uid="{912D8AA0-0F82-49CA-8376-A3342E7D62CB}"/>
    <cellStyle name="Result 5" xfId="2944" xr:uid="{AC501567-B7BD-4957-938B-108BBECBF572}"/>
    <cellStyle name="Result 5 2" xfId="20488" xr:uid="{A1E0C24D-CCF4-4978-A70C-35D52EA0A57B}"/>
    <cellStyle name="Result 6" xfId="23536" xr:uid="{80AD9605-D47D-4026-8AFB-B04B39D9374F}"/>
    <cellStyle name="Result 7" xfId="24039" xr:uid="{39C9F797-EB37-442B-A2BA-04D8B7BC46D4}"/>
    <cellStyle name="Result 8" xfId="24043" xr:uid="{88BB00FD-610C-4C33-A2A6-33432DB3DCEA}"/>
    <cellStyle name="Result 9" xfId="24047" xr:uid="{C83E42C3-9AAF-44AC-A650-A9728DAD64F4}"/>
    <cellStyle name="Result_FOH NOV 09" xfId="18856" xr:uid="{4AA5599C-4FDC-4028-A6B3-A9356B1CE004}"/>
    <cellStyle name="Result2" xfId="1164" xr:uid="{6C040118-78EF-47A9-8F8A-0724EECDE6FA}"/>
    <cellStyle name="Result2 2" xfId="2912" xr:uid="{D559AE39-EC53-4EFA-8737-7CA64B3F5457}"/>
    <cellStyle name="Result2 3" xfId="2946" xr:uid="{80807A7C-318A-491F-B1C6-8A197C9804AF}"/>
    <cellStyle name="Result2 4" xfId="26370" xr:uid="{881F7CD2-03E7-465D-B4A2-CC7CBA47E64C}"/>
    <cellStyle name="revised" xfId="9717" xr:uid="{114E0F97-A638-42B7-8994-5F08726B2548}"/>
    <cellStyle name="RevList" xfId="102" xr:uid="{00000000-0005-0000-0000-000072000000}"/>
    <cellStyle name="RevList 2" xfId="9718" xr:uid="{DA9BC9A0-93D3-4AF0-BE49-C9BBAC5733F3}"/>
    <cellStyle name="RevList 3" xfId="18857" xr:uid="{48C0E0A5-0969-4562-A75E-3A5F67A3A2DD}"/>
    <cellStyle name="RevList 4" xfId="20160" xr:uid="{D0CC909F-ACAF-4C97-A424-7ED7E80CA05C}"/>
    <cellStyle name="RM" xfId="9719" xr:uid="{944F13A0-6028-497E-82E8-5E06B9E9DC6F}"/>
    <cellStyle name="rmal_h2 composition" xfId="18858" xr:uid="{311DD316-75E7-45F1-A6DB-E929EA5FD32A}"/>
    <cellStyle name="S.XLS" xfId="9720" xr:uid="{4E639C31-3D69-4B21-A7DC-EC4265175FB6}"/>
    <cellStyle name="Salomon Logo" xfId="1165" xr:uid="{EE647FE0-D90A-4CA3-8AD3-EE2842943496}"/>
    <cellStyle name="Salomon Logo 2" xfId="3247" xr:uid="{1756E878-6B3C-45D4-83C5-07739E8D226C}"/>
    <cellStyle name="Salomon Logo 2 2" xfId="15673" xr:uid="{07779B2A-3EEB-431C-A2A7-8A9F1D6C0668}"/>
    <cellStyle name="Salomon Logo 2 2 2" xfId="23607" xr:uid="{4DE10600-0D9C-45C0-885B-EAEF39B36D23}"/>
    <cellStyle name="Salomon Logo 2 3" xfId="20742" xr:uid="{FBC97656-CC94-414F-B957-F52DC5FA7018}"/>
    <cellStyle name="Salomon Logo 2 3 2" xfId="23927" xr:uid="{C2611A7E-9B87-4F7A-AB16-AA6D3E4C9C16}"/>
    <cellStyle name="Salomon Logo 2 4" xfId="11822" xr:uid="{94805242-D253-4986-9F65-6CA43B788519}"/>
    <cellStyle name="Salomon Logo 2 5" xfId="23544" xr:uid="{4FA95E96-A231-471E-A907-4BEFDEA8A530}"/>
    <cellStyle name="Salomon Logo 3" xfId="3205" xr:uid="{A657061E-EBB5-450F-A3BE-65763CDEDB40}"/>
    <cellStyle name="Salomon Logo 3 2" xfId="20667" xr:uid="{CAEAF16E-8A56-445F-B505-D773673579A4}"/>
    <cellStyle name="Salomon Logo 3 2 2" xfId="23885" xr:uid="{1B0DC679-52E9-49ED-9374-E73465B45C55}"/>
    <cellStyle name="Salomon Logo 3 3" xfId="20741" xr:uid="{0648FC97-0AE7-4C1B-B1A5-71B0E198F062}"/>
    <cellStyle name="Salomon Logo 3 3 2" xfId="23926" xr:uid="{7565E1CF-5365-48A5-8BCC-CE44D35DF5C8}"/>
    <cellStyle name="Salomon Logo 3 4" xfId="11823" xr:uid="{1C872BE3-47AA-4B74-A0D8-0E2FEF0041F1}"/>
    <cellStyle name="Salomon Logo 3 5" xfId="23545" xr:uid="{B85E0882-A099-4D2F-858F-66BC081C844F}"/>
    <cellStyle name="Salomon Logo 4" xfId="2963" xr:uid="{B48F359E-FD63-4A9E-B818-2A9E05F8B879}"/>
    <cellStyle name="Salomon Logo 4 2" xfId="23821" xr:uid="{1D0C4C5F-470F-43BF-91A9-406B3F142C80}"/>
    <cellStyle name="Salomon Logo 5" xfId="20808" xr:uid="{7617D9C9-6B7C-45B2-8AC6-BB37655CBA99}"/>
    <cellStyle name="Salomon Logo 5 2" xfId="23979" xr:uid="{46D0FB9F-AE00-49FE-BD35-E9375D1DA5C1}"/>
    <cellStyle name="Salomon Logo 6" xfId="6776" xr:uid="{91134515-7EE7-4DFD-92A0-ED20ECCA198C}"/>
    <cellStyle name="SAPBEXaggData" xfId="1166" xr:uid="{EEABD9A8-DC6F-4DD1-B435-1699AC67663B}"/>
    <cellStyle name="SAPBEXaggData 2" xfId="1514" xr:uid="{157FCF48-E78C-44C4-BE4D-9A12BC182648}"/>
    <cellStyle name="SAPBEXaggData 2 10" xfId="24871" xr:uid="{4146C02D-EE29-49B4-B152-6339EDA99E86}"/>
    <cellStyle name="SAPBEXaggData 2 11" xfId="24217" xr:uid="{816D1A11-4FAB-48AC-B521-47167DCE2F3C}"/>
    <cellStyle name="SAPBEXaggData 2 12" xfId="25401" xr:uid="{1794DF2B-78CC-4737-816D-2908956E832F}"/>
    <cellStyle name="SAPBEXaggData 2 13" xfId="24446" xr:uid="{BB725DB4-14A6-4844-812E-1DBBE29BA7D7}"/>
    <cellStyle name="SAPBEXaggData 2 2" xfId="1859" xr:uid="{5CE9D4A7-C64E-481D-AB54-29AC66379F16}"/>
    <cellStyle name="SAPBEXaggData 2 2 2" xfId="2783" xr:uid="{4D631B93-B864-452D-B357-4CF98F673832}"/>
    <cellStyle name="SAPBEXaggData 2 2 2 2" xfId="4587" xr:uid="{E4133D86-C394-4297-AB22-2D9559588A1A}"/>
    <cellStyle name="SAPBEXaggData 2 2 2 2 2" xfId="27717" xr:uid="{B98C7F13-9423-4EBE-B11B-61AEDB947BCA}"/>
    <cellStyle name="SAPBEXaggData 2 2 2 2 3" xfId="32404" xr:uid="{232A8A6D-E4D5-4E97-94C8-E99ACD0B64D0}"/>
    <cellStyle name="SAPBEXaggData 2 2 2 2 4" xfId="36928" xr:uid="{2BFDC43C-7BDD-4BDF-80B5-BA2D03418B46}"/>
    <cellStyle name="SAPBEXaggData 2 2 2 2 5" xfId="41553" xr:uid="{AD9551B9-90E3-4EF8-ADA0-417C7F047988}"/>
    <cellStyle name="SAPBEXaggData 2 2 2 3" xfId="5611" xr:uid="{92BA8840-935A-4C48-B6EB-AF20C0091A51}"/>
    <cellStyle name="SAPBEXaggData 2 2 2 3 2" xfId="28688" xr:uid="{2595ABB2-1FA0-4B8D-93DE-C51E2FB53F8E}"/>
    <cellStyle name="SAPBEXaggData 2 2 2 3 3" xfId="33362" xr:uid="{F0313ACF-65D9-4630-BA32-234BC118FA68}"/>
    <cellStyle name="SAPBEXaggData 2 2 2 3 4" xfId="37897" xr:uid="{C509D1D6-B9F8-4CB9-9E1E-4F8B00C8E5FF}"/>
    <cellStyle name="SAPBEXaggData 2 2 2 3 5" xfId="42522" xr:uid="{A35984D7-0C4B-42A9-BF27-B8D532128EFE}"/>
    <cellStyle name="SAPBEXaggData 2 2 2 4" xfId="6644" xr:uid="{D41D19A8-099F-4DCC-A512-5ED5C9DDEB53}"/>
    <cellStyle name="SAPBEXaggData 2 2 2 4 2" xfId="29667" xr:uid="{194DDD64-ED97-4C6D-9300-A770A79E748C}"/>
    <cellStyle name="SAPBEXaggData 2 2 2 4 3" xfId="34324" xr:uid="{9A42C993-5D88-4801-8D9C-412A76AD77C8}"/>
    <cellStyle name="SAPBEXaggData 2 2 2 4 4" xfId="38871" xr:uid="{69A1E3FE-DE8E-421C-8B87-3862199F04DC}"/>
    <cellStyle name="SAPBEXaggData 2 2 2 4 5" xfId="43496" xr:uid="{848754B5-D762-439C-A9FC-369215D31ED8}"/>
    <cellStyle name="SAPBEXaggData 2 2 2 5" xfId="25970" xr:uid="{53929CC2-67C0-405A-877B-A9E534C5B64E}"/>
    <cellStyle name="SAPBEXaggData 2 2 2 6" xfId="30696" xr:uid="{DD8993CF-3785-409E-AD42-BB124280E31A}"/>
    <cellStyle name="SAPBEXaggData 2 2 2 7" xfId="35200" xr:uid="{5C2CBFFA-DCEA-4EB8-B984-422FF7B6B556}"/>
    <cellStyle name="SAPBEXaggData 2 2 2 8" xfId="39825" xr:uid="{9B9D2A3C-4E6A-4F6B-9448-926113E8488D}"/>
    <cellStyle name="SAPBEXaggData 2 2 3" xfId="3793" xr:uid="{8D7FA9ED-7001-48B8-92AA-FFC0A1F31CC6}"/>
    <cellStyle name="SAPBEXaggData 2 2 3 2" xfId="26977" xr:uid="{B5A45E58-8B98-483D-BBA2-F15AE98E8119}"/>
    <cellStyle name="SAPBEXaggData 2 2 3 3" xfId="31677" xr:uid="{CF1AC9A5-B0E7-45F4-A42A-386826974D46}"/>
    <cellStyle name="SAPBEXaggData 2 2 3 4" xfId="36188" xr:uid="{744ED4F2-DB33-45FB-8577-A7212F40C7B4}"/>
    <cellStyle name="SAPBEXaggData 2 2 3 5" xfId="40813" xr:uid="{A6649535-8029-4365-9572-8921A36769F0}"/>
    <cellStyle name="SAPBEXaggData 2 2 4" xfId="4894" xr:uid="{E9ECDE15-308A-488D-84E5-1235536E8AB4}"/>
    <cellStyle name="SAPBEXaggData 2 2 4 2" xfId="27953" xr:uid="{11711570-A30C-4644-BA18-3405DEE1D446}"/>
    <cellStyle name="SAPBEXaggData 2 2 4 3" xfId="32640" xr:uid="{C99B7E5A-E516-4B73-A2C3-88B545B6D97D}"/>
    <cellStyle name="SAPBEXaggData 2 2 4 4" xfId="37164" xr:uid="{8974426A-07A7-4AB7-9BF0-CF9D3551C000}"/>
    <cellStyle name="SAPBEXaggData 2 2 4 5" xfId="41789" xr:uid="{ED4584E2-70C0-4BE4-BE7C-E081E88AE175}"/>
    <cellStyle name="SAPBEXaggData 2 2 5" xfId="5929" xr:uid="{6769E0F6-DAF3-451E-9FBD-FFF35A48B043}"/>
    <cellStyle name="SAPBEXaggData 2 2 5 2" xfId="28933" xr:uid="{E404218B-B117-45E7-9C96-763DDE4B8EB0}"/>
    <cellStyle name="SAPBEXaggData 2 2 5 3" xfId="33607" xr:uid="{95F20F7B-5D29-42A6-9170-53CFAB9FF1F2}"/>
    <cellStyle name="SAPBEXaggData 2 2 5 4" xfId="38142" xr:uid="{A8CFD14A-1891-4F5D-B578-F1D59F4ECD6E}"/>
    <cellStyle name="SAPBEXaggData 2 2 5 5" xfId="42767" xr:uid="{DB6041FD-BD2D-4F0E-B484-7E79FAC617C7}"/>
    <cellStyle name="SAPBEXaggData 2 2 6" xfId="25201" xr:uid="{936D546E-7E26-42A5-BAAD-7C9549F504B8}"/>
    <cellStyle name="SAPBEXaggData 2 2 7" xfId="29956" xr:uid="{FCA32F0B-D17C-409A-8A94-CBDA29555D33}"/>
    <cellStyle name="SAPBEXaggData 2 2 8" xfId="34461" xr:uid="{D3EF6264-3386-4D7F-A029-DE2B05BAD166}"/>
    <cellStyle name="SAPBEXaggData 2 2 9" xfId="39088" xr:uid="{DEE2A9BF-B1D8-4799-BD7C-A80015E37068}"/>
    <cellStyle name="SAPBEXaggData 2 3" xfId="1953" xr:uid="{44ADA3AD-20AE-4CD9-910D-44BD640018A7}"/>
    <cellStyle name="SAPBEXaggData 2 3 2" xfId="2869" xr:uid="{4384BD80-86B5-47A5-B251-237674F74195}"/>
    <cellStyle name="SAPBEXaggData 2 3 2 2" xfId="4673" xr:uid="{55BE2CA9-2547-4980-A0D8-554F071157A8}"/>
    <cellStyle name="SAPBEXaggData 2 3 2 2 2" xfId="27803" xr:uid="{8763E6D1-6600-4E58-8976-4293FF30566A}"/>
    <cellStyle name="SAPBEXaggData 2 3 2 2 3" xfId="32490" xr:uid="{C02930B5-0AAC-4156-A547-0DB461A0E96B}"/>
    <cellStyle name="SAPBEXaggData 2 3 2 2 4" xfId="37014" xr:uid="{976F23C5-9171-4F5E-B7FB-8E386F6E5B95}"/>
    <cellStyle name="SAPBEXaggData 2 3 2 2 5" xfId="41639" xr:uid="{FF408F5C-0045-41E8-B558-23BAF06B5FA2}"/>
    <cellStyle name="SAPBEXaggData 2 3 2 3" xfId="5697" xr:uid="{C1CF5BE8-4C4B-4F20-872E-B3183693984A}"/>
    <cellStyle name="SAPBEXaggData 2 3 2 3 2" xfId="28774" xr:uid="{ED9A2701-C24D-45C0-B588-95AE0B0FF956}"/>
    <cellStyle name="SAPBEXaggData 2 3 2 3 3" xfId="33448" xr:uid="{B53E8860-AA82-4F84-A421-B03FF666F236}"/>
    <cellStyle name="SAPBEXaggData 2 3 2 3 4" xfId="37983" xr:uid="{8C1D98C7-E062-4034-84BE-0DEF8064F6D3}"/>
    <cellStyle name="SAPBEXaggData 2 3 2 3 5" xfId="42608" xr:uid="{9C35DE9C-F793-495F-A93E-333868DBCA14}"/>
    <cellStyle name="SAPBEXaggData 2 3 2 4" xfId="6730" xr:uid="{DAA5F6F2-2FB1-426E-A6AE-6973744942F9}"/>
    <cellStyle name="SAPBEXaggData 2 3 2 4 2" xfId="29753" xr:uid="{1AC6D9E7-3847-4DDE-A1F2-6BD327415CCF}"/>
    <cellStyle name="SAPBEXaggData 2 3 2 4 3" xfId="34410" xr:uid="{28B93475-5E38-41AC-BD55-EC7B2F6C4ECC}"/>
    <cellStyle name="SAPBEXaggData 2 3 2 4 4" xfId="38957" xr:uid="{95530B24-33C7-46B7-9A0B-D9CC52FBD950}"/>
    <cellStyle name="SAPBEXaggData 2 3 2 4 5" xfId="43582" xr:uid="{CF52DFEA-E6A9-468C-8D73-2AC2C634F993}"/>
    <cellStyle name="SAPBEXaggData 2 3 2 5" xfId="26056" xr:uid="{BBC5CB61-5CF4-4D00-8CD8-5A1F01E09DB4}"/>
    <cellStyle name="SAPBEXaggData 2 3 2 6" xfId="30782" xr:uid="{CBC7E5B4-1EBA-474C-B6A7-A830D795B0DB}"/>
    <cellStyle name="SAPBEXaggData 2 3 2 7" xfId="35286" xr:uid="{DC761629-E65C-477A-8CF0-D2BF0FC8395C}"/>
    <cellStyle name="SAPBEXaggData 2 3 2 8" xfId="39911" xr:uid="{94B311F5-B7DE-4FF0-A29F-E532F243658C}"/>
    <cellStyle name="SAPBEXaggData 2 3 3" xfId="3879" xr:uid="{D658ABC3-3759-46DB-9F51-C971F3B3ABB0}"/>
    <cellStyle name="SAPBEXaggData 2 3 3 2" xfId="27063" xr:uid="{B58BC097-03EB-4DF1-8C4B-E89516362602}"/>
    <cellStyle name="SAPBEXaggData 2 3 3 3" xfId="31763" xr:uid="{D7FE47D1-2853-4481-8A28-D8B705B18021}"/>
    <cellStyle name="SAPBEXaggData 2 3 3 4" xfId="36274" xr:uid="{128F83B7-1A75-45A3-8D9C-2E5489025020}"/>
    <cellStyle name="SAPBEXaggData 2 3 3 5" xfId="40899" xr:uid="{B9364E31-5E92-449E-9221-0F20CDFD1D44}"/>
    <cellStyle name="SAPBEXaggData 2 3 4" xfId="4980" xr:uid="{278519CE-8D4C-466E-85C0-36EC8EED30B0}"/>
    <cellStyle name="SAPBEXaggData 2 3 4 2" xfId="28039" xr:uid="{DF210DF9-B2ED-4130-8219-D61498CD7069}"/>
    <cellStyle name="SAPBEXaggData 2 3 4 3" xfId="32726" xr:uid="{FF01FD87-D5C7-4247-BC78-A635B55E65D3}"/>
    <cellStyle name="SAPBEXaggData 2 3 4 4" xfId="37250" xr:uid="{77CE916A-62CD-4339-9F6E-5D2B760DB704}"/>
    <cellStyle name="SAPBEXaggData 2 3 4 5" xfId="41875" xr:uid="{5CF23F6D-4ADF-497B-89D4-10B39E3EFB49}"/>
    <cellStyle name="SAPBEXaggData 2 3 5" xfId="6015" xr:uid="{00706742-A9F0-4F45-9FAA-2E495A9CF131}"/>
    <cellStyle name="SAPBEXaggData 2 3 5 2" xfId="29019" xr:uid="{A7E59A51-5FB9-4606-B67C-9B6ACAA18460}"/>
    <cellStyle name="SAPBEXaggData 2 3 5 3" xfId="33693" xr:uid="{90F3295C-5FED-441D-A742-9DCA7D67115A}"/>
    <cellStyle name="SAPBEXaggData 2 3 5 4" xfId="38228" xr:uid="{E8E0D0D5-D448-455D-804B-E050D2CFB115}"/>
    <cellStyle name="SAPBEXaggData 2 3 5 5" xfId="42853" xr:uid="{888D4428-DFB0-46C7-B9C1-BC248E0D01F5}"/>
    <cellStyle name="SAPBEXaggData 2 3 6" xfId="25290" xr:uid="{E6D68034-5BDB-461D-A53B-D5BDA813E1E7}"/>
    <cellStyle name="SAPBEXaggData 2 3 7" xfId="30042" xr:uid="{AFF355A4-6D65-4A68-A744-4E85A47F7E56}"/>
    <cellStyle name="SAPBEXaggData 2 3 8" xfId="34547" xr:uid="{3249D829-1C60-4F7C-9DE2-B7061DBCF1F8}"/>
    <cellStyle name="SAPBEXaggData 2 3 9" xfId="39174" xr:uid="{48EA3909-E2EB-4CB5-A780-6D8D411B662E}"/>
    <cellStyle name="SAPBEXaggData 2 4" xfId="2454" xr:uid="{F4517CC3-09D5-4645-943B-B35CBCABF1F2}"/>
    <cellStyle name="SAPBEXaggData 2 4 2" xfId="4258" xr:uid="{43B37849-DBB9-4E56-A331-C5666669C147}"/>
    <cellStyle name="SAPBEXaggData 2 4 2 2" xfId="27388" xr:uid="{7B106EAE-B351-4EC8-83BA-BD431E537F4B}"/>
    <cellStyle name="SAPBEXaggData 2 4 2 3" xfId="32075" xr:uid="{AEA891E2-834E-417F-9494-B93DBC704F60}"/>
    <cellStyle name="SAPBEXaggData 2 4 2 4" xfId="36599" xr:uid="{5DF25907-B14B-46C1-AADC-77CABAB74C04}"/>
    <cellStyle name="SAPBEXaggData 2 4 2 5" xfId="41224" xr:uid="{6FBBD3B4-11BD-47B9-A128-494CB2E198C4}"/>
    <cellStyle name="SAPBEXaggData 2 4 3" xfId="5282" xr:uid="{BFCDEB41-9C83-4A86-B909-AB4FD753869C}"/>
    <cellStyle name="SAPBEXaggData 2 4 3 2" xfId="28359" xr:uid="{A7B14636-9637-4000-8325-D0F7632F006C}"/>
    <cellStyle name="SAPBEXaggData 2 4 3 3" xfId="33033" xr:uid="{8CF17FA9-F9CD-4C2D-85C8-45D923922AFC}"/>
    <cellStyle name="SAPBEXaggData 2 4 3 4" xfId="37568" xr:uid="{0AFB52E3-EFF0-437F-B62A-E21B38AE4FC0}"/>
    <cellStyle name="SAPBEXaggData 2 4 3 5" xfId="42193" xr:uid="{D147B5A8-BFF2-452F-A5F6-41E40B378BB6}"/>
    <cellStyle name="SAPBEXaggData 2 4 4" xfId="6315" xr:uid="{E0A18FB1-E9E8-445D-91FE-6E5ABF3F77DC}"/>
    <cellStyle name="SAPBEXaggData 2 4 4 2" xfId="29338" xr:uid="{ED9102C0-F0B7-45D3-8A9D-BDE4A7C1777B}"/>
    <cellStyle name="SAPBEXaggData 2 4 4 3" xfId="33995" xr:uid="{5A6BF024-C046-4E5F-BA07-9CCDB98E168A}"/>
    <cellStyle name="SAPBEXaggData 2 4 4 4" xfId="38542" xr:uid="{21E2707A-4B96-42C2-A8C5-B6A28C1C9B48}"/>
    <cellStyle name="SAPBEXaggData 2 4 4 5" xfId="43167" xr:uid="{A162CE57-3198-439D-B05C-A513D3DF5E65}"/>
    <cellStyle name="SAPBEXaggData 2 4 5" xfId="25641" xr:uid="{ABDFB3CA-56EF-4524-AA4B-D675A1AA4C74}"/>
    <cellStyle name="SAPBEXaggData 2 4 6" xfId="30367" xr:uid="{27CBF887-3E03-4EEB-90EC-A27C4224DF1D}"/>
    <cellStyle name="SAPBEXaggData 2 4 7" xfId="34871" xr:uid="{A9E083E3-3859-4903-9A4E-B7F6A598861A}"/>
    <cellStyle name="SAPBEXaggData 2 4 8" xfId="39496" xr:uid="{506A6127-1EB8-4C1E-A355-10D545A10CA4}"/>
    <cellStyle name="SAPBEXaggData 2 5" xfId="3465" xr:uid="{BDA526AE-E1E3-4FE9-A708-D8FD52ED87E6}"/>
    <cellStyle name="SAPBEXaggData 2 5 2" xfId="26660" xr:uid="{6D4DB4E1-8E3E-4CCD-8300-7CA9750621E7}"/>
    <cellStyle name="SAPBEXaggData 2 5 3" xfId="31360" xr:uid="{756DD975-49BE-4AB4-8198-D413DA21A9D1}"/>
    <cellStyle name="SAPBEXaggData 2 5 4" xfId="35871" xr:uid="{C425FEC0-6396-419A-BF77-59D86A22634C}"/>
    <cellStyle name="SAPBEXaggData 2 5 5" xfId="40496" xr:uid="{7FB13A84-D504-4894-8D91-B3C6F07A5E62}"/>
    <cellStyle name="SAPBEXaggData 2 6" xfId="3115" xr:uid="{22BDD470-7BDB-42B3-BA7A-774C3917CE74}"/>
    <cellStyle name="SAPBEXaggData 2 6 2" xfId="26314" xr:uid="{5ABB3B1C-2C43-4BA1-9392-A699FDA4040D}"/>
    <cellStyle name="SAPBEXaggData 2 6 3" xfId="31035" xr:uid="{65DDBC89-8657-44D0-AC73-72CF889DBAC5}"/>
    <cellStyle name="SAPBEXaggData 2 6 4" xfId="35538" xr:uid="{7A1E73BC-68BD-48B5-B14D-78C488E2797F}"/>
    <cellStyle name="SAPBEXaggData 2 6 5" xfId="40163" xr:uid="{3D2BD975-514B-4BB5-90C0-23052AC04AD5}"/>
    <cellStyle name="SAPBEXaggData 2 7" xfId="3288" xr:uid="{778500E6-A9E4-4BAD-AF65-A151C1F372B7}"/>
    <cellStyle name="SAPBEXaggData 2 7 2" xfId="26425" xr:uid="{F44231F9-C2EB-43E2-8DB0-FE935237B4F1}"/>
    <cellStyle name="SAPBEXaggData 2 7 3" xfId="31125" xr:uid="{39967DE5-A4A0-4C9B-9321-5C002A01A2DB}"/>
    <cellStyle name="SAPBEXaggData 2 7 4" xfId="35636" xr:uid="{27EBB4A6-F94F-4A87-951D-52388F84A22A}"/>
    <cellStyle name="SAPBEXaggData 2 7 5" xfId="40261" xr:uid="{0C15B4C8-B0AB-482B-A4C3-CA78E400202D}"/>
    <cellStyle name="SAPBEXaggData 2 8" xfId="20161" xr:uid="{CF63F388-9816-49F0-AD70-7C4CD5C84562}"/>
    <cellStyle name="SAPBEXaggData 2 9" xfId="23747" xr:uid="{A5402CF9-933F-4ADD-A60A-D160D7AEAF16}"/>
    <cellStyle name="SAPBEXaggData 3" xfId="1737" xr:uid="{8A86375F-5293-498A-A8AD-57FAD2DBA419}"/>
    <cellStyle name="SAPBEXaggData 3 10" xfId="24729" xr:uid="{DA6E1AE3-1C11-4ECD-939A-7E8243C4F7CD}"/>
    <cellStyle name="SAPBEXaggData 3 11" xfId="24272" xr:uid="{F50B2834-BA89-459D-86E1-382CF027E9CE}"/>
    <cellStyle name="SAPBEXaggData 3 2" xfId="2671" xr:uid="{64F76944-2FE8-4911-B9B3-5D3CD80AEDF6}"/>
    <cellStyle name="SAPBEXaggData 3 2 2" xfId="4475" xr:uid="{16185103-55DF-4A35-BEE9-84348043D0A3}"/>
    <cellStyle name="SAPBEXaggData 3 2 2 2" xfId="27605" xr:uid="{49D1C0D9-8C5C-4C44-9977-F6FC5022B4B5}"/>
    <cellStyle name="SAPBEXaggData 3 2 2 3" xfId="32292" xr:uid="{5C1D109A-97AD-4315-82C9-B2F2AD9528FF}"/>
    <cellStyle name="SAPBEXaggData 3 2 2 4" xfId="36816" xr:uid="{DCDB47E3-1E5D-4B7F-90CE-6DF91BD2C8A4}"/>
    <cellStyle name="SAPBEXaggData 3 2 2 5" xfId="41441" xr:uid="{A3B79C40-CFA7-4917-893D-14AB24923E3A}"/>
    <cellStyle name="SAPBEXaggData 3 2 3" xfId="5499" xr:uid="{3359A5A0-6DCE-4069-9E3C-ED6CC4FB5E0E}"/>
    <cellStyle name="SAPBEXaggData 3 2 3 2" xfId="28576" xr:uid="{A62D682F-45EB-4440-9355-D8CD5CE09572}"/>
    <cellStyle name="SAPBEXaggData 3 2 3 3" xfId="33250" xr:uid="{D9305903-5496-4DD2-8EAD-18516AC461B6}"/>
    <cellStyle name="SAPBEXaggData 3 2 3 4" xfId="37785" xr:uid="{2FEAAE13-9BDB-4AD4-9FD9-A23CA22CD253}"/>
    <cellStyle name="SAPBEXaggData 3 2 3 5" xfId="42410" xr:uid="{8871440C-29F4-494D-BEBA-CBB2506179B7}"/>
    <cellStyle name="SAPBEXaggData 3 2 4" xfId="6532" xr:uid="{93FB8B9D-96BE-4D16-A792-C1F75714230A}"/>
    <cellStyle name="SAPBEXaggData 3 2 4 2" xfId="29555" xr:uid="{B0A55D37-ED7F-4B5E-A0F8-D1074C3DBCFD}"/>
    <cellStyle name="SAPBEXaggData 3 2 4 3" xfId="34212" xr:uid="{5726E193-18DB-413E-815C-D2FC863AA4A7}"/>
    <cellStyle name="SAPBEXaggData 3 2 4 4" xfId="38759" xr:uid="{1D4FC4F1-12FA-4346-BD8D-E11951116F98}"/>
    <cellStyle name="SAPBEXaggData 3 2 4 5" xfId="43384" xr:uid="{701E949D-52FE-4778-A584-F71B87009321}"/>
    <cellStyle name="SAPBEXaggData 3 2 5" xfId="25858" xr:uid="{5D87AEFD-29B7-49F9-B260-2C77C275D849}"/>
    <cellStyle name="SAPBEXaggData 3 2 6" xfId="30584" xr:uid="{BBF3FB07-1209-4F41-A27A-71BA67D232B7}"/>
    <cellStyle name="SAPBEXaggData 3 2 7" xfId="35088" xr:uid="{13AFA565-C75C-494B-9818-0AF102BB0823}"/>
    <cellStyle name="SAPBEXaggData 3 2 8" xfId="39713" xr:uid="{B1039E1A-3965-4F0A-9C7A-527DA2B9367E}"/>
    <cellStyle name="SAPBEXaggData 3 3" xfId="3682" xr:uid="{12BB3263-CF27-44B9-B2A1-DE6C725B4CA0}"/>
    <cellStyle name="SAPBEXaggData 3 3 2" xfId="26866" xr:uid="{8BEEEE56-DEB4-4E48-85FD-516112C37DF5}"/>
    <cellStyle name="SAPBEXaggData 3 3 3" xfId="31566" xr:uid="{64B6BDB6-0CE4-4779-83A4-29AC3203415A}"/>
    <cellStyle name="SAPBEXaggData 3 3 4" xfId="36077" xr:uid="{1854A2D5-EE02-4204-9573-C762FB807AF7}"/>
    <cellStyle name="SAPBEXaggData 3 3 5" xfId="40702" xr:uid="{90EC474C-4CA4-4DB8-99FF-7CD86F48D712}"/>
    <cellStyle name="SAPBEXaggData 3 4" xfId="4783" xr:uid="{120545D2-B3E7-4FBC-8E44-CECB53C98AB0}"/>
    <cellStyle name="SAPBEXaggData 3 4 2" xfId="26102" xr:uid="{421FEB73-F463-466A-8EE9-942BEFC4222B}"/>
    <cellStyle name="SAPBEXaggData 3 4 3" xfId="30823" xr:uid="{16B58B33-567B-48BA-8AE8-53FF0836A443}"/>
    <cellStyle name="SAPBEXaggData 3 4 4" xfId="35326" xr:uid="{B0327219-63D6-4956-88E4-70CB162CE8AB}"/>
    <cellStyle name="SAPBEXaggData 3 4 5" xfId="39951" xr:uid="{E35B487B-730B-4400-8495-22B9D8D5A4D8}"/>
    <cellStyle name="SAPBEXaggData 3 5" xfId="5818" xr:uid="{1B003894-66E1-47C7-BB25-D67A062E0214}"/>
    <cellStyle name="SAPBEXaggData 3 5 2" xfId="28822" xr:uid="{E6F1E111-336C-488D-B569-BEA5A1CEEFEF}"/>
    <cellStyle name="SAPBEXaggData 3 5 3" xfId="33496" xr:uid="{7783C9DB-8739-4321-BC3A-F597BEF868E8}"/>
    <cellStyle name="SAPBEXaggData 3 5 4" xfId="38031" xr:uid="{0929BF6A-BFEC-46DA-B9C7-D9B8FB69CF51}"/>
    <cellStyle name="SAPBEXaggData 3 5 5" xfId="42656" xr:uid="{BFBA83ED-13B7-4EE6-96BE-756AC18CAD8F}"/>
    <cellStyle name="SAPBEXaggData 3 6" xfId="20694" xr:uid="{E64DAFA9-5D5C-4E96-ACD3-DDD25AB7265D}"/>
    <cellStyle name="SAPBEXaggData 3 7" xfId="23890" xr:uid="{2A665E08-F3DD-4E20-84F3-92DFB3434A93}"/>
    <cellStyle name="SAPBEXaggData 3 8" xfId="25090" xr:uid="{A528C7D8-72DD-41D5-B447-FF6B5B330D7B}"/>
    <cellStyle name="SAPBEXaggData 3 9" xfId="29845" xr:uid="{E8471B14-6EF2-466A-9F5E-61E981A74461}"/>
    <cellStyle name="SAPBEXaggData 4" xfId="1700" xr:uid="{B2E10112-0AB6-450B-8BB9-C8508D72F226}"/>
    <cellStyle name="SAPBEXaggData 4 2" xfId="2634" xr:uid="{6D0E4801-D53D-4800-9CCA-2B332B737F08}"/>
    <cellStyle name="SAPBEXaggData 4 2 2" xfId="4438" xr:uid="{CFF727E9-7726-441B-9E2C-FA78EFC494AB}"/>
    <cellStyle name="SAPBEXaggData 4 2 2 2" xfId="27568" xr:uid="{A4BA2CD8-9D33-4174-8D95-2EF7DC954D68}"/>
    <cellStyle name="SAPBEXaggData 4 2 2 3" xfId="32255" xr:uid="{F5F1B693-1E7E-4E5A-900B-AA33E9E1EDD5}"/>
    <cellStyle name="SAPBEXaggData 4 2 2 4" xfId="36779" xr:uid="{328114E6-7D61-4C14-A2A0-B43085BDDF42}"/>
    <cellStyle name="SAPBEXaggData 4 2 2 5" xfId="41404" xr:uid="{E826C8E1-41EA-4E14-AF98-4548CF391D06}"/>
    <cellStyle name="SAPBEXaggData 4 2 3" xfId="5462" xr:uid="{0F454999-B2AD-4CAB-9475-76436F8873F5}"/>
    <cellStyle name="SAPBEXaggData 4 2 3 2" xfId="28539" xr:uid="{EABB5FE1-29F5-42C8-8D06-6FE628BBAA44}"/>
    <cellStyle name="SAPBEXaggData 4 2 3 3" xfId="33213" xr:uid="{42C21EAB-E457-4A14-8656-4765FF103F03}"/>
    <cellStyle name="SAPBEXaggData 4 2 3 4" xfId="37748" xr:uid="{B5BD9A77-4F31-488B-B08A-878156A66DE3}"/>
    <cellStyle name="SAPBEXaggData 4 2 3 5" xfId="42373" xr:uid="{E7915AB0-5793-4B83-B879-AF0B525FBAA7}"/>
    <cellStyle name="SAPBEXaggData 4 2 4" xfId="6495" xr:uid="{4A82FCE8-1676-4D63-983B-37B6FCEEC101}"/>
    <cellStyle name="SAPBEXaggData 4 2 4 2" xfId="29518" xr:uid="{634FC173-9440-4790-849C-887288813CC5}"/>
    <cellStyle name="SAPBEXaggData 4 2 4 3" xfId="34175" xr:uid="{92F403AD-B72B-44A0-AE23-1DC5502ADA82}"/>
    <cellStyle name="SAPBEXaggData 4 2 4 4" xfId="38722" xr:uid="{B6162863-2AC7-4859-A2DF-3ED573084353}"/>
    <cellStyle name="SAPBEXaggData 4 2 4 5" xfId="43347" xr:uid="{BD87FD42-98FF-48C2-835F-85A08A9E5A43}"/>
    <cellStyle name="SAPBEXaggData 4 2 5" xfId="25821" xr:uid="{07784B29-3AA5-4F13-95A6-A0C60C26C209}"/>
    <cellStyle name="SAPBEXaggData 4 2 6" xfId="30547" xr:uid="{9C82D76E-C39B-4D07-8933-46749F75C9FC}"/>
    <cellStyle name="SAPBEXaggData 4 2 7" xfId="35051" xr:uid="{B60CB56D-52EF-4740-8CAC-203CD8D93BF8}"/>
    <cellStyle name="SAPBEXaggData 4 2 8" xfId="39676" xr:uid="{FFA0A6E0-A953-40FD-8C03-F4C2BF56D4AD}"/>
    <cellStyle name="SAPBEXaggData 4 3" xfId="3645" xr:uid="{A656B1BE-4FB7-4150-ABBB-1F66F686EE6E}"/>
    <cellStyle name="SAPBEXaggData 4 3 2" xfId="26829" xr:uid="{01CF1815-E52A-438F-A3ED-A66BD1FC736F}"/>
    <cellStyle name="SAPBEXaggData 4 3 3" xfId="31529" xr:uid="{18238C5F-C517-41F8-98E2-040A0E73BAC6}"/>
    <cellStyle name="SAPBEXaggData 4 3 4" xfId="36040" xr:uid="{C855BDEA-7662-45F5-A2FD-7EF2FE53C0BC}"/>
    <cellStyle name="SAPBEXaggData 4 3 5" xfId="40665" xr:uid="{0707D30A-025C-4A3F-9775-C281E8C5ED8B}"/>
    <cellStyle name="SAPBEXaggData 4 4" xfId="4746" xr:uid="{93207EC7-A4B5-44B5-9010-81C1713015EB}"/>
    <cellStyle name="SAPBEXaggData 4 4 2" xfId="26138" xr:uid="{FC7B1568-976F-4374-8D86-B104B65EAFBF}"/>
    <cellStyle name="SAPBEXaggData 4 4 3" xfId="30859" xr:uid="{021F1689-6F9B-4586-AA10-8EECA01514F0}"/>
    <cellStyle name="SAPBEXaggData 4 4 4" xfId="35362" xr:uid="{02494F92-5409-409D-99E4-7BDE485CD8C5}"/>
    <cellStyle name="SAPBEXaggData 4 4 5" xfId="39987" xr:uid="{1563F31E-5BC9-4AB3-9BC5-F181DC59804B}"/>
    <cellStyle name="SAPBEXaggData 4 5" xfId="5781" xr:uid="{07EF6988-3374-439B-B8A1-0D541AF87C03}"/>
    <cellStyle name="SAPBEXaggData 4 5 2" xfId="26590" xr:uid="{D897457E-6C92-4EF5-A67C-4D9499376BCB}"/>
    <cellStyle name="SAPBEXaggData 4 5 3" xfId="31290" xr:uid="{640405BB-794F-45C2-B1E7-C69BA41DBDA4}"/>
    <cellStyle name="SAPBEXaggData 4 5 4" xfId="35801" xr:uid="{12E8B608-2BDB-485B-A81F-EBC68BAA6073}"/>
    <cellStyle name="SAPBEXaggData 4 5 5" xfId="40426" xr:uid="{74D4C9CE-8658-4C5D-8952-5282EAEB8B2C}"/>
    <cellStyle name="SAPBEXaggData 4 6" xfId="25053" xr:uid="{CF9AD756-0845-49F3-AE5D-507B4BECC889}"/>
    <cellStyle name="SAPBEXaggData 4 7" xfId="29808" xr:uid="{B3873587-36A7-4D35-993B-78EBB8FC2BBF}"/>
    <cellStyle name="SAPBEXaggData 4 8" xfId="24691" xr:uid="{2FFCDAEC-BCE3-402F-A8FB-96ADEE5B24C9}"/>
    <cellStyle name="SAPBEXaggData 4 9" xfId="24309" xr:uid="{0AB08D62-F55B-40BA-B2FA-73F99B7CC2CB}"/>
    <cellStyle name="SAPBEXaggData 5" xfId="1594" xr:uid="{1E1B8B07-2A46-4CAB-88A4-ECF80F52DEE4}"/>
    <cellStyle name="SAPBEXaggData 5 2" xfId="2531" xr:uid="{168D56EE-964D-46AE-B171-3B0AC14A84EF}"/>
    <cellStyle name="SAPBEXaggData 5 2 2" xfId="4335" xr:uid="{04CE64B8-78A8-4831-8378-452E747A80DC}"/>
    <cellStyle name="SAPBEXaggData 5 2 2 2" xfId="27465" xr:uid="{EFD086D3-40D7-42CA-89A1-36734B86802F}"/>
    <cellStyle name="SAPBEXaggData 5 2 2 3" xfId="32152" xr:uid="{64863826-3B86-4F12-AABB-7689C2EB352C}"/>
    <cellStyle name="SAPBEXaggData 5 2 2 4" xfId="36676" xr:uid="{C2DF82A4-3A7F-4DE3-AB5F-477788BDDB72}"/>
    <cellStyle name="SAPBEXaggData 5 2 2 5" xfId="41301" xr:uid="{0A49C7B2-F373-4415-BDCF-32B9D52950A0}"/>
    <cellStyle name="SAPBEXaggData 5 2 3" xfId="5359" xr:uid="{01BC6E13-1A82-4847-893D-35A38EA9003D}"/>
    <cellStyle name="SAPBEXaggData 5 2 3 2" xfId="28436" xr:uid="{C947AA87-6DC6-4826-9A05-DE600D955ED8}"/>
    <cellStyle name="SAPBEXaggData 5 2 3 3" xfId="33110" xr:uid="{9C24FCDB-16EC-4663-BE89-BBAEF3E7E973}"/>
    <cellStyle name="SAPBEXaggData 5 2 3 4" xfId="37645" xr:uid="{81ECA2AF-D1F4-4F6A-8129-DCD8015FE2AB}"/>
    <cellStyle name="SAPBEXaggData 5 2 3 5" xfId="42270" xr:uid="{EAC136EC-E491-46A9-B3DF-ADBC25A3C59A}"/>
    <cellStyle name="SAPBEXaggData 5 2 4" xfId="6392" xr:uid="{470C2E8D-4EE2-4186-835B-D30D591BC1DA}"/>
    <cellStyle name="SAPBEXaggData 5 2 4 2" xfId="29415" xr:uid="{20DAD27A-AE21-4C62-8021-65C76F1C5BD1}"/>
    <cellStyle name="SAPBEXaggData 5 2 4 3" xfId="34072" xr:uid="{98EA488C-D4C6-470D-AD35-460D617CBE93}"/>
    <cellStyle name="SAPBEXaggData 5 2 4 4" xfId="38619" xr:uid="{41CC6AF9-2276-4828-8E4B-673AF5844663}"/>
    <cellStyle name="SAPBEXaggData 5 2 4 5" xfId="43244" xr:uid="{CE2A8659-180B-4997-9115-1E5CA17E6604}"/>
    <cellStyle name="SAPBEXaggData 5 2 5" xfId="25718" xr:uid="{2271B2E1-F4C5-42A4-BA73-F024C6B27998}"/>
    <cellStyle name="SAPBEXaggData 5 2 6" xfId="30444" xr:uid="{D604532E-6217-46A5-94C1-1031E7C42E15}"/>
    <cellStyle name="SAPBEXaggData 5 2 7" xfId="34948" xr:uid="{BD4E478A-B763-41BD-BA58-61EE9150F823}"/>
    <cellStyle name="SAPBEXaggData 5 2 8" xfId="39573" xr:uid="{F1ED10EB-44E6-465D-8AA2-EAA26D290C54}"/>
    <cellStyle name="SAPBEXaggData 5 3" xfId="3542" xr:uid="{F8B2C516-51D7-4BE4-B7A6-A2E50BF8943A}"/>
    <cellStyle name="SAPBEXaggData 5 3 2" xfId="26726" xr:uid="{438A9F41-FC9F-4755-BD23-1042A4334D38}"/>
    <cellStyle name="SAPBEXaggData 5 3 3" xfId="31426" xr:uid="{57425AEC-9604-48C2-94AE-36DA87729D4A}"/>
    <cellStyle name="SAPBEXaggData 5 3 4" xfId="35937" xr:uid="{920E3D69-FF80-4FC6-8C21-8538E1662562}"/>
    <cellStyle name="SAPBEXaggData 5 3 5" xfId="40562" xr:uid="{30256BB7-FB84-42C8-8A45-CC6A0AB26FF9}"/>
    <cellStyle name="SAPBEXaggData 5 4" xfId="3038" xr:uid="{79E8E4CD-20C7-40F0-8978-5492664F9318}"/>
    <cellStyle name="SAPBEXaggData 5 4 2" xfId="26241" xr:uid="{93A2A878-AB24-47FF-9F2E-F4A60C2A39C0}"/>
    <cellStyle name="SAPBEXaggData 5 4 3" xfId="30962" xr:uid="{E7C088EF-A4B5-4DA7-A948-B4A091806D7C}"/>
    <cellStyle name="SAPBEXaggData 5 4 4" xfId="35465" xr:uid="{32E74BE0-ED39-4386-8AFD-71BE12E7455E}"/>
    <cellStyle name="SAPBEXaggData 5 4 5" xfId="40090" xr:uid="{1C679FAF-E8AF-4E2F-A391-3742AF0530E0}"/>
    <cellStyle name="SAPBEXaggData 5 5" xfId="3363" xr:uid="{229681A2-F62F-4D0F-A9F4-7D17F439A683}"/>
    <cellStyle name="SAPBEXaggData 5 5 2" xfId="26490" xr:uid="{2329797D-28A1-4A9A-AC6B-28B3D6F19CE0}"/>
    <cellStyle name="SAPBEXaggData 5 5 3" xfId="31190" xr:uid="{916A844D-6DCB-46B2-9117-A6A42367DD1B}"/>
    <cellStyle name="SAPBEXaggData 5 5 4" xfId="35701" xr:uid="{7405DB8F-CF89-4AF9-9BDE-7537D3DBC2F4}"/>
    <cellStyle name="SAPBEXaggData 5 5 5" xfId="40326" xr:uid="{FEA53094-E178-49A5-B231-14F2995E92B1}"/>
    <cellStyle name="SAPBEXaggData 5 6" xfId="24949" xr:uid="{EC8E02D9-FAB4-43A1-88B4-DA15E5D523F8}"/>
    <cellStyle name="SAPBEXaggData 5 7" xfId="24140" xr:uid="{492AADCE-7D42-4927-B098-871050E6FAB3}"/>
    <cellStyle name="SAPBEXaggData 5 8" xfId="24596" xr:uid="{587C0F70-29EA-4C46-A437-B95FDD6BC9F6}"/>
    <cellStyle name="SAPBEXaggData 5 9" xfId="24393" xr:uid="{4A60319E-54C8-465C-B94C-50BC5A4C427D}"/>
    <cellStyle name="SAPBEXaggData 6" xfId="2193" xr:uid="{3F29855E-5ADA-45E7-A207-EE68E58D6214}"/>
    <cellStyle name="SAPBEXaggData 6 2" xfId="4076" xr:uid="{868D646B-AA85-4D77-AE08-448F9CF0B3BD}"/>
    <cellStyle name="SAPBEXaggData 6 2 2" xfId="27225" xr:uid="{6353610A-FD47-4BB2-963D-79FF7CF530A4}"/>
    <cellStyle name="SAPBEXaggData 6 2 3" xfId="31916" xr:uid="{8F4ADC30-7CD6-48E8-837C-01DC596E6C29}"/>
    <cellStyle name="SAPBEXaggData 6 2 4" xfId="36436" xr:uid="{9991E2B9-5059-4CF8-A31E-18CF364909DF}"/>
    <cellStyle name="SAPBEXaggData 6 2 5" xfId="41061" xr:uid="{05C31E65-50CA-4C22-968F-3ECD166B1264}"/>
    <cellStyle name="SAPBEXaggData 6 3" xfId="5125" xr:uid="{1F57EC73-4C2F-478B-89F6-02E6803574B7}"/>
    <cellStyle name="SAPBEXaggData 6 3 2" xfId="28196" xr:uid="{95DB82AC-9050-47C6-9411-0F12699C694D}"/>
    <cellStyle name="SAPBEXaggData 6 3 3" xfId="32875" xr:uid="{A3D02A95-399A-494B-8332-B82BCCAA9F53}"/>
    <cellStyle name="SAPBEXaggData 6 3 4" xfId="37407" xr:uid="{92C537B6-FECE-49B0-A402-6466B1FBBB68}"/>
    <cellStyle name="SAPBEXaggData 6 3 5" xfId="42032" xr:uid="{0944E847-0125-4834-8761-7F258F6CC20B}"/>
    <cellStyle name="SAPBEXaggData 6 4" xfId="6161" xr:uid="{F25A5EC9-985C-495B-8166-01D719B33CCB}"/>
    <cellStyle name="SAPBEXaggData 6 4 2" xfId="29176" xr:uid="{7C3CAAB0-AA24-433E-94F8-870A1974D615}"/>
    <cellStyle name="SAPBEXaggData 6 4 3" xfId="33839" xr:uid="{B36F0E88-C48D-4C6A-B093-30382AF58DE5}"/>
    <cellStyle name="SAPBEXaggData 6 4 4" xfId="38382" xr:uid="{137F9270-E836-4F37-B2B6-979063FCAC90}"/>
    <cellStyle name="SAPBEXaggData 6 4 5" xfId="43007" xr:uid="{531A046C-AF67-44C5-A812-BC24634F4CF0}"/>
    <cellStyle name="SAPBEXaggData 6 5" xfId="25474" xr:uid="{0140BA59-E42B-449F-98F8-FD27894AEA52}"/>
    <cellStyle name="SAPBEXaggData 6 6" xfId="30206" xr:uid="{E7D1EDA2-FFBD-4240-8BF0-09E34E7400AE}"/>
    <cellStyle name="SAPBEXaggData 6 7" xfId="34708" xr:uid="{077BBC5C-FD11-4318-9DF2-87A1A5CC9B30}"/>
    <cellStyle name="SAPBEXaggData 6 8" xfId="39334" xr:uid="{1D05691B-0940-4CA6-8F04-E99BA837019A}"/>
    <cellStyle name="SAPBEXaggData 7" xfId="2038" xr:uid="{720B5543-1AE0-423E-AB61-D82CC8F500D1}"/>
    <cellStyle name="SAPBEXaggData 7 2" xfId="3949" xr:uid="{4030F100-B34A-4F50-B0FC-4129BD3106C7}"/>
    <cellStyle name="SAPBEXaggData 7 2 2" xfId="27125" xr:uid="{134AA807-AE2E-4DD0-B281-F2859514581E}"/>
    <cellStyle name="SAPBEXaggData 7 2 3" xfId="31823" xr:uid="{49A68BDE-8DF7-442C-9A32-FF6A4CC06546}"/>
    <cellStyle name="SAPBEXaggData 7 2 4" xfId="36336" xr:uid="{05908311-E101-46A9-B87F-0D6A2C994F28}"/>
    <cellStyle name="SAPBEXaggData 7 2 5" xfId="40961" xr:uid="{D0104BF4-A3CE-4CFA-9463-B85EAC510A01}"/>
    <cellStyle name="SAPBEXaggData 7 3" xfId="5039" xr:uid="{87838C51-8A6D-463D-8171-803BC43AA6C0}"/>
    <cellStyle name="SAPBEXaggData 7 3 2" xfId="28099" xr:uid="{5B5EC3E8-EE04-4E58-B341-2A850DAC6BE0}"/>
    <cellStyle name="SAPBEXaggData 7 3 3" xfId="32785" xr:uid="{EC7271A9-266A-445E-AE1D-5D5C87023C8D}"/>
    <cellStyle name="SAPBEXaggData 7 3 4" xfId="37310" xr:uid="{484D6C7C-8417-44A9-BA11-F186CF947618}"/>
    <cellStyle name="SAPBEXaggData 7 3 5" xfId="41935" xr:uid="{E0C61ABD-3D13-4A7A-9522-EBA0B2245B25}"/>
    <cellStyle name="SAPBEXaggData 7 4" xfId="6073" xr:uid="{070D9DF7-CA01-46AD-A3E5-9246AD7B653D}"/>
    <cellStyle name="SAPBEXaggData 7 4 2" xfId="29081" xr:uid="{89CD2203-0E89-4966-B180-106CBECB2F57}"/>
    <cellStyle name="SAPBEXaggData 7 4 3" xfId="33752" xr:uid="{DFED6B3F-3F7A-4F24-BD1E-1BCFB08CCB4D}"/>
    <cellStyle name="SAPBEXaggData 7 4 4" xfId="38288" xr:uid="{8AEA8667-64F9-4286-9FB5-6D5A66633ECC}"/>
    <cellStyle name="SAPBEXaggData 7 4 5" xfId="42913" xr:uid="{246EDBB7-06FB-46B9-967F-04AD4F1EF46C}"/>
    <cellStyle name="SAPBEXaggData 7 5" xfId="25352" xr:uid="{5C7ED643-2261-4F3C-8AF7-EF191FDB1B55}"/>
    <cellStyle name="SAPBEXaggData 7 6" xfId="30105" xr:uid="{ACA8B04E-A199-4210-A3DD-E7CABE1E516D}"/>
    <cellStyle name="SAPBEXaggData 7 7" xfId="34608" xr:uid="{25FFF757-8A10-4496-850B-487753614268}"/>
    <cellStyle name="SAPBEXaggData 7 8" xfId="39235" xr:uid="{9B487217-96C5-411B-B81E-BF8BE53BF41C}"/>
    <cellStyle name="SAPBEXaggData 8" xfId="2395" xr:uid="{F421AE78-92EE-4914-AD80-438EE1EFE3F0}"/>
    <cellStyle name="SAPBEXaggData 8 2" xfId="4202" xr:uid="{2CC33A2E-CF2B-4674-A279-76A0EBC4A24F}"/>
    <cellStyle name="SAPBEXaggData 8 2 2" xfId="27334" xr:uid="{8D41DD2B-4CA7-42E4-B998-80BFF50CF4BB}"/>
    <cellStyle name="SAPBEXaggData 8 2 3" xfId="32021" xr:uid="{529765BB-76A7-4239-BE3D-46E65B6C1FB8}"/>
    <cellStyle name="SAPBEXaggData 8 2 4" xfId="36545" xr:uid="{7BDBEDAE-1BF0-4569-AFED-127C8A1ED2C1}"/>
    <cellStyle name="SAPBEXaggData 8 2 5" xfId="41170" xr:uid="{CF372597-362F-4BDC-9529-60528E47598E}"/>
    <cellStyle name="SAPBEXaggData 8 3" xfId="5227" xr:uid="{2340EC74-9075-4924-9B1B-682D08DC31D2}"/>
    <cellStyle name="SAPBEXaggData 8 3 2" xfId="28305" xr:uid="{E59ED8A3-87AA-4ADC-8F6E-7F4271B5E2F1}"/>
    <cellStyle name="SAPBEXaggData 8 3 3" xfId="32979" xr:uid="{FDCE332B-8EF3-4472-9E7F-51E743219F35}"/>
    <cellStyle name="SAPBEXaggData 8 3 4" xfId="37514" xr:uid="{B030CB51-B7D4-4113-9BA1-400E14A4698B}"/>
    <cellStyle name="SAPBEXaggData 8 3 5" xfId="42139" xr:uid="{4BA29A0B-D58E-48C3-8FB6-67E7E34CB400}"/>
    <cellStyle name="SAPBEXaggData 8 4" xfId="6261" xr:uid="{74E76D00-EF6D-4529-9FF4-33AA502ECFF1}"/>
    <cellStyle name="SAPBEXaggData 8 4 2" xfId="29283" xr:uid="{A2BA9572-895F-4DA4-BE0F-EE90E478B155}"/>
    <cellStyle name="SAPBEXaggData 8 4 3" xfId="33941" xr:uid="{B85408A0-A0B4-4FFA-85BF-DD42CF345117}"/>
    <cellStyle name="SAPBEXaggData 8 4 4" xfId="38488" xr:uid="{123E3D34-5D39-4C63-B2C7-DEB17C530974}"/>
    <cellStyle name="SAPBEXaggData 8 4 5" xfId="43113" xr:uid="{49D3ED1A-89F7-4B3C-BBA6-E403128EF65E}"/>
    <cellStyle name="SAPBEXaggData 8 5" xfId="25587" xr:uid="{EB0D8AE7-76A0-49B3-ABB1-13AF6D1CA1B0}"/>
    <cellStyle name="SAPBEXaggData 8 6" xfId="30313" xr:uid="{2880961D-002B-446E-B9DF-466092DC6F05}"/>
    <cellStyle name="SAPBEXaggData 8 7" xfId="34817" xr:uid="{7869F30F-95EA-4A45-BC1F-E1C9C2783CB5}"/>
    <cellStyle name="SAPBEXaggData 8 8" xfId="39442" xr:uid="{62EAC179-2788-432D-A530-697B7DBE5566}"/>
    <cellStyle name="SAPBEXaggData 9" xfId="3204" xr:uid="{88F0CA49-3C62-4EF5-A797-7521B0FF88B1}"/>
    <cellStyle name="SAPBEXaggDataEmph" xfId="1167" xr:uid="{87F92E43-2368-45A2-9CF2-DDB160F9160C}"/>
    <cellStyle name="SAPBEXaggDataEmph 2" xfId="1513" xr:uid="{604C70CD-FF9B-4D95-A5E9-8499D8F360D2}"/>
    <cellStyle name="SAPBEXaggDataEmph 2 10" xfId="24870" xr:uid="{5EFA1D17-0A06-460B-A08E-FF644D390DD9}"/>
    <cellStyle name="SAPBEXaggDataEmph 2 11" xfId="24218" xr:uid="{F4ABBBFB-9A2E-4792-8EA8-682F83206BB3}"/>
    <cellStyle name="SAPBEXaggDataEmph 2 12" xfId="25369" xr:uid="{B4AB84C5-9A16-43A1-88C5-5F9BC00E65B1}"/>
    <cellStyle name="SAPBEXaggDataEmph 2 13" xfId="24447" xr:uid="{EE6ECF39-3EC0-4103-9725-5749136F0292}"/>
    <cellStyle name="SAPBEXaggDataEmph 2 2" xfId="1858" xr:uid="{9908AEAE-5825-45DC-A350-2B5A77DF6F51}"/>
    <cellStyle name="SAPBEXaggDataEmph 2 2 2" xfId="2782" xr:uid="{E2E226E6-01C6-4CB5-92DC-F72DAB678C12}"/>
    <cellStyle name="SAPBEXaggDataEmph 2 2 2 2" xfId="4586" xr:uid="{271C72C1-28B7-4940-8A57-91B38E0FB5E9}"/>
    <cellStyle name="SAPBEXaggDataEmph 2 2 2 2 2" xfId="27716" xr:uid="{574BA153-7DDE-49F5-A60F-606E9B8FDFA3}"/>
    <cellStyle name="SAPBEXaggDataEmph 2 2 2 2 3" xfId="32403" xr:uid="{E31B6EF3-1CAA-47D4-83B2-67056D52EED9}"/>
    <cellStyle name="SAPBEXaggDataEmph 2 2 2 2 4" xfId="36927" xr:uid="{CD016001-B682-4219-8358-8FD1C28AD757}"/>
    <cellStyle name="SAPBEXaggDataEmph 2 2 2 2 5" xfId="41552" xr:uid="{5525C960-E690-421C-B66B-66710ACF1B76}"/>
    <cellStyle name="SAPBEXaggDataEmph 2 2 2 3" xfId="5610" xr:uid="{FB39B0D2-5582-4984-A8D0-E4F58CB0FE40}"/>
    <cellStyle name="SAPBEXaggDataEmph 2 2 2 3 2" xfId="28687" xr:uid="{33731B27-5A3A-42C6-8835-27F38AD6283E}"/>
    <cellStyle name="SAPBEXaggDataEmph 2 2 2 3 3" xfId="33361" xr:uid="{8C41FD47-A101-419C-97FA-1BA84922303B}"/>
    <cellStyle name="SAPBEXaggDataEmph 2 2 2 3 4" xfId="37896" xr:uid="{757ED99B-C019-469A-A4D2-AB3188F5AF0B}"/>
    <cellStyle name="SAPBEXaggDataEmph 2 2 2 3 5" xfId="42521" xr:uid="{B1092556-9A5E-4776-96DF-C392931733BC}"/>
    <cellStyle name="SAPBEXaggDataEmph 2 2 2 4" xfId="6643" xr:uid="{CBADE2AC-04B5-4286-8AAB-14B4346EC45D}"/>
    <cellStyle name="SAPBEXaggDataEmph 2 2 2 4 2" xfId="29666" xr:uid="{2630F1D4-991F-476D-AFCB-43EE2B7667C6}"/>
    <cellStyle name="SAPBEXaggDataEmph 2 2 2 4 3" xfId="34323" xr:uid="{C76CD640-0BF8-40DC-929B-38E1206BCC35}"/>
    <cellStyle name="SAPBEXaggDataEmph 2 2 2 4 4" xfId="38870" xr:uid="{AB7593BF-D4AA-43FC-A686-48C5CAD58D35}"/>
    <cellStyle name="SAPBEXaggDataEmph 2 2 2 4 5" xfId="43495" xr:uid="{506E5C8F-5B7A-41C7-A9C2-BF79305C8CAA}"/>
    <cellStyle name="SAPBEXaggDataEmph 2 2 2 5" xfId="25969" xr:uid="{9C6E1F50-C981-439C-A86B-397B73912AB1}"/>
    <cellStyle name="SAPBEXaggDataEmph 2 2 2 6" xfId="30695" xr:uid="{6F4F35EC-2128-4E24-B74D-7B9BBA089C12}"/>
    <cellStyle name="SAPBEXaggDataEmph 2 2 2 7" xfId="35199" xr:uid="{BA571B22-BCA4-4358-B2A9-C20DE870B0EA}"/>
    <cellStyle name="SAPBEXaggDataEmph 2 2 2 8" xfId="39824" xr:uid="{4D0C0FBC-16D7-49BD-A840-BC722BC07BD2}"/>
    <cellStyle name="SAPBEXaggDataEmph 2 2 3" xfId="3792" xr:uid="{AF5369F2-322D-439D-8FAC-A248985F2427}"/>
    <cellStyle name="SAPBEXaggDataEmph 2 2 3 2" xfId="26976" xr:uid="{5DB211AE-23B1-45D8-A6E9-3AA8438FF93F}"/>
    <cellStyle name="SAPBEXaggDataEmph 2 2 3 3" xfId="31676" xr:uid="{077A86F8-EAB6-44C8-AD26-226C71537BBC}"/>
    <cellStyle name="SAPBEXaggDataEmph 2 2 3 4" xfId="36187" xr:uid="{C05E16A6-CAED-4EEA-805C-A06044D75C0A}"/>
    <cellStyle name="SAPBEXaggDataEmph 2 2 3 5" xfId="40812" xr:uid="{8DAA4EB5-EA4D-4B71-9190-0A7B0EA192BA}"/>
    <cellStyle name="SAPBEXaggDataEmph 2 2 4" xfId="4893" xr:uid="{98B83E32-2F76-485C-82E0-129E678F89D2}"/>
    <cellStyle name="SAPBEXaggDataEmph 2 2 4 2" xfId="27952" xr:uid="{CA86E62E-999E-42DB-88ED-519DC7B1B85C}"/>
    <cellStyle name="SAPBEXaggDataEmph 2 2 4 3" xfId="32639" xr:uid="{D73625A0-E00F-448A-B4C8-27D73180145D}"/>
    <cellStyle name="SAPBEXaggDataEmph 2 2 4 4" xfId="37163" xr:uid="{E04A980A-6F3F-4A8C-A7D6-945647DC8A48}"/>
    <cellStyle name="SAPBEXaggDataEmph 2 2 4 5" xfId="41788" xr:uid="{CCCABED8-06F8-465D-B07F-0553E3039419}"/>
    <cellStyle name="SAPBEXaggDataEmph 2 2 5" xfId="5928" xr:uid="{9B509511-CA2C-4C0D-B450-2D3BA97EC217}"/>
    <cellStyle name="SAPBEXaggDataEmph 2 2 5 2" xfId="28932" xr:uid="{081A6237-73CE-401F-AB71-75CF71070B96}"/>
    <cellStyle name="SAPBEXaggDataEmph 2 2 5 3" xfId="33606" xr:uid="{434689E7-EE79-4E96-8910-A344B52A511D}"/>
    <cellStyle name="SAPBEXaggDataEmph 2 2 5 4" xfId="38141" xr:uid="{B2FAEDF6-A126-4CB2-9038-504F51525B74}"/>
    <cellStyle name="SAPBEXaggDataEmph 2 2 5 5" xfId="42766" xr:uid="{E5EE0714-377A-47FC-B1F1-4B0D4226135C}"/>
    <cellStyle name="SAPBEXaggDataEmph 2 2 6" xfId="25200" xr:uid="{EB6FE186-986C-4241-BEE7-326792180DF4}"/>
    <cellStyle name="SAPBEXaggDataEmph 2 2 7" xfId="29955" xr:uid="{4D09AB48-47ED-4551-A951-3DAD1010C9FF}"/>
    <cellStyle name="SAPBEXaggDataEmph 2 2 8" xfId="34460" xr:uid="{5BBE0AB9-7CDA-432A-A015-D8593905D9E4}"/>
    <cellStyle name="SAPBEXaggDataEmph 2 2 9" xfId="39087" xr:uid="{89684C76-0466-4AA5-9774-422C45F50D5F}"/>
    <cellStyle name="SAPBEXaggDataEmph 2 3" xfId="1952" xr:uid="{974A7052-0304-45F9-884D-DC399D058FA9}"/>
    <cellStyle name="SAPBEXaggDataEmph 2 3 2" xfId="2868" xr:uid="{96832FA4-05CB-4231-8DDC-7FC6BCE425AA}"/>
    <cellStyle name="SAPBEXaggDataEmph 2 3 2 2" xfId="4672" xr:uid="{F44F9C40-E9AA-4080-945E-39634D65C47E}"/>
    <cellStyle name="SAPBEXaggDataEmph 2 3 2 2 2" xfId="27802" xr:uid="{5BFAD43F-FA46-46FB-BDFC-F27A09A92181}"/>
    <cellStyle name="SAPBEXaggDataEmph 2 3 2 2 3" xfId="32489" xr:uid="{87721FDD-1535-440D-8F07-1FD39C251166}"/>
    <cellStyle name="SAPBEXaggDataEmph 2 3 2 2 4" xfId="37013" xr:uid="{9D2D30A8-2BA8-468C-8F66-3DDBAE018B38}"/>
    <cellStyle name="SAPBEXaggDataEmph 2 3 2 2 5" xfId="41638" xr:uid="{B5EF9513-D377-4A39-88B1-00437ADADF28}"/>
    <cellStyle name="SAPBEXaggDataEmph 2 3 2 3" xfId="5696" xr:uid="{0871B094-D492-4681-BFD1-E911322BFD99}"/>
    <cellStyle name="SAPBEXaggDataEmph 2 3 2 3 2" xfId="28773" xr:uid="{912B825A-2E83-43F2-B024-797ED53D9BF9}"/>
    <cellStyle name="SAPBEXaggDataEmph 2 3 2 3 3" xfId="33447" xr:uid="{9FAB851D-3E79-44A0-A791-FCE018983289}"/>
    <cellStyle name="SAPBEXaggDataEmph 2 3 2 3 4" xfId="37982" xr:uid="{3397CB7D-BDA4-4F7E-A0E4-530E34488537}"/>
    <cellStyle name="SAPBEXaggDataEmph 2 3 2 3 5" xfId="42607" xr:uid="{85FE3A2C-F614-4173-AFD5-EAD4918CE78B}"/>
    <cellStyle name="SAPBEXaggDataEmph 2 3 2 4" xfId="6729" xr:uid="{4625D0C4-3154-4194-BFD0-CA9F239B5629}"/>
    <cellStyle name="SAPBEXaggDataEmph 2 3 2 4 2" xfId="29752" xr:uid="{A3254CDF-DE98-40ED-B51E-8294F808F4F4}"/>
    <cellStyle name="SAPBEXaggDataEmph 2 3 2 4 3" xfId="34409" xr:uid="{C4C6B8BD-1E6C-4754-86A5-9DAD8429B966}"/>
    <cellStyle name="SAPBEXaggDataEmph 2 3 2 4 4" xfId="38956" xr:uid="{2BA1972F-7F1E-454A-93F6-15C9FF9FCD5F}"/>
    <cellStyle name="SAPBEXaggDataEmph 2 3 2 4 5" xfId="43581" xr:uid="{FA65F197-5A13-4964-AF02-F373BF5ED582}"/>
    <cellStyle name="SAPBEXaggDataEmph 2 3 2 5" xfId="26055" xr:uid="{B23D9E2A-9FD6-4119-B0D7-8B774EF7121A}"/>
    <cellStyle name="SAPBEXaggDataEmph 2 3 2 6" xfId="30781" xr:uid="{6A020A4F-578E-4022-B073-67AD139D7570}"/>
    <cellStyle name="SAPBEXaggDataEmph 2 3 2 7" xfId="35285" xr:uid="{396566A5-AB99-4507-98F3-22A4BCE8D755}"/>
    <cellStyle name="SAPBEXaggDataEmph 2 3 2 8" xfId="39910" xr:uid="{E57CC808-B2EF-4509-B71F-EF7761D515A2}"/>
    <cellStyle name="SAPBEXaggDataEmph 2 3 3" xfId="3878" xr:uid="{FF2F9787-A70A-48C0-9E07-C67C50296D00}"/>
    <cellStyle name="SAPBEXaggDataEmph 2 3 3 2" xfId="27062" xr:uid="{AECE4CB9-C955-4023-9AFA-6534EBB795EA}"/>
    <cellStyle name="SAPBEXaggDataEmph 2 3 3 3" xfId="31762" xr:uid="{B31B3FDD-F110-4C0C-9547-CDF0D1B762A6}"/>
    <cellStyle name="SAPBEXaggDataEmph 2 3 3 4" xfId="36273" xr:uid="{7B0487B7-44C4-4AC3-8E10-FE40D77AAE7F}"/>
    <cellStyle name="SAPBEXaggDataEmph 2 3 3 5" xfId="40898" xr:uid="{8D1B7331-4EFC-41D0-8DD9-A1250E5DEA78}"/>
    <cellStyle name="SAPBEXaggDataEmph 2 3 4" xfId="4979" xr:uid="{CEFC1C7F-F51F-40CB-AB4C-BEA00B599014}"/>
    <cellStyle name="SAPBEXaggDataEmph 2 3 4 2" xfId="28038" xr:uid="{B2DAE298-875A-4342-BE22-E935897C5B9C}"/>
    <cellStyle name="SAPBEXaggDataEmph 2 3 4 3" xfId="32725" xr:uid="{4420B6D0-536A-4BAD-AACD-167B0A66E409}"/>
    <cellStyle name="SAPBEXaggDataEmph 2 3 4 4" xfId="37249" xr:uid="{32513E5A-AFC9-431A-A4A5-6DA33D833721}"/>
    <cellStyle name="SAPBEXaggDataEmph 2 3 4 5" xfId="41874" xr:uid="{97605F52-E2F7-4154-B50B-9F5B807125C0}"/>
    <cellStyle name="SAPBEXaggDataEmph 2 3 5" xfId="6014" xr:uid="{7DF03C96-9E1F-4C7B-94D9-BDCAF7266163}"/>
    <cellStyle name="SAPBEXaggDataEmph 2 3 5 2" xfId="29018" xr:uid="{CD1A7BBA-A023-4F2D-934E-83DBAAFE3F04}"/>
    <cellStyle name="SAPBEXaggDataEmph 2 3 5 3" xfId="33692" xr:uid="{2C116BE2-4682-44FA-B77F-CAF0AB8F8409}"/>
    <cellStyle name="SAPBEXaggDataEmph 2 3 5 4" xfId="38227" xr:uid="{3AC7B573-B68A-4D5B-8F7F-104932A6A077}"/>
    <cellStyle name="SAPBEXaggDataEmph 2 3 5 5" xfId="42852" xr:uid="{105035EB-7D27-49A6-A792-909BCD7E4F49}"/>
    <cellStyle name="SAPBEXaggDataEmph 2 3 6" xfId="25289" xr:uid="{F62A486B-C2E7-467E-A6F4-DB76C5D396D4}"/>
    <cellStyle name="SAPBEXaggDataEmph 2 3 7" xfId="30041" xr:uid="{18BBA9C3-76C2-4288-BF61-1C316D87AF84}"/>
    <cellStyle name="SAPBEXaggDataEmph 2 3 8" xfId="34546" xr:uid="{F45D1240-18F2-40CD-A3A1-E5DF847452BD}"/>
    <cellStyle name="SAPBEXaggDataEmph 2 3 9" xfId="39173" xr:uid="{DBE620B1-58DD-488D-AA1B-E8535D8953C8}"/>
    <cellStyle name="SAPBEXaggDataEmph 2 4" xfId="2453" xr:uid="{4A2A7945-AA51-4623-B324-C85BFC490201}"/>
    <cellStyle name="SAPBEXaggDataEmph 2 4 2" xfId="4257" xr:uid="{7FC7315A-FB3E-4050-99C5-5093CA3181A5}"/>
    <cellStyle name="SAPBEXaggDataEmph 2 4 2 2" xfId="27387" xr:uid="{9BB08301-4400-4DED-9035-1B38B03C5E21}"/>
    <cellStyle name="SAPBEXaggDataEmph 2 4 2 3" xfId="32074" xr:uid="{2CB712A9-B454-4243-B0A6-E0823C7CAC0E}"/>
    <cellStyle name="SAPBEXaggDataEmph 2 4 2 4" xfId="36598" xr:uid="{3C7EFAB0-1AF5-4FEF-92AD-2A524935B043}"/>
    <cellStyle name="SAPBEXaggDataEmph 2 4 2 5" xfId="41223" xr:uid="{EBE1E468-D3F1-453A-BDA3-71F79EA0E19B}"/>
    <cellStyle name="SAPBEXaggDataEmph 2 4 3" xfId="5281" xr:uid="{00B6BFA1-EF05-4E49-8DA8-1EFFD4872DE0}"/>
    <cellStyle name="SAPBEXaggDataEmph 2 4 3 2" xfId="28358" xr:uid="{A0249A5A-64AF-4637-8A0F-48FDBB01A4AF}"/>
    <cellStyle name="SAPBEXaggDataEmph 2 4 3 3" xfId="33032" xr:uid="{EA18174D-0B91-4CD1-A3DA-8BD70CD05F7A}"/>
    <cellStyle name="SAPBEXaggDataEmph 2 4 3 4" xfId="37567" xr:uid="{2AC48A0F-ACFE-4136-BCF0-48CE6EBFE312}"/>
    <cellStyle name="SAPBEXaggDataEmph 2 4 3 5" xfId="42192" xr:uid="{B1507D0E-FB88-4698-9982-5A83B02577AA}"/>
    <cellStyle name="SAPBEXaggDataEmph 2 4 4" xfId="6314" xr:uid="{8BC6895C-F2B8-4DF0-8A17-B78C5BAB9DD0}"/>
    <cellStyle name="SAPBEXaggDataEmph 2 4 4 2" xfId="29337" xr:uid="{4C6D76A9-D1CC-4BCB-8B24-89529A87533F}"/>
    <cellStyle name="SAPBEXaggDataEmph 2 4 4 3" xfId="33994" xr:uid="{A7F12476-024C-4FE7-96C1-A82E006F835F}"/>
    <cellStyle name="SAPBEXaggDataEmph 2 4 4 4" xfId="38541" xr:uid="{5836156C-411A-499C-B852-EBE7403665BF}"/>
    <cellStyle name="SAPBEXaggDataEmph 2 4 4 5" xfId="43166" xr:uid="{83101B9B-D46D-4163-BEAA-030587BB31AE}"/>
    <cellStyle name="SAPBEXaggDataEmph 2 4 5" xfId="25640" xr:uid="{684A3850-BD7E-4037-B3E2-EE9B714D7883}"/>
    <cellStyle name="SAPBEXaggDataEmph 2 4 6" xfId="30366" xr:uid="{193C0706-AFB3-4065-A045-CDF81AE1B409}"/>
    <cellStyle name="SAPBEXaggDataEmph 2 4 7" xfId="34870" xr:uid="{E6472350-CB2B-4B1D-A8F2-1A4A637AF302}"/>
    <cellStyle name="SAPBEXaggDataEmph 2 4 8" xfId="39495" xr:uid="{6CDA58C3-6975-475D-A7F7-BA528FD232F0}"/>
    <cellStyle name="SAPBEXaggDataEmph 2 5" xfId="3464" xr:uid="{83FE081C-921E-4DFA-B596-759E36E8C75F}"/>
    <cellStyle name="SAPBEXaggDataEmph 2 5 2" xfId="26659" xr:uid="{7C8235A9-1D96-4F6A-98D9-88AD21953239}"/>
    <cellStyle name="SAPBEXaggDataEmph 2 5 3" xfId="31359" xr:uid="{FE6627E1-F265-479F-8721-7EBF5B4CDDD1}"/>
    <cellStyle name="SAPBEXaggDataEmph 2 5 4" xfId="35870" xr:uid="{E33F41F0-8667-48D3-BD55-DF593C661BA5}"/>
    <cellStyle name="SAPBEXaggDataEmph 2 5 5" xfId="40495" xr:uid="{052FAA1F-7C73-401A-942F-A03A1D498ECD}"/>
    <cellStyle name="SAPBEXaggDataEmph 2 6" xfId="3116" xr:uid="{4CC86212-CF9D-4C0C-9931-4FE94CCC2125}"/>
    <cellStyle name="SAPBEXaggDataEmph 2 6 2" xfId="26315" xr:uid="{A2A97AB5-9DEA-4F98-881D-8F4A6CA26F84}"/>
    <cellStyle name="SAPBEXaggDataEmph 2 6 3" xfId="31036" xr:uid="{7B6210FB-8F02-4038-B058-E237388EF990}"/>
    <cellStyle name="SAPBEXaggDataEmph 2 6 4" xfId="35539" xr:uid="{013529E7-C216-4036-8A77-3F901BD3D9C5}"/>
    <cellStyle name="SAPBEXaggDataEmph 2 6 5" xfId="40164" xr:uid="{3DB376FE-F0A8-4009-8C1C-A5C1E61908E8}"/>
    <cellStyle name="SAPBEXaggDataEmph 2 7" xfId="3287" xr:uid="{A311ABE5-09E4-46C4-848E-B381B0446178}"/>
    <cellStyle name="SAPBEXaggDataEmph 2 7 2" xfId="26424" xr:uid="{B4A61917-39D6-4074-B477-DDC0A455B717}"/>
    <cellStyle name="SAPBEXaggDataEmph 2 7 3" xfId="31124" xr:uid="{94C22BEE-7CA3-491C-A007-C8B6789AFDAA}"/>
    <cellStyle name="SAPBEXaggDataEmph 2 7 4" xfId="35635" xr:uid="{A04B4B04-7861-40B0-AA0D-67A968DEE836}"/>
    <cellStyle name="SAPBEXaggDataEmph 2 7 5" xfId="40260" xr:uid="{8452D026-3A0C-43FE-B8AF-99B25E28BD83}"/>
    <cellStyle name="SAPBEXaggDataEmph 2 8" xfId="20162" xr:uid="{D05A053C-0B7A-408D-9B66-AD8359A58FEC}"/>
    <cellStyle name="SAPBEXaggDataEmph 2 9" xfId="23748" xr:uid="{DBF3FD4B-70E4-4CF7-8097-33DC62268CCE}"/>
    <cellStyle name="SAPBEXaggDataEmph 3" xfId="1738" xr:uid="{18E5C4F7-5D39-45E3-A9B0-111297FDF240}"/>
    <cellStyle name="SAPBEXaggDataEmph 3 10" xfId="24730" xr:uid="{EC272D7B-D179-4989-B7BB-5930A404B347}"/>
    <cellStyle name="SAPBEXaggDataEmph 3 11" xfId="30090" xr:uid="{4EBE5448-CC3A-4DC9-8851-4879E01B60A3}"/>
    <cellStyle name="SAPBEXaggDataEmph 3 2" xfId="2672" xr:uid="{814692BC-32FA-40B5-838B-244695594B3F}"/>
    <cellStyle name="SAPBEXaggDataEmph 3 2 2" xfId="4476" xr:uid="{9EA5DEFF-EAD2-40E9-BCCC-9E84216675F6}"/>
    <cellStyle name="SAPBEXaggDataEmph 3 2 2 2" xfId="27606" xr:uid="{258A9288-729B-4DED-8A74-23D2E5BA4CD8}"/>
    <cellStyle name="SAPBEXaggDataEmph 3 2 2 3" xfId="32293" xr:uid="{A9FF5B0A-236C-48ED-BAF7-9374DA1B5E3D}"/>
    <cellStyle name="SAPBEXaggDataEmph 3 2 2 4" xfId="36817" xr:uid="{892F2B51-48C4-4C90-B6E2-1C7909E379A2}"/>
    <cellStyle name="SAPBEXaggDataEmph 3 2 2 5" xfId="41442" xr:uid="{26C9496F-5C47-41DD-A0C9-F3DCE6C416F1}"/>
    <cellStyle name="SAPBEXaggDataEmph 3 2 3" xfId="5500" xr:uid="{0548E4D2-5DDE-467C-AACC-B3C2296CEB24}"/>
    <cellStyle name="SAPBEXaggDataEmph 3 2 3 2" xfId="28577" xr:uid="{2B01E47E-7176-4F60-9EA3-37BD04F75957}"/>
    <cellStyle name="SAPBEXaggDataEmph 3 2 3 3" xfId="33251" xr:uid="{4EA419F8-100D-4C2F-A8EE-9B4BCEE4D34A}"/>
    <cellStyle name="SAPBEXaggDataEmph 3 2 3 4" xfId="37786" xr:uid="{18B71F55-1178-409E-B8B3-76C788CA44A7}"/>
    <cellStyle name="SAPBEXaggDataEmph 3 2 3 5" xfId="42411" xr:uid="{DE546515-0600-485C-BAB8-DFCB95D842DE}"/>
    <cellStyle name="SAPBEXaggDataEmph 3 2 4" xfId="6533" xr:uid="{7262364E-B013-4D79-8ACE-F0FA75F5F193}"/>
    <cellStyle name="SAPBEXaggDataEmph 3 2 4 2" xfId="29556" xr:uid="{A7C37D6D-F129-43DF-8930-8148AD59464D}"/>
    <cellStyle name="SAPBEXaggDataEmph 3 2 4 3" xfId="34213" xr:uid="{DDEFAC99-BFA8-415B-A789-C0E173A2E5C8}"/>
    <cellStyle name="SAPBEXaggDataEmph 3 2 4 4" xfId="38760" xr:uid="{78DD60D0-9054-49A4-A02F-8BDDEE55342D}"/>
    <cellStyle name="SAPBEXaggDataEmph 3 2 4 5" xfId="43385" xr:uid="{BC473EA3-44F1-4E81-A24D-683439228838}"/>
    <cellStyle name="SAPBEXaggDataEmph 3 2 5" xfId="25859" xr:uid="{745AAA78-40CA-46AA-A8EE-CE526C114BD5}"/>
    <cellStyle name="SAPBEXaggDataEmph 3 2 6" xfId="30585" xr:uid="{924019AC-CCEF-4AD3-8523-4E73B118A839}"/>
    <cellStyle name="SAPBEXaggDataEmph 3 2 7" xfId="35089" xr:uid="{16B50962-A581-4404-AED4-D4482009A1AC}"/>
    <cellStyle name="SAPBEXaggDataEmph 3 2 8" xfId="39714" xr:uid="{F113B7E5-1FC3-4F13-B24B-D0860F6B2D81}"/>
    <cellStyle name="SAPBEXaggDataEmph 3 3" xfId="3683" xr:uid="{92A2F2D1-656E-4B49-A898-3D21445255C5}"/>
    <cellStyle name="SAPBEXaggDataEmph 3 3 2" xfId="26867" xr:uid="{0B347639-7341-425B-832A-A077A7DF85D7}"/>
    <cellStyle name="SAPBEXaggDataEmph 3 3 3" xfId="31567" xr:uid="{9B23601F-962F-44E2-A3B0-0F20CBB6F50B}"/>
    <cellStyle name="SAPBEXaggDataEmph 3 3 4" xfId="36078" xr:uid="{BCE42129-F277-4B74-A422-BF8A1EDE8324}"/>
    <cellStyle name="SAPBEXaggDataEmph 3 3 5" xfId="40703" xr:uid="{A3AF0067-CB9B-4FD9-AB87-1EA8C36F76FB}"/>
    <cellStyle name="SAPBEXaggDataEmph 3 4" xfId="4784" xr:uid="{4236EB3D-D848-41AC-8E6C-F74F23AD0B9A}"/>
    <cellStyle name="SAPBEXaggDataEmph 3 4 2" xfId="27843" xr:uid="{55A2B0FD-55F8-4626-B875-1BE162711E9F}"/>
    <cellStyle name="SAPBEXaggDataEmph 3 4 3" xfId="32530" xr:uid="{5F0E3802-BAEF-40BA-95CE-F6B473D2DE3B}"/>
    <cellStyle name="SAPBEXaggDataEmph 3 4 4" xfId="37054" xr:uid="{7C5364FA-F524-4D33-90E5-CE8ACAEE7759}"/>
    <cellStyle name="SAPBEXaggDataEmph 3 4 5" xfId="41679" xr:uid="{ED2C7803-E2C5-40A6-AA48-8C15D063FB4C}"/>
    <cellStyle name="SAPBEXaggDataEmph 3 5" xfId="5819" xr:uid="{018A9657-99B7-4506-8760-F49EBE0C641D}"/>
    <cellStyle name="SAPBEXaggDataEmph 3 5 2" xfId="28823" xr:uid="{8C3A6883-2634-4072-9796-3514198B71A8}"/>
    <cellStyle name="SAPBEXaggDataEmph 3 5 3" xfId="33497" xr:uid="{678C4A04-1EF7-4BA3-AC37-82F2B1D85ACF}"/>
    <cellStyle name="SAPBEXaggDataEmph 3 5 4" xfId="38032" xr:uid="{DE3503AC-61C8-4894-9AC3-D7AEA30300E8}"/>
    <cellStyle name="SAPBEXaggDataEmph 3 5 5" xfId="42657" xr:uid="{8E02C727-3DF8-4FE6-B10C-C66703A55ED4}"/>
    <cellStyle name="SAPBEXaggDataEmph 3 6" xfId="21931" xr:uid="{6C832455-BF23-4D26-99E7-FABCD7E660D3}"/>
    <cellStyle name="SAPBEXaggDataEmph 3 7" xfId="23991" xr:uid="{58078C4A-436D-46BB-A1C2-1F1E484DC824}"/>
    <cellStyle name="SAPBEXaggDataEmph 3 8" xfId="25091" xr:uid="{A164C987-EE83-4AE7-968B-6D2F71B53357}"/>
    <cellStyle name="SAPBEXaggDataEmph 3 9" xfId="29846" xr:uid="{482B9256-37F4-4FD8-8456-D6E78D41A54E}"/>
    <cellStyle name="SAPBEXaggDataEmph 4" xfId="1701" xr:uid="{86A5340B-28D8-40F8-8565-FD387978E56F}"/>
    <cellStyle name="SAPBEXaggDataEmph 4 2" xfId="2635" xr:uid="{3A20A335-EB5E-4A28-B0DA-AD119B54057B}"/>
    <cellStyle name="SAPBEXaggDataEmph 4 2 2" xfId="4439" xr:uid="{B7664262-5A7C-45EC-A5A7-C54B15D69342}"/>
    <cellStyle name="SAPBEXaggDataEmph 4 2 2 2" xfId="27569" xr:uid="{5B68664E-3D60-4CC5-9314-DD1E8B9D53D4}"/>
    <cellStyle name="SAPBEXaggDataEmph 4 2 2 3" xfId="32256" xr:uid="{3A88ECBC-1AD5-4853-8365-255DD90034A0}"/>
    <cellStyle name="SAPBEXaggDataEmph 4 2 2 4" xfId="36780" xr:uid="{DC8F3D39-C3D4-4746-8E70-C4548E26A2B9}"/>
    <cellStyle name="SAPBEXaggDataEmph 4 2 2 5" xfId="41405" xr:uid="{BD5F5C20-5100-458E-B7E5-F8B5357ED54E}"/>
    <cellStyle name="SAPBEXaggDataEmph 4 2 3" xfId="5463" xr:uid="{A540A17E-8102-42AF-8572-D56E5CDB2E18}"/>
    <cellStyle name="SAPBEXaggDataEmph 4 2 3 2" xfId="28540" xr:uid="{F4EECFB1-8400-47B0-A6CA-38BE783D764F}"/>
    <cellStyle name="SAPBEXaggDataEmph 4 2 3 3" xfId="33214" xr:uid="{C22CBE4C-AAE1-4591-A5DA-C792C875B954}"/>
    <cellStyle name="SAPBEXaggDataEmph 4 2 3 4" xfId="37749" xr:uid="{1D04F506-06DC-4DB0-8BF3-345BD795272F}"/>
    <cellStyle name="SAPBEXaggDataEmph 4 2 3 5" xfId="42374" xr:uid="{895B9511-762D-4824-A000-C453B429EDAD}"/>
    <cellStyle name="SAPBEXaggDataEmph 4 2 4" xfId="6496" xr:uid="{5CFD43BD-FCF9-4E3A-B1B9-05B3D66C0D97}"/>
    <cellStyle name="SAPBEXaggDataEmph 4 2 4 2" xfId="29519" xr:uid="{4820E4C5-0177-4DC3-B373-6E04D61B0CFA}"/>
    <cellStyle name="SAPBEXaggDataEmph 4 2 4 3" xfId="34176" xr:uid="{0F6E0650-BA43-4E78-BD0A-27B899C69D7A}"/>
    <cellStyle name="SAPBEXaggDataEmph 4 2 4 4" xfId="38723" xr:uid="{FC480DE1-0067-4C57-A108-7AE9F205A359}"/>
    <cellStyle name="SAPBEXaggDataEmph 4 2 4 5" xfId="43348" xr:uid="{39834A46-64E7-4647-94D4-1C683D7A5548}"/>
    <cellStyle name="SAPBEXaggDataEmph 4 2 5" xfId="25822" xr:uid="{9C886389-3E21-4027-945F-C60E179E8073}"/>
    <cellStyle name="SAPBEXaggDataEmph 4 2 6" xfId="30548" xr:uid="{9712EE63-04EA-4409-97CE-38D253EE0AE5}"/>
    <cellStyle name="SAPBEXaggDataEmph 4 2 7" xfId="35052" xr:uid="{352FF8FE-651A-44A9-9281-FF36BC770628}"/>
    <cellStyle name="SAPBEXaggDataEmph 4 2 8" xfId="39677" xr:uid="{1BB5AD6A-45B3-4760-93EC-B5364DBADE63}"/>
    <cellStyle name="SAPBEXaggDataEmph 4 3" xfId="3646" xr:uid="{8D33CEF7-C293-48F7-8C3B-C0E9183E6230}"/>
    <cellStyle name="SAPBEXaggDataEmph 4 3 2" xfId="26830" xr:uid="{F419B2A8-2D1B-4477-A56E-DFE9A6269822}"/>
    <cellStyle name="SAPBEXaggDataEmph 4 3 3" xfId="31530" xr:uid="{74F01713-5948-4EC5-8074-33B48C413078}"/>
    <cellStyle name="SAPBEXaggDataEmph 4 3 4" xfId="36041" xr:uid="{CC390E79-8BFC-466B-A442-6C8D59817943}"/>
    <cellStyle name="SAPBEXaggDataEmph 4 3 5" xfId="40666" xr:uid="{BA4EF962-1A72-44BF-B19D-6B72E4D24684}"/>
    <cellStyle name="SAPBEXaggDataEmph 4 4" xfId="4747" xr:uid="{42A31923-A61C-407B-8389-FABF2F9F4069}"/>
    <cellStyle name="SAPBEXaggDataEmph 4 4 2" xfId="26137" xr:uid="{80EB4624-8CDF-4548-97E9-592AEDEA2D49}"/>
    <cellStyle name="SAPBEXaggDataEmph 4 4 3" xfId="30858" xr:uid="{F5558529-2D2A-4F25-896A-5A71EEC09FBD}"/>
    <cellStyle name="SAPBEXaggDataEmph 4 4 4" xfId="35361" xr:uid="{2AAB214C-3E40-4E3C-BD6A-A9E0964FACE0}"/>
    <cellStyle name="SAPBEXaggDataEmph 4 4 5" xfId="39986" xr:uid="{C62209CC-956D-4D32-8B58-860F905345FD}"/>
    <cellStyle name="SAPBEXaggDataEmph 4 5" xfId="5782" xr:uid="{F51696E0-EF1F-4E84-83D1-6D42DECEF9CA}"/>
    <cellStyle name="SAPBEXaggDataEmph 4 5 2" xfId="26591" xr:uid="{D80BDFD4-7574-452C-A7B2-3A4AB137906C}"/>
    <cellStyle name="SAPBEXaggDataEmph 4 5 3" xfId="31291" xr:uid="{AB571BC0-79E0-45BD-AF3C-98DBA0EB9875}"/>
    <cellStyle name="SAPBEXaggDataEmph 4 5 4" xfId="35802" xr:uid="{85DB45C2-A211-445D-BA7A-3CFEC6F2788E}"/>
    <cellStyle name="SAPBEXaggDataEmph 4 5 5" xfId="40427" xr:uid="{7D4172F6-A293-4179-8A37-F439E668E056}"/>
    <cellStyle name="SAPBEXaggDataEmph 4 6" xfId="25054" xr:uid="{43849A13-3FF6-4AD2-915E-F9EBF2577C04}"/>
    <cellStyle name="SAPBEXaggDataEmph 4 7" xfId="29809" xr:uid="{6B15C3DB-F558-4D53-B2CE-8462850DA680}"/>
    <cellStyle name="SAPBEXaggDataEmph 4 8" xfId="24692" xr:uid="{CCC00F66-B8A2-4E1A-8E22-7458EF0808DB}"/>
    <cellStyle name="SAPBEXaggDataEmph 4 9" xfId="24308" xr:uid="{F0EA0A09-7171-41DA-B2F8-F9DD9FE0FCDE}"/>
    <cellStyle name="SAPBEXaggDataEmph 5" xfId="1593" xr:uid="{24B8B284-7EB8-44EE-A71C-98D7ED1A9326}"/>
    <cellStyle name="SAPBEXaggDataEmph 5 2" xfId="2530" xr:uid="{2C18AA3D-7A64-4AB0-A506-AFC57D372DAE}"/>
    <cellStyle name="SAPBEXaggDataEmph 5 2 2" xfId="4334" xr:uid="{87F32CC8-0631-4905-BDE7-259F43009598}"/>
    <cellStyle name="SAPBEXaggDataEmph 5 2 2 2" xfId="27464" xr:uid="{26FA0CF5-1728-4919-B6FA-7A4F465A7D98}"/>
    <cellStyle name="SAPBEXaggDataEmph 5 2 2 3" xfId="32151" xr:uid="{B167DFA5-425B-49A5-AECA-5F5F70F56E08}"/>
    <cellStyle name="SAPBEXaggDataEmph 5 2 2 4" xfId="36675" xr:uid="{EC582C2A-5862-4ADC-8614-7EF8C88FA440}"/>
    <cellStyle name="SAPBEXaggDataEmph 5 2 2 5" xfId="41300" xr:uid="{82028E2E-8C44-4922-AC40-48DEF7B0E104}"/>
    <cellStyle name="SAPBEXaggDataEmph 5 2 3" xfId="5358" xr:uid="{1F0F2EC0-4DB1-49E8-B187-297BAB72FF97}"/>
    <cellStyle name="SAPBEXaggDataEmph 5 2 3 2" xfId="28435" xr:uid="{38488EF0-5112-42B8-B31C-F75D24B2E5AD}"/>
    <cellStyle name="SAPBEXaggDataEmph 5 2 3 3" xfId="33109" xr:uid="{6B7240D5-B539-42C0-AE06-FE744DC56552}"/>
    <cellStyle name="SAPBEXaggDataEmph 5 2 3 4" xfId="37644" xr:uid="{712076AF-E508-4BDF-958D-72FF3598F2AA}"/>
    <cellStyle name="SAPBEXaggDataEmph 5 2 3 5" xfId="42269" xr:uid="{FB0755FC-995C-4105-A26C-7A86904E52ED}"/>
    <cellStyle name="SAPBEXaggDataEmph 5 2 4" xfId="6391" xr:uid="{D485F5E5-9C95-4B7A-94B8-F84C0C71DB4D}"/>
    <cellStyle name="SAPBEXaggDataEmph 5 2 4 2" xfId="29414" xr:uid="{E4BD1A10-4342-45D4-8205-F4FCAE9C86C7}"/>
    <cellStyle name="SAPBEXaggDataEmph 5 2 4 3" xfId="34071" xr:uid="{B80BDFDD-2491-4868-9E01-8383E5AD382F}"/>
    <cellStyle name="SAPBEXaggDataEmph 5 2 4 4" xfId="38618" xr:uid="{10790A39-148F-415C-B120-23635E0E4364}"/>
    <cellStyle name="SAPBEXaggDataEmph 5 2 4 5" xfId="43243" xr:uid="{CE25A23A-88C0-454F-8659-9B64D52BC0C0}"/>
    <cellStyle name="SAPBEXaggDataEmph 5 2 5" xfId="25717" xr:uid="{50A388C5-7611-4344-864A-C680A79327FA}"/>
    <cellStyle name="SAPBEXaggDataEmph 5 2 6" xfId="30443" xr:uid="{FCA75CCE-8865-45FC-B5F5-1AD9CE3F95D8}"/>
    <cellStyle name="SAPBEXaggDataEmph 5 2 7" xfId="34947" xr:uid="{E864E7BE-6717-411D-861B-FC9398B84AE6}"/>
    <cellStyle name="SAPBEXaggDataEmph 5 2 8" xfId="39572" xr:uid="{19D23C49-A0C1-4C56-A050-8AF58D4ECE3A}"/>
    <cellStyle name="SAPBEXaggDataEmph 5 3" xfId="3541" xr:uid="{CAA88883-8E5B-4280-9703-C4984F67AC11}"/>
    <cellStyle name="SAPBEXaggDataEmph 5 3 2" xfId="26725" xr:uid="{A0F630EC-286F-429B-98FE-9B46D083B963}"/>
    <cellStyle name="SAPBEXaggDataEmph 5 3 3" xfId="31425" xr:uid="{5EC781B9-C837-4AD6-A02A-AA6CAE58DAA6}"/>
    <cellStyle name="SAPBEXaggDataEmph 5 3 4" xfId="35936" xr:uid="{FE77EF55-6963-4B07-99FD-4E2519E11861}"/>
    <cellStyle name="SAPBEXaggDataEmph 5 3 5" xfId="40561" xr:uid="{A0E41B54-77B0-4F60-BA42-55883A656D10}"/>
    <cellStyle name="SAPBEXaggDataEmph 5 4" xfId="3039" xr:uid="{31B70F59-CB19-4138-9CD9-741116A2A479}"/>
    <cellStyle name="SAPBEXaggDataEmph 5 4 2" xfId="26242" xr:uid="{A3D523EB-BE05-4E90-8842-B2D72B4AF9CE}"/>
    <cellStyle name="SAPBEXaggDataEmph 5 4 3" xfId="30963" xr:uid="{B8B63B93-83A6-48DE-870A-6EF1BA89C7A0}"/>
    <cellStyle name="SAPBEXaggDataEmph 5 4 4" xfId="35466" xr:uid="{FD35FBFC-9709-414B-9EEC-DBEE69BE3C67}"/>
    <cellStyle name="SAPBEXaggDataEmph 5 4 5" xfId="40091" xr:uid="{05B65E44-A0A3-43A1-869A-C9D8E04C93F7}"/>
    <cellStyle name="SAPBEXaggDataEmph 5 5" xfId="3362" xr:uid="{927FE198-345A-4138-AF43-E6631A5BA962}"/>
    <cellStyle name="SAPBEXaggDataEmph 5 5 2" xfId="26489" xr:uid="{A7305176-E9C4-4B16-BD9C-CD27442D6B99}"/>
    <cellStyle name="SAPBEXaggDataEmph 5 5 3" xfId="31189" xr:uid="{BE5D185B-E4C8-46A8-AE7F-7FC76A37BF2F}"/>
    <cellStyle name="SAPBEXaggDataEmph 5 5 4" xfId="35700" xr:uid="{5D12E1D0-7C30-4BF5-9697-66792F2E2B73}"/>
    <cellStyle name="SAPBEXaggDataEmph 5 5 5" xfId="40325" xr:uid="{612997E9-5A3A-4063-BC97-7B450A2FFE42}"/>
    <cellStyle name="SAPBEXaggDataEmph 5 6" xfId="24948" xr:uid="{6F7CFB3B-5D6A-4A39-8D61-10700EF9D79B}"/>
    <cellStyle name="SAPBEXaggDataEmph 5 7" xfId="24141" xr:uid="{061A26AA-1993-441F-BC6B-03AE3437A1C8}"/>
    <cellStyle name="SAPBEXaggDataEmph 5 8" xfId="24595" xr:uid="{8A854406-4EE2-4329-B763-552352407237}"/>
    <cellStyle name="SAPBEXaggDataEmph 5 9" xfId="24394" xr:uid="{E96104AA-12A2-482F-B904-EEE201D00C43}"/>
    <cellStyle name="SAPBEXaggDataEmph 6" xfId="2194" xr:uid="{5CCE2430-9111-4CB9-B420-5D8757860735}"/>
    <cellStyle name="SAPBEXaggDataEmph 6 2" xfId="4077" xr:uid="{56FA8464-978D-41BB-A2EB-4B5ADF70C521}"/>
    <cellStyle name="SAPBEXaggDataEmph 6 2 2" xfId="27226" xr:uid="{C28FD805-F07B-46D5-8D22-7D39CC9F84C6}"/>
    <cellStyle name="SAPBEXaggDataEmph 6 2 3" xfId="31917" xr:uid="{CA58262D-7856-4C1B-93A1-AD3EC1E555A7}"/>
    <cellStyle name="SAPBEXaggDataEmph 6 2 4" xfId="36437" xr:uid="{048E3219-3C8A-4033-A72E-72D19E830250}"/>
    <cellStyle name="SAPBEXaggDataEmph 6 2 5" xfId="41062" xr:uid="{763E1E8A-39D9-467F-9A9E-9B2AEDCE75FF}"/>
    <cellStyle name="SAPBEXaggDataEmph 6 3" xfId="5126" xr:uid="{6AFE63CF-08F1-4B71-9938-7D7F30398D85}"/>
    <cellStyle name="SAPBEXaggDataEmph 6 3 2" xfId="28197" xr:uid="{448B41AB-FFF6-4090-844D-B3370A3B7CD9}"/>
    <cellStyle name="SAPBEXaggDataEmph 6 3 3" xfId="32876" xr:uid="{EAEAF90D-8013-4174-9E4D-AFB9F190FC35}"/>
    <cellStyle name="SAPBEXaggDataEmph 6 3 4" xfId="37408" xr:uid="{4DD081FF-E43E-4805-84F7-FBD2B4A5C15B}"/>
    <cellStyle name="SAPBEXaggDataEmph 6 3 5" xfId="42033" xr:uid="{433393A9-C0F5-4BEE-BA3C-1F2933E7A06B}"/>
    <cellStyle name="SAPBEXaggDataEmph 6 4" xfId="6162" xr:uid="{218E12C5-A16C-4617-AB6E-F050BB2D3CA4}"/>
    <cellStyle name="SAPBEXaggDataEmph 6 4 2" xfId="29177" xr:uid="{2BC08F96-900C-4589-85B7-C5C1D7AC206E}"/>
    <cellStyle name="SAPBEXaggDataEmph 6 4 3" xfId="33840" xr:uid="{ABB94351-5979-445E-B37F-FA103C81CE9E}"/>
    <cellStyle name="SAPBEXaggDataEmph 6 4 4" xfId="38383" xr:uid="{79C003F6-1725-4E41-BD74-AC54115E1598}"/>
    <cellStyle name="SAPBEXaggDataEmph 6 4 5" xfId="43008" xr:uid="{52F6F1F8-241C-4FE7-93DA-0F0A830B3C3A}"/>
    <cellStyle name="SAPBEXaggDataEmph 6 5" xfId="25475" xr:uid="{BBBF9EEA-715E-4558-BBE9-4E4827C9D58C}"/>
    <cellStyle name="SAPBEXaggDataEmph 6 6" xfId="30207" xr:uid="{08EDB395-63D8-4491-8252-EE8F85E665A9}"/>
    <cellStyle name="SAPBEXaggDataEmph 6 7" xfId="34709" xr:uid="{34C9E93F-7E57-4336-868B-63600F232167}"/>
    <cellStyle name="SAPBEXaggDataEmph 6 8" xfId="39335" xr:uid="{929F193F-97CD-41A4-B6C8-9E71B18246D6}"/>
    <cellStyle name="SAPBEXaggDataEmph 7" xfId="2095" xr:uid="{12CFEB1A-212E-4F10-9B83-26765C684128}"/>
    <cellStyle name="SAPBEXaggDataEmph 7 2" xfId="3996" xr:uid="{9B1D9EAB-F407-42A2-A743-BD8CFD6A48B2}"/>
    <cellStyle name="SAPBEXaggDataEmph 7 2 2" xfId="27161" xr:uid="{7E2F238F-2396-4264-991E-F282B17C4E84}"/>
    <cellStyle name="SAPBEXaggDataEmph 7 2 3" xfId="31856" xr:uid="{6457ED6B-DE45-415F-BBB0-1EC20836E362}"/>
    <cellStyle name="SAPBEXaggDataEmph 7 2 4" xfId="36372" xr:uid="{8779F547-1FBE-4569-82FD-353433D78270}"/>
    <cellStyle name="SAPBEXaggDataEmph 7 2 5" xfId="40997" xr:uid="{9CD7FF40-D422-4871-9A2A-292568B0E4F7}"/>
    <cellStyle name="SAPBEXaggDataEmph 7 3" xfId="5072" xr:uid="{2D5BEF26-7BCF-44A8-9399-DC5585E65306}"/>
    <cellStyle name="SAPBEXaggDataEmph 7 3 2" xfId="28135" xr:uid="{548A9F5D-C82B-4DDF-A364-92BCCF263938}"/>
    <cellStyle name="SAPBEXaggDataEmph 7 3 3" xfId="32818" xr:uid="{7B41DA5E-2FCB-4D6F-B395-896C418AA675}"/>
    <cellStyle name="SAPBEXaggDataEmph 7 3 4" xfId="37346" xr:uid="{59D98462-5AE2-4D52-A102-23679A4A2CE8}"/>
    <cellStyle name="SAPBEXaggDataEmph 7 3 5" xfId="41971" xr:uid="{46F49C95-4E1E-4886-A11C-D8BCD3DDF5F7}"/>
    <cellStyle name="SAPBEXaggDataEmph 7 4" xfId="6105" xr:uid="{BB640AB9-E68A-448A-B105-1032AFFC40C0}"/>
    <cellStyle name="SAPBEXaggDataEmph 7 4 2" xfId="29117" xr:uid="{4E3935E4-5DC8-489D-839E-58F865FB3B50}"/>
    <cellStyle name="SAPBEXaggDataEmph 7 4 3" xfId="33784" xr:uid="{88FD7111-A990-489B-BC49-117ECD518F1D}"/>
    <cellStyle name="SAPBEXaggDataEmph 7 4 4" xfId="38323" xr:uid="{4D554A6C-6759-47D5-94F8-9DD7124FD7A4}"/>
    <cellStyle name="SAPBEXaggDataEmph 7 4 5" xfId="42948" xr:uid="{544BBCA0-3B86-4FBF-9C9D-E0C34580A480}"/>
    <cellStyle name="SAPBEXaggDataEmph 7 5" xfId="25399" xr:uid="{39B1FFD3-EE0B-4006-B3CE-6D7E5637A69F}"/>
    <cellStyle name="SAPBEXaggDataEmph 7 6" xfId="30141" xr:uid="{8AEFCE42-AD4A-4530-849D-54D8D2C42D3C}"/>
    <cellStyle name="SAPBEXaggDataEmph 7 7" xfId="34645" xr:uid="{0B30547C-341B-4262-A69E-CE4C5EE4598E}"/>
    <cellStyle name="SAPBEXaggDataEmph 7 8" xfId="39272" xr:uid="{7A1BF348-9096-43FB-AA6A-B01AB0CC2CFF}"/>
    <cellStyle name="SAPBEXaggDataEmph 8" xfId="2150" xr:uid="{34C04D27-2534-489A-A8DB-C1EF4F3FBDAC}"/>
    <cellStyle name="SAPBEXaggDataEmph 8 2" xfId="4041" xr:uid="{7539494C-0F58-4116-9D08-40D158C20740}"/>
    <cellStyle name="SAPBEXaggDataEmph 8 2 2" xfId="27196" xr:uid="{FC4710B8-29AC-458E-B0A1-127411150FEC}"/>
    <cellStyle name="SAPBEXaggDataEmph 8 2 3" xfId="31891" xr:uid="{2B8C2596-BFF1-4D0B-9D47-1D408DDACE1B}"/>
    <cellStyle name="SAPBEXaggDataEmph 8 2 4" xfId="36407" xr:uid="{417559FB-E3E7-4F1A-B841-19D489593648}"/>
    <cellStyle name="SAPBEXaggDataEmph 8 2 5" xfId="41032" xr:uid="{88D11026-519C-4E17-BFE4-DB487399EFEF}"/>
    <cellStyle name="SAPBEXaggDataEmph 8 3" xfId="5103" xr:uid="{8C62BA81-5EEC-4129-9DC2-6F62D95F2133}"/>
    <cellStyle name="SAPBEXaggDataEmph 8 3 2" xfId="28168" xr:uid="{9BCC2967-BEA5-43B3-BDF4-81B8C4E1C3F2}"/>
    <cellStyle name="SAPBEXaggDataEmph 8 3 3" xfId="32851" xr:uid="{DB2FCFCF-30ED-4777-B183-B97B14C3649F}"/>
    <cellStyle name="SAPBEXaggDataEmph 8 3 4" xfId="37379" xr:uid="{3973D8A1-DDA3-44BF-92C4-D9191FE35E7B}"/>
    <cellStyle name="SAPBEXaggDataEmph 8 3 5" xfId="42004" xr:uid="{565F82BA-48E1-43A8-A90E-72953A09476A}"/>
    <cellStyle name="SAPBEXaggDataEmph 8 4" xfId="6139" xr:uid="{A9485F1D-B05A-4403-86C4-21ED05272D98}"/>
    <cellStyle name="SAPBEXaggDataEmph 8 4 2" xfId="29149" xr:uid="{7EDAB223-50D0-4DF3-9F54-17B405CA9744}"/>
    <cellStyle name="SAPBEXaggDataEmph 8 4 3" xfId="33816" xr:uid="{7C8C5C0F-C9C2-476C-8B16-C8ACEB60E11B}"/>
    <cellStyle name="SAPBEXaggDataEmph 8 4 4" xfId="38355" xr:uid="{A00DB9BB-8513-42A0-8806-6A9853A1C15E}"/>
    <cellStyle name="SAPBEXaggDataEmph 8 4 5" xfId="42980" xr:uid="{79D9B243-14CA-4B98-9176-C8C5F8115AFD}"/>
    <cellStyle name="SAPBEXaggDataEmph 8 5" xfId="25442" xr:uid="{C71A08E3-E621-43BC-8204-68D68D7EA3F3}"/>
    <cellStyle name="SAPBEXaggDataEmph 8 6" xfId="30178" xr:uid="{0E894BE7-5C0E-4DAC-924F-B59A47AB59D3}"/>
    <cellStyle name="SAPBEXaggDataEmph 8 7" xfId="34678" xr:uid="{A29CCEEB-D57B-4887-B4F4-7200A3D82CAA}"/>
    <cellStyle name="SAPBEXaggDataEmph 8 8" xfId="39307" xr:uid="{01FF0FDC-545C-4461-BEFB-8163F8958773}"/>
    <cellStyle name="SAPBEXaggDataEmph 9" xfId="3203" xr:uid="{084C2E73-FC80-47DB-A51B-E8EE72BCF05F}"/>
    <cellStyle name="SAPBEXaggItem" xfId="1168" xr:uid="{8EA301D9-B973-43EE-8E91-4306BC4A7339}"/>
    <cellStyle name="SAPBEXaggItem 2" xfId="1512" xr:uid="{4C95533D-EA2A-4488-A566-BDBC5A7FD87D}"/>
    <cellStyle name="SAPBEXaggItem 2 10" xfId="24869" xr:uid="{89BF9407-A89B-4F24-8699-3AE9A09FB6B6}"/>
    <cellStyle name="SAPBEXaggItem 2 11" xfId="24219" xr:uid="{32417D4B-5720-4260-B8E1-8A26498CC2ED}"/>
    <cellStyle name="SAPBEXaggItem 2 12" xfId="24536" xr:uid="{6FD7D070-394C-4264-86F9-B8BCD91F95E1}"/>
    <cellStyle name="SAPBEXaggItem 2 13" xfId="24448" xr:uid="{3FDFC04D-F4A9-4176-A945-F007A12B1C92}"/>
    <cellStyle name="SAPBEXaggItem 2 2" xfId="1857" xr:uid="{391C87B6-FB3D-4041-BDE8-A748ED5CCCE9}"/>
    <cellStyle name="SAPBEXaggItem 2 2 2" xfId="2781" xr:uid="{5ED736BE-8101-4A56-9449-4CAB28876C37}"/>
    <cellStyle name="SAPBEXaggItem 2 2 2 2" xfId="4585" xr:uid="{E7088C85-1091-4FDE-987C-8B7794B451B0}"/>
    <cellStyle name="SAPBEXaggItem 2 2 2 2 2" xfId="27715" xr:uid="{77B40135-5901-40C1-873D-86D6433C8C14}"/>
    <cellStyle name="SAPBEXaggItem 2 2 2 2 3" xfId="32402" xr:uid="{29FA0F31-A3AA-40C5-92A3-E89F447CFD3B}"/>
    <cellStyle name="SAPBEXaggItem 2 2 2 2 4" xfId="36926" xr:uid="{6E9A7463-2F9F-425C-A0DF-55010A92F29F}"/>
    <cellStyle name="SAPBEXaggItem 2 2 2 2 5" xfId="41551" xr:uid="{651BD83E-3EFB-4564-8DA6-11BF5DAE6B0D}"/>
    <cellStyle name="SAPBEXaggItem 2 2 2 3" xfId="5609" xr:uid="{A4E86F16-A22E-4CF7-98D0-3D4D2B031395}"/>
    <cellStyle name="SAPBEXaggItem 2 2 2 3 2" xfId="28686" xr:uid="{2E1693F6-E654-4822-9AE2-BC786B88255D}"/>
    <cellStyle name="SAPBEXaggItem 2 2 2 3 3" xfId="33360" xr:uid="{2AABA802-38EF-4E12-99C0-28CB8B168174}"/>
    <cellStyle name="SAPBEXaggItem 2 2 2 3 4" xfId="37895" xr:uid="{804E238A-94F2-4426-83E9-73ED97615883}"/>
    <cellStyle name="SAPBEXaggItem 2 2 2 3 5" xfId="42520" xr:uid="{D652F9BE-0BBA-4EA4-8222-CFE96E259F52}"/>
    <cellStyle name="SAPBEXaggItem 2 2 2 4" xfId="6642" xr:uid="{7250CEAD-64BB-43E7-8159-DC04D300AECB}"/>
    <cellStyle name="SAPBEXaggItem 2 2 2 4 2" xfId="29665" xr:uid="{08A894F2-FBD1-40BB-B417-DE58E1C2833B}"/>
    <cellStyle name="SAPBEXaggItem 2 2 2 4 3" xfId="34322" xr:uid="{EEC8B32E-1652-4C41-B98F-43AC952A09C7}"/>
    <cellStyle name="SAPBEXaggItem 2 2 2 4 4" xfId="38869" xr:uid="{CA74C600-31BB-4837-84A4-7F1161A6D606}"/>
    <cellStyle name="SAPBEXaggItem 2 2 2 4 5" xfId="43494" xr:uid="{B29B5E7E-5AA4-4E5F-9B1D-81431C23A696}"/>
    <cellStyle name="SAPBEXaggItem 2 2 2 5" xfId="25968" xr:uid="{0791D1B7-910A-433C-8855-78D634872AE8}"/>
    <cellStyle name="SAPBEXaggItem 2 2 2 6" xfId="30694" xr:uid="{87C3053D-700F-4C58-A9BF-E544D7DEC137}"/>
    <cellStyle name="SAPBEXaggItem 2 2 2 7" xfId="35198" xr:uid="{0BD53CDB-4F9A-4A2A-B9B9-A38B782FAE5C}"/>
    <cellStyle name="SAPBEXaggItem 2 2 2 8" xfId="39823" xr:uid="{DCB4ACC6-46C5-49A3-9A99-B9C2E2FCE6A3}"/>
    <cellStyle name="SAPBEXaggItem 2 2 3" xfId="3791" xr:uid="{605FFA1E-689F-4531-802B-839ABB7E5065}"/>
    <cellStyle name="SAPBEXaggItem 2 2 3 2" xfId="26975" xr:uid="{FCE87216-AFA6-48E6-87E2-0DC31CD54C92}"/>
    <cellStyle name="SAPBEXaggItem 2 2 3 3" xfId="31675" xr:uid="{BED738D9-D572-4C67-A217-818EB6932CD9}"/>
    <cellStyle name="SAPBEXaggItem 2 2 3 4" xfId="36186" xr:uid="{4B4F5B2B-8955-4EB8-B254-63B2D3C05D21}"/>
    <cellStyle name="SAPBEXaggItem 2 2 3 5" xfId="40811" xr:uid="{9A056A93-DDBD-489F-B83E-4A6EAFF2FA02}"/>
    <cellStyle name="SAPBEXaggItem 2 2 4" xfId="4892" xr:uid="{EDCD9257-3C09-4CD3-B8D6-93F6D1657D76}"/>
    <cellStyle name="SAPBEXaggItem 2 2 4 2" xfId="27951" xr:uid="{1A189C6C-BD8A-4A6F-833E-0C1ABF11D768}"/>
    <cellStyle name="SAPBEXaggItem 2 2 4 3" xfId="32638" xr:uid="{1BC26B37-AF71-446C-B93D-7EDE5B28A1FD}"/>
    <cellStyle name="SAPBEXaggItem 2 2 4 4" xfId="37162" xr:uid="{120A5A22-B2AD-4550-B542-0EBE25291420}"/>
    <cellStyle name="SAPBEXaggItem 2 2 4 5" xfId="41787" xr:uid="{B5519BC0-EF23-4C6A-94B2-820B81FE69EA}"/>
    <cellStyle name="SAPBEXaggItem 2 2 5" xfId="5927" xr:uid="{31137C8A-9A1E-4D98-A08A-D3D3E189267F}"/>
    <cellStyle name="SAPBEXaggItem 2 2 5 2" xfId="28931" xr:uid="{90EAE61A-ED47-463F-B203-EAF7F40E18C2}"/>
    <cellStyle name="SAPBEXaggItem 2 2 5 3" xfId="33605" xr:uid="{8D444C59-FB06-4B77-910C-A66470827565}"/>
    <cellStyle name="SAPBEXaggItem 2 2 5 4" xfId="38140" xr:uid="{EE726261-1AB8-43E3-A21B-9C8563630B12}"/>
    <cellStyle name="SAPBEXaggItem 2 2 5 5" xfId="42765" xr:uid="{52BAB3EF-C00B-43D9-B7BC-3C2B88579044}"/>
    <cellStyle name="SAPBEXaggItem 2 2 6" xfId="25199" xr:uid="{5386A235-3654-40F6-87A5-2D8A36F3D178}"/>
    <cellStyle name="SAPBEXaggItem 2 2 7" xfId="29954" xr:uid="{8002F1EB-A4E8-495F-833F-D427A45D9B27}"/>
    <cellStyle name="SAPBEXaggItem 2 2 8" xfId="34459" xr:uid="{BE8C0B2D-CEB1-4F47-B711-A784385F01D8}"/>
    <cellStyle name="SAPBEXaggItem 2 2 9" xfId="39086" xr:uid="{B01869E2-7B94-4F73-BC5E-85EED9772A76}"/>
    <cellStyle name="SAPBEXaggItem 2 3" xfId="1951" xr:uid="{97168BF6-D413-469A-AD58-7088B403EBD0}"/>
    <cellStyle name="SAPBEXaggItem 2 3 2" xfId="2867" xr:uid="{E2AD7A48-5B6B-4B9F-A45E-F2609C3149FB}"/>
    <cellStyle name="SAPBEXaggItem 2 3 2 2" xfId="4671" xr:uid="{1DB817FA-15BD-44A4-BA97-D1A37CFF46E6}"/>
    <cellStyle name="SAPBEXaggItem 2 3 2 2 2" xfId="27801" xr:uid="{0E102169-49CF-4D45-9AAB-47C645430899}"/>
    <cellStyle name="SAPBEXaggItem 2 3 2 2 3" xfId="32488" xr:uid="{54810873-10A7-4596-95AE-95F73293DC48}"/>
    <cellStyle name="SAPBEXaggItem 2 3 2 2 4" xfId="37012" xr:uid="{077790BC-47AA-413A-80BA-9B8DDCB2CB86}"/>
    <cellStyle name="SAPBEXaggItem 2 3 2 2 5" xfId="41637" xr:uid="{CF5C33FC-5AD4-4556-8DCE-F324D3D66F5B}"/>
    <cellStyle name="SAPBEXaggItem 2 3 2 3" xfId="5695" xr:uid="{A597C18F-C093-492C-9C5F-BE6E5C606760}"/>
    <cellStyle name="SAPBEXaggItem 2 3 2 3 2" xfId="28772" xr:uid="{F5FF6B44-99B9-4213-B8A3-F075205239FD}"/>
    <cellStyle name="SAPBEXaggItem 2 3 2 3 3" xfId="33446" xr:uid="{D1748851-2620-457B-803F-E9E42AF19552}"/>
    <cellStyle name="SAPBEXaggItem 2 3 2 3 4" xfId="37981" xr:uid="{93B1F4B2-D4C5-4EFB-A5C5-1C00D63F26FC}"/>
    <cellStyle name="SAPBEXaggItem 2 3 2 3 5" xfId="42606" xr:uid="{62AA7817-6715-43CC-96E1-5797314B705F}"/>
    <cellStyle name="SAPBEXaggItem 2 3 2 4" xfId="6728" xr:uid="{D66A9A19-D77A-44F2-9C19-B9AF1F982314}"/>
    <cellStyle name="SAPBEXaggItem 2 3 2 4 2" xfId="29751" xr:uid="{85EBFA12-4AD7-4715-87D7-C397F64607BC}"/>
    <cellStyle name="SAPBEXaggItem 2 3 2 4 3" xfId="34408" xr:uid="{B310E85F-1AE1-455B-9E34-3E398CE95BF2}"/>
    <cellStyle name="SAPBEXaggItem 2 3 2 4 4" xfId="38955" xr:uid="{E8F9F618-533A-4715-B813-E381C47682A4}"/>
    <cellStyle name="SAPBEXaggItem 2 3 2 4 5" xfId="43580" xr:uid="{8D6F9621-C8F3-4595-9263-5C63E5F818FD}"/>
    <cellStyle name="SAPBEXaggItem 2 3 2 5" xfId="26054" xr:uid="{488C9C3E-5A9E-4A6B-A54F-A9D78EEE8F78}"/>
    <cellStyle name="SAPBEXaggItem 2 3 2 6" xfId="30780" xr:uid="{888C9463-1736-4F14-A633-6292D1D80645}"/>
    <cellStyle name="SAPBEXaggItem 2 3 2 7" xfId="35284" xr:uid="{2905821D-5103-4E05-B4AB-AFB9E8D08EDB}"/>
    <cellStyle name="SAPBEXaggItem 2 3 2 8" xfId="39909" xr:uid="{5E8D2EFF-FCE7-491B-AFAC-4C6FAAA1AB91}"/>
    <cellStyle name="SAPBEXaggItem 2 3 3" xfId="3877" xr:uid="{33B8BC08-F1AA-4DFA-A3A3-9C4ED849B525}"/>
    <cellStyle name="SAPBEXaggItem 2 3 3 2" xfId="27061" xr:uid="{0C0FA444-53B1-4506-984E-455F3F4F55FB}"/>
    <cellStyle name="SAPBEXaggItem 2 3 3 3" xfId="31761" xr:uid="{1D489037-24A2-4202-BEDD-0A01B8260A64}"/>
    <cellStyle name="SAPBEXaggItem 2 3 3 4" xfId="36272" xr:uid="{B1C9176D-3925-4C14-8703-2BBD7CC372FC}"/>
    <cellStyle name="SAPBEXaggItem 2 3 3 5" xfId="40897" xr:uid="{5874128A-0EC9-4A18-BF1D-EF1D8E67E21F}"/>
    <cellStyle name="SAPBEXaggItem 2 3 4" xfId="4978" xr:uid="{C4CFF7D7-6A67-4C1E-A5C3-C8EBA5FA1888}"/>
    <cellStyle name="SAPBEXaggItem 2 3 4 2" xfId="28037" xr:uid="{D26A0549-0135-4DE0-BFBF-3DFADFCE4C51}"/>
    <cellStyle name="SAPBEXaggItem 2 3 4 3" xfId="32724" xr:uid="{4D08B592-7624-4906-AFB7-B2AAC5DC3655}"/>
    <cellStyle name="SAPBEXaggItem 2 3 4 4" xfId="37248" xr:uid="{F8B37CC7-D591-45B1-9792-662DCE800786}"/>
    <cellStyle name="SAPBEXaggItem 2 3 4 5" xfId="41873" xr:uid="{4CE75FA8-3D6F-45EE-A735-9E953B9D6278}"/>
    <cellStyle name="SAPBEXaggItem 2 3 5" xfId="6013" xr:uid="{703095DA-2B86-46B6-8E0A-E588BC6163B0}"/>
    <cellStyle name="SAPBEXaggItem 2 3 5 2" xfId="29017" xr:uid="{01316382-8525-4E56-812A-E84A29140963}"/>
    <cellStyle name="SAPBEXaggItem 2 3 5 3" xfId="33691" xr:uid="{2936A864-B26F-440C-A307-22D9C3359A08}"/>
    <cellStyle name="SAPBEXaggItem 2 3 5 4" xfId="38226" xr:uid="{F77969E4-2A69-4474-A5AB-C710D945C6D7}"/>
    <cellStyle name="SAPBEXaggItem 2 3 5 5" xfId="42851" xr:uid="{06E6BB29-D170-498D-98CA-2A3FFA92BDB9}"/>
    <cellStyle name="SAPBEXaggItem 2 3 6" xfId="25288" xr:uid="{1F2C4926-48D2-47A0-AE5F-901199AADB3B}"/>
    <cellStyle name="SAPBEXaggItem 2 3 7" xfId="30040" xr:uid="{2D209F2B-3500-49DE-9CEA-2D70A6251C0F}"/>
    <cellStyle name="SAPBEXaggItem 2 3 8" xfId="34545" xr:uid="{E87B0038-F023-4CBE-B9FB-A28AAECCF7CE}"/>
    <cellStyle name="SAPBEXaggItem 2 3 9" xfId="39172" xr:uid="{B26D0B3A-5BBF-41A2-BE83-6A954B0506B9}"/>
    <cellStyle name="SAPBEXaggItem 2 4" xfId="2452" xr:uid="{C4C5EF03-1710-48CC-8429-CABCBC6808E0}"/>
    <cellStyle name="SAPBEXaggItem 2 4 2" xfId="4256" xr:uid="{8A7CA663-75B7-4F4F-8E28-29DBF776DDB4}"/>
    <cellStyle name="SAPBEXaggItem 2 4 2 2" xfId="27386" xr:uid="{81EB96B5-B0BC-41F5-8624-6016DC66F497}"/>
    <cellStyle name="SAPBEXaggItem 2 4 2 3" xfId="32073" xr:uid="{2D4CC821-EADB-410D-AE77-08C0C1313A8A}"/>
    <cellStyle name="SAPBEXaggItem 2 4 2 4" xfId="36597" xr:uid="{6F510103-090D-4193-AC53-C77737FC6C14}"/>
    <cellStyle name="SAPBEXaggItem 2 4 2 5" xfId="41222" xr:uid="{DBB2CE9C-C762-4A92-9137-179F32DB43D0}"/>
    <cellStyle name="SAPBEXaggItem 2 4 3" xfId="5280" xr:uid="{27620E0F-5A38-4758-A163-BE33D8A52D12}"/>
    <cellStyle name="SAPBEXaggItem 2 4 3 2" xfId="28357" xr:uid="{B98E95F9-079E-4BB6-BD96-5C224DE33008}"/>
    <cellStyle name="SAPBEXaggItem 2 4 3 3" xfId="33031" xr:uid="{63D46985-F021-4932-B147-F50D88F26625}"/>
    <cellStyle name="SAPBEXaggItem 2 4 3 4" xfId="37566" xr:uid="{03EA0FCD-8F0C-4A2B-B01C-5F9E6A39D5DD}"/>
    <cellStyle name="SAPBEXaggItem 2 4 3 5" xfId="42191" xr:uid="{A12BA620-5E1E-4F4A-AA22-F1B7ADC76082}"/>
    <cellStyle name="SAPBEXaggItem 2 4 4" xfId="6313" xr:uid="{5DA0D6D3-A761-499C-862E-3C75C014B843}"/>
    <cellStyle name="SAPBEXaggItem 2 4 4 2" xfId="29336" xr:uid="{2136C3F8-E275-4E46-B4F1-125A66109EFB}"/>
    <cellStyle name="SAPBEXaggItem 2 4 4 3" xfId="33993" xr:uid="{A3637564-369A-4EDA-96FD-9D53B2CC05C1}"/>
    <cellStyle name="SAPBEXaggItem 2 4 4 4" xfId="38540" xr:uid="{6612D66A-D7CF-4DF5-B3D4-84198B33F4E3}"/>
    <cellStyle name="SAPBEXaggItem 2 4 4 5" xfId="43165" xr:uid="{AB1688BC-06C7-4047-8680-E27AEFEA5DA6}"/>
    <cellStyle name="SAPBEXaggItem 2 4 5" xfId="25639" xr:uid="{477C1ED4-6959-4A7C-A25E-55E578569789}"/>
    <cellStyle name="SAPBEXaggItem 2 4 6" xfId="30365" xr:uid="{9A16AFB2-7DE0-41C2-AAF1-7390E121577A}"/>
    <cellStyle name="SAPBEXaggItem 2 4 7" xfId="34869" xr:uid="{3C9CB744-F76A-4B2E-A3C1-FED83D1572DB}"/>
    <cellStyle name="SAPBEXaggItem 2 4 8" xfId="39494" xr:uid="{F7C1DEBD-C0EE-4287-B7F2-9D1537BA2B01}"/>
    <cellStyle name="SAPBEXaggItem 2 5" xfId="3463" xr:uid="{F3E56C5A-4510-44C6-83BB-73E9C1A6CB0C}"/>
    <cellStyle name="SAPBEXaggItem 2 5 2" xfId="26658" xr:uid="{21C15CA0-60BE-487B-A9EB-C70B384A1308}"/>
    <cellStyle name="SAPBEXaggItem 2 5 3" xfId="31358" xr:uid="{77A3B6AF-E7D8-47DB-B7C1-96AE3F35506C}"/>
    <cellStyle name="SAPBEXaggItem 2 5 4" xfId="35869" xr:uid="{DC81C484-7BCA-41F9-95D5-15C89AD4ED56}"/>
    <cellStyle name="SAPBEXaggItem 2 5 5" xfId="40494" xr:uid="{25600DB6-06BD-4354-A9CE-2697154056F8}"/>
    <cellStyle name="SAPBEXaggItem 2 6" xfId="3117" xr:uid="{C54620DD-E3B6-4FD8-9FB5-8CAFE9A329D8}"/>
    <cellStyle name="SAPBEXaggItem 2 6 2" xfId="26316" xr:uid="{231775CF-5F72-4DA8-92F3-F0E90A4116D4}"/>
    <cellStyle name="SAPBEXaggItem 2 6 3" xfId="31037" xr:uid="{289FADB0-5600-425D-8C6A-00461EB83E70}"/>
    <cellStyle name="SAPBEXaggItem 2 6 4" xfId="35540" xr:uid="{CA3B85B5-2975-4981-80F6-515E575104AE}"/>
    <cellStyle name="SAPBEXaggItem 2 6 5" xfId="40165" xr:uid="{7341BBA5-E118-4984-9722-D7694BCE8FC7}"/>
    <cellStyle name="SAPBEXaggItem 2 7" xfId="3286" xr:uid="{6BE503D0-1D27-446F-9FB1-40FF01E65F13}"/>
    <cellStyle name="SAPBEXaggItem 2 7 2" xfId="26423" xr:uid="{851E1FC6-47E8-4AD6-A414-0E22455C1E36}"/>
    <cellStyle name="SAPBEXaggItem 2 7 3" xfId="31123" xr:uid="{1A99373B-D6F6-4507-BEB4-9D69E628448D}"/>
    <cellStyle name="SAPBEXaggItem 2 7 4" xfId="35634" xr:uid="{0F047F88-1E13-440D-A523-F6069197D7FC}"/>
    <cellStyle name="SAPBEXaggItem 2 7 5" xfId="40259" xr:uid="{ED128338-62F5-4D08-90FE-89DFC1D94B5E}"/>
    <cellStyle name="SAPBEXaggItem 2 8" xfId="20163" xr:uid="{E0CE5CD8-E8AB-462A-A1BC-0F83DF933DD1}"/>
    <cellStyle name="SAPBEXaggItem 2 9" xfId="23749" xr:uid="{54A3A9FE-AC68-4AFF-B7D6-DB9388449F92}"/>
    <cellStyle name="SAPBEXaggItem 3" xfId="1739" xr:uid="{21CF2DD2-3927-4C39-8FB0-AA1E1C219D8C}"/>
    <cellStyle name="SAPBEXaggItem 3 10" xfId="24732" xr:uid="{73326D72-165C-4606-AAFA-E9CB4A83DDFB}"/>
    <cellStyle name="SAPBEXaggItem 3 11" xfId="24271" xr:uid="{29B295C0-70B7-4D49-BB10-A67E049B71E6}"/>
    <cellStyle name="SAPBEXaggItem 3 2" xfId="2673" xr:uid="{4B3A1673-0F53-4D58-8913-2E3468BA9C0C}"/>
    <cellStyle name="SAPBEXaggItem 3 2 2" xfId="4477" xr:uid="{182CBBAC-8FF8-4ED1-8EB5-509EC965DC44}"/>
    <cellStyle name="SAPBEXaggItem 3 2 2 2" xfId="27607" xr:uid="{83D50993-7756-4A73-80EA-984F951E59B2}"/>
    <cellStyle name="SAPBEXaggItem 3 2 2 3" xfId="32294" xr:uid="{B856F827-15E0-433A-9400-65AAFFDC5D01}"/>
    <cellStyle name="SAPBEXaggItem 3 2 2 4" xfId="36818" xr:uid="{3047F1ED-92F8-4BF1-87D4-D61EE0E77C87}"/>
    <cellStyle name="SAPBEXaggItem 3 2 2 5" xfId="41443" xr:uid="{B8D1F7A9-41A5-4FC8-B6B8-5606D540F167}"/>
    <cellStyle name="SAPBEXaggItem 3 2 3" xfId="5501" xr:uid="{F581E653-CEA2-40C5-8013-D0AF73128505}"/>
    <cellStyle name="SAPBEXaggItem 3 2 3 2" xfId="28578" xr:uid="{6CBF61D3-870D-46BF-8C96-9FB078F99CE6}"/>
    <cellStyle name="SAPBEXaggItem 3 2 3 3" xfId="33252" xr:uid="{5D609D71-2A61-4A92-B9D0-BCB4B433067D}"/>
    <cellStyle name="SAPBEXaggItem 3 2 3 4" xfId="37787" xr:uid="{960DB5AE-8F9C-4628-AC67-52A9533532F1}"/>
    <cellStyle name="SAPBEXaggItem 3 2 3 5" xfId="42412" xr:uid="{5910F9F6-BDDF-4C15-9ED5-9AEA3DB470A9}"/>
    <cellStyle name="SAPBEXaggItem 3 2 4" xfId="6534" xr:uid="{2B125DBB-294F-4595-8D2C-3005D38FE779}"/>
    <cellStyle name="SAPBEXaggItem 3 2 4 2" xfId="29557" xr:uid="{C7E46C8F-316F-4513-A363-69F205C4588E}"/>
    <cellStyle name="SAPBEXaggItem 3 2 4 3" xfId="34214" xr:uid="{0022BC33-D460-4B84-9178-67804FFB02BD}"/>
    <cellStyle name="SAPBEXaggItem 3 2 4 4" xfId="38761" xr:uid="{E1D9422E-175C-40E9-9B61-A38DEA9FB0B0}"/>
    <cellStyle name="SAPBEXaggItem 3 2 4 5" xfId="43386" xr:uid="{ECBB63C4-3EB2-4B8E-91F3-BC04EE076F2F}"/>
    <cellStyle name="SAPBEXaggItem 3 2 5" xfId="25860" xr:uid="{BEA8349F-0DDC-4A0D-A8F2-79EE9067EBEE}"/>
    <cellStyle name="SAPBEXaggItem 3 2 6" xfId="30586" xr:uid="{9E09769A-E804-4CD0-BFE8-61C564FB5A12}"/>
    <cellStyle name="SAPBEXaggItem 3 2 7" xfId="35090" xr:uid="{05D68DDE-10C5-40BC-97DA-EBF1783CFB7B}"/>
    <cellStyle name="SAPBEXaggItem 3 2 8" xfId="39715" xr:uid="{015EBE43-ED9C-4D56-9FB9-993CC59D2E12}"/>
    <cellStyle name="SAPBEXaggItem 3 3" xfId="3684" xr:uid="{02CE2FB7-685A-4016-A841-A31E7E6E6B9C}"/>
    <cellStyle name="SAPBEXaggItem 3 3 2" xfId="26868" xr:uid="{41AE42A4-B2BA-4A95-8945-B6541FAB7EC5}"/>
    <cellStyle name="SAPBEXaggItem 3 3 3" xfId="31568" xr:uid="{39B2DACD-4F19-4EA4-B3FE-2C81E3465796}"/>
    <cellStyle name="SAPBEXaggItem 3 3 4" xfId="36079" xr:uid="{13ED5D30-9F7C-4CD6-BBC0-DDFB31A1E611}"/>
    <cellStyle name="SAPBEXaggItem 3 3 5" xfId="40704" xr:uid="{003CDD06-7CC2-4106-9CAC-02602F1D0883}"/>
    <cellStyle name="SAPBEXaggItem 3 4" xfId="4785" xr:uid="{2CD66B03-57D7-485B-B7F6-445E2202DF12}"/>
    <cellStyle name="SAPBEXaggItem 3 4 2" xfId="27844" xr:uid="{1F368328-E4E4-4A99-829E-9255694DF1D3}"/>
    <cellStyle name="SAPBEXaggItem 3 4 3" xfId="32531" xr:uid="{E430743E-7AF7-4DC8-9712-24DF0D8FB7E2}"/>
    <cellStyle name="SAPBEXaggItem 3 4 4" xfId="37055" xr:uid="{887D4EC8-650F-45BA-B9C7-BE753AB03200}"/>
    <cellStyle name="SAPBEXaggItem 3 4 5" xfId="41680" xr:uid="{30589297-B23C-4A99-9595-8999FCB16782}"/>
    <cellStyle name="SAPBEXaggItem 3 5" xfId="5820" xr:uid="{6C74D57D-FD06-4C7D-ABDC-E60F78F2F401}"/>
    <cellStyle name="SAPBEXaggItem 3 5 2" xfId="28824" xr:uid="{CD150709-E131-4A04-A15D-B649110DD2D0}"/>
    <cellStyle name="SAPBEXaggItem 3 5 3" xfId="33498" xr:uid="{5F4EDC97-46A8-4C8C-9837-2D37FD9ED693}"/>
    <cellStyle name="SAPBEXaggItem 3 5 4" xfId="38033" xr:uid="{A27E65E0-577F-4E6E-8794-2A42F1ED724D}"/>
    <cellStyle name="SAPBEXaggItem 3 5 5" xfId="42658" xr:uid="{EFCBE8D6-2B3E-473C-8CA7-A73E2F7DD3F5}"/>
    <cellStyle name="SAPBEXaggItem 3 6" xfId="21930" xr:uid="{3538BBD5-A575-4179-A654-A932DEB3DD68}"/>
    <cellStyle name="SAPBEXaggItem 3 7" xfId="23990" xr:uid="{336398B3-C342-4572-A8B0-6B8452131A83}"/>
    <cellStyle name="SAPBEXaggItem 3 8" xfId="25092" xr:uid="{D8F36281-E6D7-4510-BA5A-B63196578890}"/>
    <cellStyle name="SAPBEXaggItem 3 9" xfId="29847" xr:uid="{D385869D-9383-48B0-AB89-2CBDAFAF2BB0}"/>
    <cellStyle name="SAPBEXaggItem 4" xfId="1702" xr:uid="{B4764944-2960-45DD-BDA7-1728E656DFC4}"/>
    <cellStyle name="SAPBEXaggItem 4 2" xfId="2636" xr:uid="{A6DB01B5-9562-4895-9C97-C47F79028003}"/>
    <cellStyle name="SAPBEXaggItem 4 2 2" xfId="4440" xr:uid="{2000E3B7-324C-427D-8B50-668478271AE6}"/>
    <cellStyle name="SAPBEXaggItem 4 2 2 2" xfId="27570" xr:uid="{1D82B1F7-BA14-4E59-865C-27D9207603FC}"/>
    <cellStyle name="SAPBEXaggItem 4 2 2 3" xfId="32257" xr:uid="{31D2A892-D40A-4A86-98BD-1FB6D3C2D067}"/>
    <cellStyle name="SAPBEXaggItem 4 2 2 4" xfId="36781" xr:uid="{2476D1A3-DACD-432C-90D3-988C4DA0D9B8}"/>
    <cellStyle name="SAPBEXaggItem 4 2 2 5" xfId="41406" xr:uid="{11D56C4F-D65F-4090-9560-59A329FA79D4}"/>
    <cellStyle name="SAPBEXaggItem 4 2 3" xfId="5464" xr:uid="{D3ECAADE-AC70-4ACF-88B4-0BBDD7E13993}"/>
    <cellStyle name="SAPBEXaggItem 4 2 3 2" xfId="28541" xr:uid="{9BCD29A4-2694-43AE-A393-EE38228F5517}"/>
    <cellStyle name="SAPBEXaggItem 4 2 3 3" xfId="33215" xr:uid="{B710EEF4-6AD3-4D0E-895B-EA6AD86847D1}"/>
    <cellStyle name="SAPBEXaggItem 4 2 3 4" xfId="37750" xr:uid="{E5BC9DB3-87A2-4E5A-B2FF-0029EC5FFF4A}"/>
    <cellStyle name="SAPBEXaggItem 4 2 3 5" xfId="42375" xr:uid="{29468B28-4B8D-47CB-BB7C-6D0D874CDBB2}"/>
    <cellStyle name="SAPBEXaggItem 4 2 4" xfId="6497" xr:uid="{2C59F860-59D2-41EA-B836-B291E4BA11E4}"/>
    <cellStyle name="SAPBEXaggItem 4 2 4 2" xfId="29520" xr:uid="{301B9907-9897-47C7-96F8-25E6AC23212E}"/>
    <cellStyle name="SAPBEXaggItem 4 2 4 3" xfId="34177" xr:uid="{93810841-BE4F-485F-A256-9EAA54134F41}"/>
    <cellStyle name="SAPBEXaggItem 4 2 4 4" xfId="38724" xr:uid="{DA6CAFA5-0A19-4D7C-A398-BB525BC6C932}"/>
    <cellStyle name="SAPBEXaggItem 4 2 4 5" xfId="43349" xr:uid="{C40C62F6-CFEA-48AB-B2BE-DF246FB72AC3}"/>
    <cellStyle name="SAPBEXaggItem 4 2 5" xfId="25823" xr:uid="{6E35EB5A-EB80-4C92-A2BB-6C4DABCD137B}"/>
    <cellStyle name="SAPBEXaggItem 4 2 6" xfId="30549" xr:uid="{05860288-AD5A-49A6-8308-7587B257A370}"/>
    <cellStyle name="SAPBEXaggItem 4 2 7" xfId="35053" xr:uid="{BD8F9AD7-DF2A-49CD-8A30-093223C5914F}"/>
    <cellStyle name="SAPBEXaggItem 4 2 8" xfId="39678" xr:uid="{686C9C53-2111-43C8-B847-C4F7F0CACEFE}"/>
    <cellStyle name="SAPBEXaggItem 4 3" xfId="3647" xr:uid="{A68648C1-0CB2-4BE5-81B9-5CB0C9EC28BB}"/>
    <cellStyle name="SAPBEXaggItem 4 3 2" xfId="26831" xr:uid="{F065AD02-CC10-40A3-843A-0117DD40FAC5}"/>
    <cellStyle name="SAPBEXaggItem 4 3 3" xfId="31531" xr:uid="{20143A4C-0AC1-41CB-9995-52B18EC38E34}"/>
    <cellStyle name="SAPBEXaggItem 4 3 4" xfId="36042" xr:uid="{4892898A-747F-4E75-8FA2-6DB11575A7F6}"/>
    <cellStyle name="SAPBEXaggItem 4 3 5" xfId="40667" xr:uid="{8352B2F8-5AFC-474D-BFDF-EFD849F933FA}"/>
    <cellStyle name="SAPBEXaggItem 4 4" xfId="4748" xr:uid="{FC3E9BF5-D5E0-4212-84EF-CA52F9211287}"/>
    <cellStyle name="SAPBEXaggItem 4 4 2" xfId="26136" xr:uid="{EEACA979-257A-43F1-8E87-CF41E822EF72}"/>
    <cellStyle name="SAPBEXaggItem 4 4 3" xfId="30857" xr:uid="{F5C9D3E2-667F-48FE-A5A1-6851D73F92D5}"/>
    <cellStyle name="SAPBEXaggItem 4 4 4" xfId="35360" xr:uid="{E6ABE6D5-1163-4265-83C7-E84537244450}"/>
    <cellStyle name="SAPBEXaggItem 4 4 5" xfId="39985" xr:uid="{88CCA50B-248C-46D6-B1D2-49868A5CD394}"/>
    <cellStyle name="SAPBEXaggItem 4 5" xfId="5783" xr:uid="{05C6BAC3-78F7-47B2-9560-BF7CFEF682C9}"/>
    <cellStyle name="SAPBEXaggItem 4 5 2" xfId="26592" xr:uid="{BAED1F70-20C6-44DC-8800-0A3D2C8F3F3F}"/>
    <cellStyle name="SAPBEXaggItem 4 5 3" xfId="31292" xr:uid="{7399F394-3C37-4EA7-8266-A4FED8AC3D7F}"/>
    <cellStyle name="SAPBEXaggItem 4 5 4" xfId="35803" xr:uid="{F3A35347-B738-430F-8312-B58B96AC9F0C}"/>
    <cellStyle name="SAPBEXaggItem 4 5 5" xfId="40428" xr:uid="{23C3E44A-9B48-4861-A841-8A870354F02A}"/>
    <cellStyle name="SAPBEXaggItem 4 6" xfId="25055" xr:uid="{51861413-CF50-4B97-A125-A2EF22B78B3F}"/>
    <cellStyle name="SAPBEXaggItem 4 7" xfId="29810" xr:uid="{81AF8E85-977B-469C-9C0D-0EDDAD446EED}"/>
    <cellStyle name="SAPBEXaggItem 4 8" xfId="24693" xr:uid="{D47ED152-8FA1-47C1-AA0F-B200E7EA88D3}"/>
    <cellStyle name="SAPBEXaggItem 4 9" xfId="24307" xr:uid="{A3629B78-8CA0-429E-84CA-4627635B0CF0}"/>
    <cellStyle name="SAPBEXaggItem 5" xfId="1592" xr:uid="{E4D5187D-E61F-4839-BE1A-42431E1DC7D4}"/>
    <cellStyle name="SAPBEXaggItem 5 2" xfId="2529" xr:uid="{8D2C77E4-C7FE-4E73-8699-B0EABD60FA55}"/>
    <cellStyle name="SAPBEXaggItem 5 2 2" xfId="4333" xr:uid="{2D6EEF4F-C331-482C-88BD-FF89F01110BB}"/>
    <cellStyle name="SAPBEXaggItem 5 2 2 2" xfId="27463" xr:uid="{448ECA0B-274D-4A7B-9B4B-DC017E87EC44}"/>
    <cellStyle name="SAPBEXaggItem 5 2 2 3" xfId="32150" xr:uid="{A0EDDBD6-4340-474D-9A57-D4371D2BF489}"/>
    <cellStyle name="SAPBEXaggItem 5 2 2 4" xfId="36674" xr:uid="{F5A06EDC-C1E0-48C4-B5CA-FCA85EC120DC}"/>
    <cellStyle name="SAPBEXaggItem 5 2 2 5" xfId="41299" xr:uid="{2968214F-986B-4A0F-AF8D-044BFABB62F2}"/>
    <cellStyle name="SAPBEXaggItem 5 2 3" xfId="5357" xr:uid="{B3D96BBA-7934-4898-B6DE-A28CA5A5C6B8}"/>
    <cellStyle name="SAPBEXaggItem 5 2 3 2" xfId="28434" xr:uid="{1FB2FE2D-65D6-4BCF-B8D8-B9DB38000833}"/>
    <cellStyle name="SAPBEXaggItem 5 2 3 3" xfId="33108" xr:uid="{E0F9CF1F-35EC-4B98-BC2B-25EDD6F4FF1B}"/>
    <cellStyle name="SAPBEXaggItem 5 2 3 4" xfId="37643" xr:uid="{140CFBD1-4A19-4257-8909-ED868E8E90DA}"/>
    <cellStyle name="SAPBEXaggItem 5 2 3 5" xfId="42268" xr:uid="{7CA6BCFE-8C60-4011-A353-9EA31AB699DF}"/>
    <cellStyle name="SAPBEXaggItem 5 2 4" xfId="6390" xr:uid="{BEA73CBA-8EE1-4CC7-B30F-58154D2B8500}"/>
    <cellStyle name="SAPBEXaggItem 5 2 4 2" xfId="29413" xr:uid="{CCC3ACCA-5E94-4422-B54D-86AEC7DE224D}"/>
    <cellStyle name="SAPBEXaggItem 5 2 4 3" xfId="34070" xr:uid="{D30EBE04-A8CC-4DED-9EF5-1B09996A3E04}"/>
    <cellStyle name="SAPBEXaggItem 5 2 4 4" xfId="38617" xr:uid="{B27C137B-C52D-4B1C-B38E-875CCB1DA219}"/>
    <cellStyle name="SAPBEXaggItem 5 2 4 5" xfId="43242" xr:uid="{9D74F7A1-AC20-41E5-9D14-773BF6095729}"/>
    <cellStyle name="SAPBEXaggItem 5 2 5" xfId="25716" xr:uid="{2C98A6CC-36B9-494B-B3B0-099C5CE1966E}"/>
    <cellStyle name="SAPBEXaggItem 5 2 6" xfId="30442" xr:uid="{AC0A1C48-359E-40C4-BC96-33E448E1AA45}"/>
    <cellStyle name="SAPBEXaggItem 5 2 7" xfId="34946" xr:uid="{5A7FBBE5-5FF3-463A-862B-8E2081ED80AE}"/>
    <cellStyle name="SAPBEXaggItem 5 2 8" xfId="39571" xr:uid="{AE1FAC27-2858-4F8B-93E1-A1A491AC5495}"/>
    <cellStyle name="SAPBEXaggItem 5 3" xfId="3540" xr:uid="{F1ACE4FC-1338-4A53-9E4D-12551067E2FB}"/>
    <cellStyle name="SAPBEXaggItem 5 3 2" xfId="26724" xr:uid="{D5C1845E-1DDF-4757-B82B-F8D8FF9708AD}"/>
    <cellStyle name="SAPBEXaggItem 5 3 3" xfId="31424" xr:uid="{940ED455-0F9E-43BA-9E08-6C08B2DC69DF}"/>
    <cellStyle name="SAPBEXaggItem 5 3 4" xfId="35935" xr:uid="{52F2AEC1-0C7F-41A0-BD1E-2BEB14CB625C}"/>
    <cellStyle name="SAPBEXaggItem 5 3 5" xfId="40560" xr:uid="{176373C9-CA2E-45B4-BEDB-7BED1219E495}"/>
    <cellStyle name="SAPBEXaggItem 5 4" xfId="3040" xr:uid="{1C655C58-32C4-4AC7-A1F6-C4A45B3EB197}"/>
    <cellStyle name="SAPBEXaggItem 5 4 2" xfId="26243" xr:uid="{BCA3A908-F6AD-4068-9542-7D7400896DA8}"/>
    <cellStyle name="SAPBEXaggItem 5 4 3" xfId="30964" xr:uid="{1D57A818-925D-42AE-B73D-CFA05DE35A4C}"/>
    <cellStyle name="SAPBEXaggItem 5 4 4" xfId="35467" xr:uid="{790F83B0-AD30-4D06-9032-36FC74E7C663}"/>
    <cellStyle name="SAPBEXaggItem 5 4 5" xfId="40092" xr:uid="{6933925B-6C5C-49E1-ABFC-D54B51F961E9}"/>
    <cellStyle name="SAPBEXaggItem 5 5" xfId="3361" xr:uid="{4267E88E-9B46-489B-A1F3-C67E782378D4}"/>
    <cellStyle name="SAPBEXaggItem 5 5 2" xfId="26488" xr:uid="{85A1BCEB-4A7B-4079-99B6-79912E0EF62E}"/>
    <cellStyle name="SAPBEXaggItem 5 5 3" xfId="31188" xr:uid="{D1A0276E-E93F-4F5A-A09A-1288285C3890}"/>
    <cellStyle name="SAPBEXaggItem 5 5 4" xfId="35699" xr:uid="{E43AEF44-1070-4D99-8B37-DB93DC0F5423}"/>
    <cellStyle name="SAPBEXaggItem 5 5 5" xfId="40324" xr:uid="{C0F8646C-0B15-4216-BDEF-997CF4D67A92}"/>
    <cellStyle name="SAPBEXaggItem 5 6" xfId="24947" xr:uid="{77B61BB2-5259-4806-B95F-711C12B08157}"/>
    <cellStyle name="SAPBEXaggItem 5 7" xfId="24142" xr:uid="{99DA91EE-974F-49CD-8C4A-7741CC6BFF3C}"/>
    <cellStyle name="SAPBEXaggItem 5 8" xfId="24594" xr:uid="{92FF3C3A-9CF5-4ED0-9FE5-48AD9A54AE9B}"/>
    <cellStyle name="SAPBEXaggItem 5 9" xfId="24395" xr:uid="{3AFC5B70-1A65-4751-91E8-6EF5BFA7212B}"/>
    <cellStyle name="SAPBEXaggItem 6" xfId="2195" xr:uid="{85D6FFBC-A9E1-4EB8-889C-A28A5DD67E41}"/>
    <cellStyle name="SAPBEXaggItem 6 2" xfId="4078" xr:uid="{D9C3A0E1-E9F7-46DF-BDA8-25530A36A742}"/>
    <cellStyle name="SAPBEXaggItem 6 2 2" xfId="27227" xr:uid="{6D968DFC-DC54-4329-AE8D-B88438624546}"/>
    <cellStyle name="SAPBEXaggItem 6 2 3" xfId="31918" xr:uid="{80E9ED3E-D532-4C45-8F8A-F5D36744B45A}"/>
    <cellStyle name="SAPBEXaggItem 6 2 4" xfId="36438" xr:uid="{F7FD0A1A-C9B7-4AF3-BD9B-2F8FF10A2A4A}"/>
    <cellStyle name="SAPBEXaggItem 6 2 5" xfId="41063" xr:uid="{6701EFF3-586B-47BF-A104-C22FA7C2F7D6}"/>
    <cellStyle name="SAPBEXaggItem 6 3" xfId="5127" xr:uid="{7ABDF408-0E6D-407C-AE55-6CC171950061}"/>
    <cellStyle name="SAPBEXaggItem 6 3 2" xfId="28198" xr:uid="{B0DC142E-B4EC-4DFF-A7AF-A204B15412BE}"/>
    <cellStyle name="SAPBEXaggItem 6 3 3" xfId="32877" xr:uid="{209BB503-3044-41C5-98D8-F56ADE7ABE44}"/>
    <cellStyle name="SAPBEXaggItem 6 3 4" xfId="37409" xr:uid="{200827F0-9EBA-4AD0-868C-F57371AFAE65}"/>
    <cellStyle name="SAPBEXaggItem 6 3 5" xfId="42034" xr:uid="{73BED3ED-BE52-4B8E-9353-A83CFA80E4DD}"/>
    <cellStyle name="SAPBEXaggItem 6 4" xfId="6163" xr:uid="{1A30B10A-F852-46B8-AD09-C1615636A968}"/>
    <cellStyle name="SAPBEXaggItem 6 4 2" xfId="29178" xr:uid="{343CFE2E-3C7D-487A-951D-2E5EE9E94AD6}"/>
    <cellStyle name="SAPBEXaggItem 6 4 3" xfId="33841" xr:uid="{E955E277-C581-4D26-934E-52F37CE7D726}"/>
    <cellStyle name="SAPBEXaggItem 6 4 4" xfId="38384" xr:uid="{A84A576B-25EF-44E1-8072-EB4146C08D96}"/>
    <cellStyle name="SAPBEXaggItem 6 4 5" xfId="43009" xr:uid="{496167DC-F587-4FA0-A8FD-65AD0A41E0C1}"/>
    <cellStyle name="SAPBEXaggItem 6 5" xfId="25476" xr:uid="{EEE807A2-C69D-425E-A522-670B8C4715D6}"/>
    <cellStyle name="SAPBEXaggItem 6 6" xfId="30208" xr:uid="{BE98B497-D058-4B0F-8940-7A5CAB8C89BE}"/>
    <cellStyle name="SAPBEXaggItem 6 7" xfId="34710" xr:uid="{FF791FB3-80CA-4AD4-887D-F41B0CFCC488}"/>
    <cellStyle name="SAPBEXaggItem 6 8" xfId="39336" xr:uid="{D84D3D3C-6BFD-41B2-9D39-609417622C37}"/>
    <cellStyle name="SAPBEXaggItem 7" xfId="2094" xr:uid="{CD6E8EA6-A6C0-4E9E-9302-3B5865E33B98}"/>
    <cellStyle name="SAPBEXaggItem 7 2" xfId="3995" xr:uid="{B701C804-15EC-48BF-A3F7-4465AB4083A0}"/>
    <cellStyle name="SAPBEXaggItem 7 2 2" xfId="27160" xr:uid="{0880D4EF-2CF5-454E-949D-4FC93C120035}"/>
    <cellStyle name="SAPBEXaggItem 7 2 3" xfId="31855" xr:uid="{4E89DFBB-3D54-4B98-B696-B0A9AEA6353D}"/>
    <cellStyle name="SAPBEXaggItem 7 2 4" xfId="36371" xr:uid="{00FD3EDE-2E5B-4572-BB60-8831E2C4C960}"/>
    <cellStyle name="SAPBEXaggItem 7 2 5" xfId="40996" xr:uid="{D6C2590C-05DE-4063-8CBA-2CD6E02BB267}"/>
    <cellStyle name="SAPBEXaggItem 7 3" xfId="5071" xr:uid="{24900F17-9037-4370-BC54-C953D43DA7C8}"/>
    <cellStyle name="SAPBEXaggItem 7 3 2" xfId="28134" xr:uid="{7B498729-4E0C-4339-9D33-70FBD8976BE1}"/>
    <cellStyle name="SAPBEXaggItem 7 3 3" xfId="32817" xr:uid="{E1DC00A4-FBFE-48F0-8F3A-04C40D7011AE}"/>
    <cellStyle name="SAPBEXaggItem 7 3 4" xfId="37345" xr:uid="{4BDBCE0A-59FC-4E4A-A043-7FF8192F5E3A}"/>
    <cellStyle name="SAPBEXaggItem 7 3 5" xfId="41970" xr:uid="{69479FF3-6418-45DB-9CEC-322B161B6DE7}"/>
    <cellStyle name="SAPBEXaggItem 7 4" xfId="6104" xr:uid="{77F730D4-EB32-4012-9B64-09321AC89D04}"/>
    <cellStyle name="SAPBEXaggItem 7 4 2" xfId="29116" xr:uid="{57C9C6E4-80A6-4DDB-833E-713D92C486A6}"/>
    <cellStyle name="SAPBEXaggItem 7 4 3" xfId="33783" xr:uid="{E65841D6-3779-4E62-8DAF-0EEC92286762}"/>
    <cellStyle name="SAPBEXaggItem 7 4 4" xfId="38322" xr:uid="{3D6BBA14-08F6-4BD5-BD63-19ECBE1A8A4B}"/>
    <cellStyle name="SAPBEXaggItem 7 4 5" xfId="42947" xr:uid="{CFFFBE0C-79BB-4E7A-B558-53B232AE1506}"/>
    <cellStyle name="SAPBEXaggItem 7 5" xfId="25398" xr:uid="{62C8952F-6D22-41FB-BBF9-1D4F48689632}"/>
    <cellStyle name="SAPBEXaggItem 7 6" xfId="30140" xr:uid="{645C705A-1DC6-403E-9798-494F0DB1E464}"/>
    <cellStyle name="SAPBEXaggItem 7 7" xfId="34644" xr:uid="{448A1E90-F478-42B0-AE39-755F77D3E1F9}"/>
    <cellStyle name="SAPBEXaggItem 7 8" xfId="39271" xr:uid="{2E8F9446-6D0C-4919-8256-800FE1F82D20}"/>
    <cellStyle name="SAPBEXaggItem 8" xfId="2070" xr:uid="{43F22946-9089-4433-8D54-9D475EBDFD59}"/>
    <cellStyle name="SAPBEXaggItem 8 2" xfId="3974" xr:uid="{58EF2174-3DF0-487D-B009-9A6F7F72982D}"/>
    <cellStyle name="SAPBEXaggItem 8 2 2" xfId="27138" xr:uid="{8989EEBE-56EE-4121-BA67-9F3E17814BF9}"/>
    <cellStyle name="SAPBEXaggItem 8 2 3" xfId="31834" xr:uid="{B1F6915C-83D7-411D-B949-E08063E403D1}"/>
    <cellStyle name="SAPBEXaggItem 8 2 4" xfId="36349" xr:uid="{7ABBC727-7F79-4458-81AB-CFD4A06258A4}"/>
    <cellStyle name="SAPBEXaggItem 8 2 5" xfId="40974" xr:uid="{0CB5B03D-F8D8-4810-AF1A-3C048FD1DF3F}"/>
    <cellStyle name="SAPBEXaggItem 8 3" xfId="5050" xr:uid="{A82502B8-4FC2-4452-8D5B-E9433F86AAEC}"/>
    <cellStyle name="SAPBEXaggItem 8 3 2" xfId="28111" xr:uid="{5C5402F2-A8A2-45DE-AB73-0A5309C9A82F}"/>
    <cellStyle name="SAPBEXaggItem 8 3 3" xfId="32795" xr:uid="{3E8C2089-2B38-4882-AA58-FED827E3000F}"/>
    <cellStyle name="SAPBEXaggItem 8 3 4" xfId="37322" xr:uid="{373A8989-8752-4E3D-9423-BB8A4F77B0E4}"/>
    <cellStyle name="SAPBEXaggItem 8 3 5" xfId="41947" xr:uid="{7CD08704-3230-4C73-B8B1-6D7235C11393}"/>
    <cellStyle name="SAPBEXaggItem 8 4" xfId="6083" xr:uid="{E0122BAB-C23C-461D-AD7C-5ADA86FD4870}"/>
    <cellStyle name="SAPBEXaggItem 8 4 2" xfId="29094" xr:uid="{C7602BDF-1912-4B5E-AE25-E2CABAC2BB24}"/>
    <cellStyle name="SAPBEXaggItem 8 4 3" xfId="33762" xr:uid="{B77DB3AF-89B6-4B92-B2C1-FDF19A3FEDB0}"/>
    <cellStyle name="SAPBEXaggItem 8 4 4" xfId="38300" xr:uid="{C22DE4FA-214B-409F-A474-C60AEE69A19D}"/>
    <cellStyle name="SAPBEXaggItem 8 4 5" xfId="42925" xr:uid="{0E0D9304-68C9-4D7D-8A27-FC7C5B7ADF3F}"/>
    <cellStyle name="SAPBEXaggItem 8 5" xfId="25375" xr:uid="{8CFCE006-DA58-42FA-AFE5-3E55AE2EA9F0}"/>
    <cellStyle name="SAPBEXaggItem 8 6" xfId="30119" xr:uid="{BC8F8931-7F4D-4156-9AC0-23A51E7DA49D}"/>
    <cellStyle name="SAPBEXaggItem 8 7" xfId="34622" xr:uid="{DF27DAA3-558A-4B0D-AB4D-1A50F4855BEA}"/>
    <cellStyle name="SAPBEXaggItem 8 8" xfId="39249" xr:uid="{565CBFEC-B374-4FB9-8002-925D1A674014}"/>
    <cellStyle name="SAPBEXaggItem 9" xfId="3202" xr:uid="{02DF1647-885A-496F-888A-9034E2150132}"/>
    <cellStyle name="SAPBEXaggItemX" xfId="1169" xr:uid="{E5A55C55-9E85-446F-AFCD-E941A9C1BE95}"/>
    <cellStyle name="SAPBEXaggItemX 2" xfId="1511" xr:uid="{E7554859-4917-4DBF-8F21-D5BB94BD2D74}"/>
    <cellStyle name="SAPBEXaggItemX 2 10" xfId="24868" xr:uid="{787371DC-3FE4-400C-8DD2-FDB463EBFD54}"/>
    <cellStyle name="SAPBEXaggItemX 2 11" xfId="25548" xr:uid="{F7B0FED2-3656-418D-94CE-86E50DEB3CC4}"/>
    <cellStyle name="SAPBEXaggItemX 2 12" xfId="25432" xr:uid="{4E84945C-824F-433D-A210-E93F4434EC91}"/>
    <cellStyle name="SAPBEXaggItemX 2 13" xfId="24449" xr:uid="{28000F5D-D3C8-4638-BD65-9A60B394BF17}"/>
    <cellStyle name="SAPBEXaggItemX 2 2" xfId="1856" xr:uid="{3C4E7589-4A13-464C-A79A-F6DF82AB4B19}"/>
    <cellStyle name="SAPBEXaggItemX 2 2 2" xfId="2780" xr:uid="{3AD3ECF1-1883-4D37-B847-935E23400725}"/>
    <cellStyle name="SAPBEXaggItemX 2 2 2 2" xfId="4584" xr:uid="{00139A9C-F03C-4655-AB42-F878EF1AF1F6}"/>
    <cellStyle name="SAPBEXaggItemX 2 2 2 2 2" xfId="27714" xr:uid="{C87E7D52-4061-4E80-BD6A-A6D907BFF28A}"/>
    <cellStyle name="SAPBEXaggItemX 2 2 2 2 3" xfId="32401" xr:uid="{3273BEE2-4320-4586-A84C-F9CBDAD1EFA6}"/>
    <cellStyle name="SAPBEXaggItemX 2 2 2 2 4" xfId="36925" xr:uid="{80720838-6906-4F59-92FC-DA437E957C67}"/>
    <cellStyle name="SAPBEXaggItemX 2 2 2 2 5" xfId="41550" xr:uid="{96479F93-B697-449D-A6FF-805AA98573FE}"/>
    <cellStyle name="SAPBEXaggItemX 2 2 2 3" xfId="5608" xr:uid="{1AD27EC7-7875-418F-A2C4-D16471279CA4}"/>
    <cellStyle name="SAPBEXaggItemX 2 2 2 3 2" xfId="28685" xr:uid="{1E670706-6619-47AE-9B40-A80520A245A5}"/>
    <cellStyle name="SAPBEXaggItemX 2 2 2 3 3" xfId="33359" xr:uid="{7FF13FC4-499C-4811-BA98-E54936F10E0F}"/>
    <cellStyle name="SAPBEXaggItemX 2 2 2 3 4" xfId="37894" xr:uid="{4306673E-7222-4CC2-8B8A-877943834201}"/>
    <cellStyle name="SAPBEXaggItemX 2 2 2 3 5" xfId="42519" xr:uid="{1BFC6256-5475-422C-80A9-C7B5EA1A60B2}"/>
    <cellStyle name="SAPBEXaggItemX 2 2 2 4" xfId="6641" xr:uid="{41A57F8F-D454-4D31-B59F-8C43360CD3B9}"/>
    <cellStyle name="SAPBEXaggItemX 2 2 2 4 2" xfId="29664" xr:uid="{D7C4D3AB-F7B6-4450-9127-C89F43285E4B}"/>
    <cellStyle name="SAPBEXaggItemX 2 2 2 4 3" xfId="34321" xr:uid="{2BBB02E1-DA84-4608-B84F-08808D6A931C}"/>
    <cellStyle name="SAPBEXaggItemX 2 2 2 4 4" xfId="38868" xr:uid="{0D991686-A76F-4D1F-A955-A46B8E4F964E}"/>
    <cellStyle name="SAPBEXaggItemX 2 2 2 4 5" xfId="43493" xr:uid="{CFB0FEC4-9439-4B6E-B312-2CC1F76037CF}"/>
    <cellStyle name="SAPBEXaggItemX 2 2 2 5" xfId="25967" xr:uid="{7DBF1DFC-232A-457E-AEB7-4F2853DA9680}"/>
    <cellStyle name="SAPBEXaggItemX 2 2 2 6" xfId="30693" xr:uid="{093BBB4C-38E5-4E9B-A1B7-94D4E74DE86E}"/>
    <cellStyle name="SAPBEXaggItemX 2 2 2 7" xfId="35197" xr:uid="{2B5C28D6-2416-44C7-A506-BFEF5EF381B0}"/>
    <cellStyle name="SAPBEXaggItemX 2 2 2 8" xfId="39822" xr:uid="{2233862E-D8B3-47D3-A095-C9EB508901F4}"/>
    <cellStyle name="SAPBEXaggItemX 2 2 3" xfId="3790" xr:uid="{71CD1F35-E64B-4082-9905-3FAD82893598}"/>
    <cellStyle name="SAPBEXaggItemX 2 2 3 2" xfId="26974" xr:uid="{34A09D5A-9D16-4B45-97E4-6006FC8DAC5F}"/>
    <cellStyle name="SAPBEXaggItemX 2 2 3 3" xfId="31674" xr:uid="{6D5BE729-B4EC-4204-8C1C-4AC221267D4E}"/>
    <cellStyle name="SAPBEXaggItemX 2 2 3 4" xfId="36185" xr:uid="{D5F4406C-C196-4CF7-A0ED-E7032CDD652C}"/>
    <cellStyle name="SAPBEXaggItemX 2 2 3 5" xfId="40810" xr:uid="{15E2D9DF-1A1E-458E-807F-BF141DE0E29B}"/>
    <cellStyle name="SAPBEXaggItemX 2 2 4" xfId="4891" xr:uid="{4C0953C4-749E-40AE-B827-29C8CA76B48F}"/>
    <cellStyle name="SAPBEXaggItemX 2 2 4 2" xfId="27950" xr:uid="{1122A3B4-7177-403C-9364-ADBDB2D7D116}"/>
    <cellStyle name="SAPBEXaggItemX 2 2 4 3" xfId="32637" xr:uid="{888E50EB-7F5A-4F17-89BE-347B1E2DC64F}"/>
    <cellStyle name="SAPBEXaggItemX 2 2 4 4" xfId="37161" xr:uid="{0547AB78-B275-4636-B699-AAA314EFB54E}"/>
    <cellStyle name="SAPBEXaggItemX 2 2 4 5" xfId="41786" xr:uid="{428395A7-30F2-46CF-AD7D-46567CE6FD28}"/>
    <cellStyle name="SAPBEXaggItemX 2 2 5" xfId="5926" xr:uid="{51BEE6DC-1170-4F74-BC27-6A129794BED5}"/>
    <cellStyle name="SAPBEXaggItemX 2 2 5 2" xfId="28930" xr:uid="{BA0E7A30-234C-428B-93EA-E348B581F9F5}"/>
    <cellStyle name="SAPBEXaggItemX 2 2 5 3" xfId="33604" xr:uid="{5243926A-433D-4F27-BB1E-599D7AF935FE}"/>
    <cellStyle name="SAPBEXaggItemX 2 2 5 4" xfId="38139" xr:uid="{E23B53DB-2154-43B7-99CF-595B146FC934}"/>
    <cellStyle name="SAPBEXaggItemX 2 2 5 5" xfId="42764" xr:uid="{3BE074C3-9BF4-4C95-A0EE-F228D005EC14}"/>
    <cellStyle name="SAPBEXaggItemX 2 2 6" xfId="25198" xr:uid="{095AB06E-9B4F-4338-B1C4-7BA49C5418C9}"/>
    <cellStyle name="SAPBEXaggItemX 2 2 7" xfId="29953" xr:uid="{82FAF2BE-4108-4B1B-B347-D21771E2B7DC}"/>
    <cellStyle name="SAPBEXaggItemX 2 2 8" xfId="34458" xr:uid="{D873FCE8-BC0B-477F-8853-741132CD34D4}"/>
    <cellStyle name="SAPBEXaggItemX 2 2 9" xfId="39085" xr:uid="{868A7EED-7A94-4455-AEF4-7570F9861703}"/>
    <cellStyle name="SAPBEXaggItemX 2 3" xfId="1950" xr:uid="{07BB00B5-39C2-430B-9C69-C4825407E786}"/>
    <cellStyle name="SAPBEXaggItemX 2 3 2" xfId="2866" xr:uid="{AB368C56-C5E2-491D-977E-045EB07C649E}"/>
    <cellStyle name="SAPBEXaggItemX 2 3 2 2" xfId="4670" xr:uid="{B267D37F-4C7C-4A29-8DB2-185EBAA01DC3}"/>
    <cellStyle name="SAPBEXaggItemX 2 3 2 2 2" xfId="27800" xr:uid="{19EB23F8-4A9F-4432-A230-F660235B9466}"/>
    <cellStyle name="SAPBEXaggItemX 2 3 2 2 3" xfId="32487" xr:uid="{D9563621-0DDA-45D5-B135-B8297DA6F0C5}"/>
    <cellStyle name="SAPBEXaggItemX 2 3 2 2 4" xfId="37011" xr:uid="{EF454BB3-27A5-42CF-BA5D-96CF99407CD7}"/>
    <cellStyle name="SAPBEXaggItemX 2 3 2 2 5" xfId="41636" xr:uid="{9259B412-287E-407E-B148-F35EADE36CB2}"/>
    <cellStyle name="SAPBEXaggItemX 2 3 2 3" xfId="5694" xr:uid="{BBF64D6B-4267-47E7-918B-7BD6F347E43B}"/>
    <cellStyle name="SAPBEXaggItemX 2 3 2 3 2" xfId="28771" xr:uid="{556699D2-51AD-418B-825D-C0EB94FF55F2}"/>
    <cellStyle name="SAPBEXaggItemX 2 3 2 3 3" xfId="33445" xr:uid="{CB93CCBE-AFCB-4B90-81C8-CA86306EA920}"/>
    <cellStyle name="SAPBEXaggItemX 2 3 2 3 4" xfId="37980" xr:uid="{AA202886-DA3B-4D6E-B73F-1B96E3125A69}"/>
    <cellStyle name="SAPBEXaggItemX 2 3 2 3 5" xfId="42605" xr:uid="{BD31EA2C-3A1B-4A22-B01A-8B5FAA66BF93}"/>
    <cellStyle name="SAPBEXaggItemX 2 3 2 4" xfId="6727" xr:uid="{51900B9F-0653-47AF-A339-B9751123056F}"/>
    <cellStyle name="SAPBEXaggItemX 2 3 2 4 2" xfId="29750" xr:uid="{E3876F2F-DFC9-4A6E-B8B6-EB6CC5D8A177}"/>
    <cellStyle name="SAPBEXaggItemX 2 3 2 4 3" xfId="34407" xr:uid="{A9720E59-742E-4F6C-9C55-02467107CDCE}"/>
    <cellStyle name="SAPBEXaggItemX 2 3 2 4 4" xfId="38954" xr:uid="{BC182605-A7AA-4DDE-B426-2F3518A17BBF}"/>
    <cellStyle name="SAPBEXaggItemX 2 3 2 4 5" xfId="43579" xr:uid="{9C733C94-88DB-4A3F-AF2A-CCA8AD2F2575}"/>
    <cellStyle name="SAPBEXaggItemX 2 3 2 5" xfId="26053" xr:uid="{362D98CB-0ED1-4FEC-8008-6B285AFA1C6F}"/>
    <cellStyle name="SAPBEXaggItemX 2 3 2 6" xfId="30779" xr:uid="{60F2950C-AE2C-41CD-8AAB-6719A5FA5CEC}"/>
    <cellStyle name="SAPBEXaggItemX 2 3 2 7" xfId="35283" xr:uid="{7C6E1175-EC1D-49B7-986C-8C755A93404D}"/>
    <cellStyle name="SAPBEXaggItemX 2 3 2 8" xfId="39908" xr:uid="{5AD07849-37E3-488D-9D66-C316E300E9BC}"/>
    <cellStyle name="SAPBEXaggItemX 2 3 3" xfId="3876" xr:uid="{A607FEDD-8583-4715-95F9-730EDC719D01}"/>
    <cellStyle name="SAPBEXaggItemX 2 3 3 2" xfId="27060" xr:uid="{76E32750-6F43-4695-8B4E-B203058F389F}"/>
    <cellStyle name="SAPBEXaggItemX 2 3 3 3" xfId="31760" xr:uid="{4A7E2DD5-7574-4596-A93B-1CD4F5E29FED}"/>
    <cellStyle name="SAPBEXaggItemX 2 3 3 4" xfId="36271" xr:uid="{8D3B1293-7753-43A7-9F01-99B230EDC3E3}"/>
    <cellStyle name="SAPBEXaggItemX 2 3 3 5" xfId="40896" xr:uid="{A3F77E77-8468-41C0-A37A-0FCB771B4F7D}"/>
    <cellStyle name="SAPBEXaggItemX 2 3 4" xfId="4977" xr:uid="{58634860-39BC-424B-AC0B-515D54001415}"/>
    <cellStyle name="SAPBEXaggItemX 2 3 4 2" xfId="28036" xr:uid="{6A393227-3916-4DE3-8B62-D3B8A8F10572}"/>
    <cellStyle name="SAPBEXaggItemX 2 3 4 3" xfId="32723" xr:uid="{85FD3F1A-0A23-4284-B0DE-1FD9E51F332D}"/>
    <cellStyle name="SAPBEXaggItemX 2 3 4 4" xfId="37247" xr:uid="{37DC9375-EA61-469D-B224-C95AC7750990}"/>
    <cellStyle name="SAPBEXaggItemX 2 3 4 5" xfId="41872" xr:uid="{A3445B5F-125B-418F-9389-4B1936CE78DD}"/>
    <cellStyle name="SAPBEXaggItemX 2 3 5" xfId="6012" xr:uid="{7496A210-A460-41AF-896C-CFE684A9B0A6}"/>
    <cellStyle name="SAPBEXaggItemX 2 3 5 2" xfId="29016" xr:uid="{452C1178-CAD7-4806-832B-93905EBD42D8}"/>
    <cellStyle name="SAPBEXaggItemX 2 3 5 3" xfId="33690" xr:uid="{3ACF41CB-72CE-43BB-82C7-C72269909C0C}"/>
    <cellStyle name="SAPBEXaggItemX 2 3 5 4" xfId="38225" xr:uid="{F5EA91BF-176C-4ABD-85CA-0C00535DA03A}"/>
    <cellStyle name="SAPBEXaggItemX 2 3 5 5" xfId="42850" xr:uid="{032A167A-C265-49F0-BBDD-8DE48E630B56}"/>
    <cellStyle name="SAPBEXaggItemX 2 3 6" xfId="25287" xr:uid="{5F8B1039-9930-433E-84DC-60B4D32D3DAB}"/>
    <cellStyle name="SAPBEXaggItemX 2 3 7" xfId="30039" xr:uid="{496F268C-381C-4F76-8D06-ECFF23C66EBB}"/>
    <cellStyle name="SAPBEXaggItemX 2 3 8" xfId="34544" xr:uid="{C7408E6B-8812-4071-AB70-074488647272}"/>
    <cellStyle name="SAPBEXaggItemX 2 3 9" xfId="39171" xr:uid="{4B25B9D2-0E8A-4B47-8F58-45A85AF9A892}"/>
    <cellStyle name="SAPBEXaggItemX 2 4" xfId="2451" xr:uid="{5B2E6F3A-E9A6-4473-BCAB-87E35D5188BF}"/>
    <cellStyle name="SAPBEXaggItemX 2 4 2" xfId="4255" xr:uid="{B522600B-6B25-400C-B04B-FAAB6F9F9BD1}"/>
    <cellStyle name="SAPBEXaggItemX 2 4 2 2" xfId="27385" xr:uid="{3ABE8541-361E-42FD-B9B6-DD13DEFF9DF3}"/>
    <cellStyle name="SAPBEXaggItemX 2 4 2 3" xfId="32072" xr:uid="{241A3347-ACD2-470E-A723-32A7C5E4DD56}"/>
    <cellStyle name="SAPBEXaggItemX 2 4 2 4" xfId="36596" xr:uid="{B2CE64E4-479B-4FB6-B707-0BE059306832}"/>
    <cellStyle name="SAPBEXaggItemX 2 4 2 5" xfId="41221" xr:uid="{2C356D21-55E9-450B-9791-3233C66FDAA7}"/>
    <cellStyle name="SAPBEXaggItemX 2 4 3" xfId="5279" xr:uid="{E50A7F31-8714-4C17-8603-142FA1D71F5C}"/>
    <cellStyle name="SAPBEXaggItemX 2 4 3 2" xfId="28356" xr:uid="{F1BAEF5B-97F4-47C3-A6CE-9CB180BB53CD}"/>
    <cellStyle name="SAPBEXaggItemX 2 4 3 3" xfId="33030" xr:uid="{11241734-2067-4D89-86A3-9C69CF50FA92}"/>
    <cellStyle name="SAPBEXaggItemX 2 4 3 4" xfId="37565" xr:uid="{B8F348B2-7EBD-452F-A45C-B1B1920F9CDE}"/>
    <cellStyle name="SAPBEXaggItemX 2 4 3 5" xfId="42190" xr:uid="{B6813A3C-A4B8-427D-A5F5-8ABCF72478F4}"/>
    <cellStyle name="SAPBEXaggItemX 2 4 4" xfId="6312" xr:uid="{7DCF5DF4-65BE-4CD5-B9C7-0C3220DB1E90}"/>
    <cellStyle name="SAPBEXaggItemX 2 4 4 2" xfId="29335" xr:uid="{19FE1FC5-3002-45DC-A2F0-C5AFF50868B9}"/>
    <cellStyle name="SAPBEXaggItemX 2 4 4 3" xfId="33992" xr:uid="{06C8ABE5-1305-4FC4-ACB3-CF0D3307E9A4}"/>
    <cellStyle name="SAPBEXaggItemX 2 4 4 4" xfId="38539" xr:uid="{E96D1B47-B784-4290-9D3D-C671481E7991}"/>
    <cellStyle name="SAPBEXaggItemX 2 4 4 5" xfId="43164" xr:uid="{B512EAA8-72AC-49D6-9DD8-1032A9B47397}"/>
    <cellStyle name="SAPBEXaggItemX 2 4 5" xfId="25638" xr:uid="{4F8DFCA5-E8CD-4842-A2D1-C0784B6E1650}"/>
    <cellStyle name="SAPBEXaggItemX 2 4 6" xfId="30364" xr:uid="{7F36C939-EB3C-4F46-BBA5-59DADA7F43A4}"/>
    <cellStyle name="SAPBEXaggItemX 2 4 7" xfId="34868" xr:uid="{9366FFD3-B0B0-4C7C-B173-138A29595BEB}"/>
    <cellStyle name="SAPBEXaggItemX 2 4 8" xfId="39493" xr:uid="{049E8CB8-5D74-453A-A02D-D3FFFEFF0B17}"/>
    <cellStyle name="SAPBEXaggItemX 2 5" xfId="3462" xr:uid="{2F15D00B-32F5-417C-8C66-97166F3691F5}"/>
    <cellStyle name="SAPBEXaggItemX 2 5 2" xfId="26657" xr:uid="{6CCE16C9-4779-4520-855D-04DB73DCA8D6}"/>
    <cellStyle name="SAPBEXaggItemX 2 5 3" xfId="31357" xr:uid="{D712EE37-4C7D-4A37-BC71-4B2AD58882CA}"/>
    <cellStyle name="SAPBEXaggItemX 2 5 4" xfId="35868" xr:uid="{477A4876-C6CF-4856-AE3E-76114BF25649}"/>
    <cellStyle name="SAPBEXaggItemX 2 5 5" xfId="40493" xr:uid="{AF6201A6-8DA2-4D78-B860-0BCEF4C1A060}"/>
    <cellStyle name="SAPBEXaggItemX 2 6" xfId="3118" xr:uid="{0633D22A-B5B8-4BBD-A974-B28DF1FF36AA}"/>
    <cellStyle name="SAPBEXaggItemX 2 6 2" xfId="26317" xr:uid="{DD40EFF3-6EA5-4B12-8F45-F2286CA9BC0F}"/>
    <cellStyle name="SAPBEXaggItemX 2 6 3" xfId="31038" xr:uid="{9F147BDD-2D0C-4047-B91A-351BEA981B00}"/>
    <cellStyle name="SAPBEXaggItemX 2 6 4" xfId="35541" xr:uid="{4508A063-2B9D-449D-A5BC-DCDD145FA8CD}"/>
    <cellStyle name="SAPBEXaggItemX 2 6 5" xfId="40166" xr:uid="{134CE556-47D0-4729-B2F8-DB4CD95A3396}"/>
    <cellStyle name="SAPBEXaggItemX 2 7" xfId="3285" xr:uid="{586FD31D-09F5-4DA8-A44B-8CBF4F441B45}"/>
    <cellStyle name="SAPBEXaggItemX 2 7 2" xfId="26422" xr:uid="{95CB8939-6128-4CEA-98CD-4404EB077D26}"/>
    <cellStyle name="SAPBEXaggItemX 2 7 3" xfId="31122" xr:uid="{5C9D0F36-181E-41EA-B633-CEB1653DD13E}"/>
    <cellStyle name="SAPBEXaggItemX 2 7 4" xfId="35633" xr:uid="{C0D7DFBD-F31D-4D6F-B430-7C52A947B3EC}"/>
    <cellStyle name="SAPBEXaggItemX 2 7 5" xfId="40258" xr:uid="{C48FD322-E075-4136-8FEC-CE320D5592AF}"/>
    <cellStyle name="SAPBEXaggItemX 2 8" xfId="20164" xr:uid="{A3FFFC1F-2AD5-430C-8B14-0EE33C1AC918}"/>
    <cellStyle name="SAPBEXaggItemX 2 9" xfId="23750" xr:uid="{55C72458-2143-4D74-B89D-87D6D0E965C8}"/>
    <cellStyle name="SAPBEXaggItemX 3" xfId="1740" xr:uid="{19B76F23-9526-4F65-A5AA-DA44F64740EC}"/>
    <cellStyle name="SAPBEXaggItemX 3 10" xfId="24733" xr:uid="{76393A97-EC21-4B83-BE1A-A59B884F200B}"/>
    <cellStyle name="SAPBEXaggItemX 3 11" xfId="24270" xr:uid="{AF51C62A-79E8-4F15-8A6D-51F125642964}"/>
    <cellStyle name="SAPBEXaggItemX 3 2" xfId="2674" xr:uid="{4CA0AADA-BA98-4E5D-A7D0-1C3BF6C25EFA}"/>
    <cellStyle name="SAPBEXaggItemX 3 2 2" xfId="4478" xr:uid="{F29F0E9B-5075-4312-B67B-EBA3C89EBAC6}"/>
    <cellStyle name="SAPBEXaggItemX 3 2 2 2" xfId="27608" xr:uid="{8A69E720-BBF5-4383-A31F-C4017F19A8D3}"/>
    <cellStyle name="SAPBEXaggItemX 3 2 2 3" xfId="32295" xr:uid="{45D388E9-D0EA-46FF-B902-E69DFD9A950F}"/>
    <cellStyle name="SAPBEXaggItemX 3 2 2 4" xfId="36819" xr:uid="{42A8EA12-EE7C-4307-B9AB-D3D2F95451C0}"/>
    <cellStyle name="SAPBEXaggItemX 3 2 2 5" xfId="41444" xr:uid="{17567ED6-973A-4664-BDC5-655E4AE8C15B}"/>
    <cellStyle name="SAPBEXaggItemX 3 2 3" xfId="5502" xr:uid="{835F541A-F2DE-4531-B957-B764690FA03F}"/>
    <cellStyle name="SAPBEXaggItemX 3 2 3 2" xfId="28579" xr:uid="{E6D9C199-FC85-4991-8124-F6F074E835E3}"/>
    <cellStyle name="SAPBEXaggItemX 3 2 3 3" xfId="33253" xr:uid="{845F1BE7-38BD-4B39-9B3C-68E5D95537DF}"/>
    <cellStyle name="SAPBEXaggItemX 3 2 3 4" xfId="37788" xr:uid="{4B318488-D096-4BED-9CF3-B9868BCA32FB}"/>
    <cellStyle name="SAPBEXaggItemX 3 2 3 5" xfId="42413" xr:uid="{F1BA6AA6-D202-466A-A6A2-29F17EE1ABFC}"/>
    <cellStyle name="SAPBEXaggItemX 3 2 4" xfId="6535" xr:uid="{015C15AE-2ECA-41C0-83D8-8A655799DF68}"/>
    <cellStyle name="SAPBEXaggItemX 3 2 4 2" xfId="29558" xr:uid="{9AE92C6D-79DD-4733-9253-299FD0A84A67}"/>
    <cellStyle name="SAPBEXaggItemX 3 2 4 3" xfId="34215" xr:uid="{4E7576CF-A625-44B4-952A-1EF1CEFE5583}"/>
    <cellStyle name="SAPBEXaggItemX 3 2 4 4" xfId="38762" xr:uid="{42F96996-5C49-44E0-BE87-89F70937DC90}"/>
    <cellStyle name="SAPBEXaggItemX 3 2 4 5" xfId="43387" xr:uid="{0A7B520B-A9B2-4EBE-BDB7-604BBA01D4BD}"/>
    <cellStyle name="SAPBEXaggItemX 3 2 5" xfId="25861" xr:uid="{B9DEA344-3242-40F4-BA13-DD432A4072CC}"/>
    <cellStyle name="SAPBEXaggItemX 3 2 6" xfId="30587" xr:uid="{954392B8-EA33-4B8B-8753-B962A931BE11}"/>
    <cellStyle name="SAPBEXaggItemX 3 2 7" xfId="35091" xr:uid="{1C2D8DAF-73B4-4788-87D5-2BA845D33DC1}"/>
    <cellStyle name="SAPBEXaggItemX 3 2 8" xfId="39716" xr:uid="{786017EB-4F38-401E-856E-1C4075CE78FD}"/>
    <cellStyle name="SAPBEXaggItemX 3 3" xfId="3685" xr:uid="{05D0F82C-07C0-48BD-8141-5DA935CD410B}"/>
    <cellStyle name="SAPBEXaggItemX 3 3 2" xfId="26869" xr:uid="{FC8F11F0-F4D1-43E5-9C71-B23B8FF68A2E}"/>
    <cellStyle name="SAPBEXaggItemX 3 3 3" xfId="31569" xr:uid="{A646FCF2-1CD9-4077-B3FD-D366098473CE}"/>
    <cellStyle name="SAPBEXaggItemX 3 3 4" xfId="36080" xr:uid="{AC2C9C28-4933-4B67-A045-1DCE002BD212}"/>
    <cellStyle name="SAPBEXaggItemX 3 3 5" xfId="40705" xr:uid="{4EDA95B1-E5D9-4922-9F11-A82161A0EE69}"/>
    <cellStyle name="SAPBEXaggItemX 3 4" xfId="4786" xr:uid="{1ECD147D-7D82-473C-B4FC-84C0A570B4CF}"/>
    <cellStyle name="SAPBEXaggItemX 3 4 2" xfId="27845" xr:uid="{C933EEFB-288F-4256-A9F4-6FDF71C42632}"/>
    <cellStyle name="SAPBEXaggItemX 3 4 3" xfId="32532" xr:uid="{762D9F03-E6E1-411F-BDF6-D6C1BC806DEA}"/>
    <cellStyle name="SAPBEXaggItemX 3 4 4" xfId="37056" xr:uid="{7602790E-0E07-4A4C-8AF0-B8077FF7015B}"/>
    <cellStyle name="SAPBEXaggItemX 3 4 5" xfId="41681" xr:uid="{357787B1-BE30-4916-99CE-9114439BB8A5}"/>
    <cellStyle name="SAPBEXaggItemX 3 5" xfId="5821" xr:uid="{A33B05AF-AFC1-41DA-8F3C-E5F5C5882A54}"/>
    <cellStyle name="SAPBEXaggItemX 3 5 2" xfId="28825" xr:uid="{2596C5A5-A298-4AEE-9D5B-5B8CFF9940F1}"/>
    <cellStyle name="SAPBEXaggItemX 3 5 3" xfId="33499" xr:uid="{48E6003F-6650-4617-82E5-5350CF74198B}"/>
    <cellStyle name="SAPBEXaggItemX 3 5 4" xfId="38034" xr:uid="{0842F610-E0AC-49BB-AEE2-9DB7594BCDA9}"/>
    <cellStyle name="SAPBEXaggItemX 3 5 5" xfId="42659" xr:uid="{8D798027-4005-4436-9FE9-907A843F95B1}"/>
    <cellStyle name="SAPBEXaggItemX 3 6" xfId="23461" xr:uid="{068C4912-D224-4D8B-A2A1-498325DDE471}"/>
    <cellStyle name="SAPBEXaggItemX 3 7" xfId="24028" xr:uid="{FAEB7DCC-A54E-41A2-AB84-D6470B35E722}"/>
    <cellStyle name="SAPBEXaggItemX 3 8" xfId="25093" xr:uid="{EBEF1AA1-DC35-434B-B862-3B8C03196E4B}"/>
    <cellStyle name="SAPBEXaggItemX 3 9" xfId="29848" xr:uid="{6730512B-B0D4-49E8-9582-7EBF4CCB30BF}"/>
    <cellStyle name="SAPBEXaggItemX 4" xfId="1703" xr:uid="{FCA0C59B-95C4-4BD1-B517-BEFEAB981FF3}"/>
    <cellStyle name="SAPBEXaggItemX 4 2" xfId="2637" xr:uid="{968C6F85-8FD2-474B-891D-AB9329D907F5}"/>
    <cellStyle name="SAPBEXaggItemX 4 2 2" xfId="4441" xr:uid="{64610E89-3348-4985-9E99-E824D5FF2C88}"/>
    <cellStyle name="SAPBEXaggItemX 4 2 2 2" xfId="27571" xr:uid="{F8EE23A6-ACC5-4EA9-ABC3-539DBB2C5FDC}"/>
    <cellStyle name="SAPBEXaggItemX 4 2 2 3" xfId="32258" xr:uid="{CDE15A3F-F0DA-464D-8705-38FA50C3C7B7}"/>
    <cellStyle name="SAPBEXaggItemX 4 2 2 4" xfId="36782" xr:uid="{917CCB5C-0B34-4E31-B29F-1A079F2C35DD}"/>
    <cellStyle name="SAPBEXaggItemX 4 2 2 5" xfId="41407" xr:uid="{A54F58C8-1F00-4CC5-9CA6-E4E38714DB99}"/>
    <cellStyle name="SAPBEXaggItemX 4 2 3" xfId="5465" xr:uid="{CD9CA18D-94D0-4E5C-BF33-DC98B11DC398}"/>
    <cellStyle name="SAPBEXaggItemX 4 2 3 2" xfId="28542" xr:uid="{CD3B83B1-6308-402C-A26C-BC9D1428DFE5}"/>
    <cellStyle name="SAPBEXaggItemX 4 2 3 3" xfId="33216" xr:uid="{4DE045C5-E0D4-46E2-930E-1DE445B409B9}"/>
    <cellStyle name="SAPBEXaggItemX 4 2 3 4" xfId="37751" xr:uid="{59A94ECF-4E07-4F1F-85C7-8C649E8C2872}"/>
    <cellStyle name="SAPBEXaggItemX 4 2 3 5" xfId="42376" xr:uid="{9CF250CF-F1FB-48E2-9210-DE16965388F0}"/>
    <cellStyle name="SAPBEXaggItemX 4 2 4" xfId="6498" xr:uid="{4E3EECA6-7D2D-44B9-9FF1-C5E3822782EE}"/>
    <cellStyle name="SAPBEXaggItemX 4 2 4 2" xfId="29521" xr:uid="{2A1C4B54-E20B-474E-90A4-BAD97E065D2B}"/>
    <cellStyle name="SAPBEXaggItemX 4 2 4 3" xfId="34178" xr:uid="{CD01E86D-A1FE-4891-836B-EA7FDCFC6A6A}"/>
    <cellStyle name="SAPBEXaggItemX 4 2 4 4" xfId="38725" xr:uid="{906A1427-D8A7-4C40-A4BC-2567F274EEB5}"/>
    <cellStyle name="SAPBEXaggItemX 4 2 4 5" xfId="43350" xr:uid="{745729C4-F751-4D1E-B887-FB524D457508}"/>
    <cellStyle name="SAPBEXaggItemX 4 2 5" xfId="25824" xr:uid="{47D81E9E-0EC4-49F7-B21B-4D99C9ABC912}"/>
    <cellStyle name="SAPBEXaggItemX 4 2 6" xfId="30550" xr:uid="{D6CE83F9-49E9-4967-8BD0-F94272A1AEBA}"/>
    <cellStyle name="SAPBEXaggItemX 4 2 7" xfId="35054" xr:uid="{52A8E809-DF53-4AEF-A753-CBBD4CAAC96E}"/>
    <cellStyle name="SAPBEXaggItemX 4 2 8" xfId="39679" xr:uid="{221342F2-60C1-4243-8020-1F56E8DEABB9}"/>
    <cellStyle name="SAPBEXaggItemX 4 3" xfId="3648" xr:uid="{ED2E91EA-4683-4837-87D3-40E05A416835}"/>
    <cellStyle name="SAPBEXaggItemX 4 3 2" xfId="26832" xr:uid="{A53438A8-E9A0-4F91-9D4A-9521B8280BDA}"/>
    <cellStyle name="SAPBEXaggItemX 4 3 3" xfId="31532" xr:uid="{102CBFF0-7F26-4E63-8C36-9C544A91E9BD}"/>
    <cellStyle name="SAPBEXaggItemX 4 3 4" xfId="36043" xr:uid="{9D99F746-C3B2-4863-AEBF-FAE3D8F3AFC3}"/>
    <cellStyle name="SAPBEXaggItemX 4 3 5" xfId="40668" xr:uid="{2C2B62A6-2B89-49CE-A100-F4B429BFD6CF}"/>
    <cellStyle name="SAPBEXaggItemX 4 4" xfId="4749" xr:uid="{929F0928-1AFD-4641-B7BD-40DB4B4BABA0}"/>
    <cellStyle name="SAPBEXaggItemX 4 4 2" xfId="26135" xr:uid="{20EF6596-78CA-44DC-8F6A-7E7A4555F619}"/>
    <cellStyle name="SAPBEXaggItemX 4 4 3" xfId="30856" xr:uid="{A4C40345-F5D0-448D-BD61-651492F4DA5A}"/>
    <cellStyle name="SAPBEXaggItemX 4 4 4" xfId="35359" xr:uid="{77EB6075-1FC9-497F-A9E2-4C18158169D3}"/>
    <cellStyle name="SAPBEXaggItemX 4 4 5" xfId="39984" xr:uid="{46E52DEA-6392-4BA7-956D-4DD70C4B4988}"/>
    <cellStyle name="SAPBEXaggItemX 4 5" xfId="5784" xr:uid="{18A78623-FA64-4FEB-95CD-9B80765ACD58}"/>
    <cellStyle name="SAPBEXaggItemX 4 5 2" xfId="26593" xr:uid="{0CEA26EC-81DC-4680-8868-3DD0923520FE}"/>
    <cellStyle name="SAPBEXaggItemX 4 5 3" xfId="31293" xr:uid="{24C567BD-5561-4602-8338-FF698DEDD424}"/>
    <cellStyle name="SAPBEXaggItemX 4 5 4" xfId="35804" xr:uid="{9AEAAA89-5E72-4E40-A90C-56BA81138C20}"/>
    <cellStyle name="SAPBEXaggItemX 4 5 5" xfId="40429" xr:uid="{FE90898C-ABF7-46FA-BED4-CB637AD5159E}"/>
    <cellStyle name="SAPBEXaggItemX 4 6" xfId="25056" xr:uid="{841AD501-3C57-44D6-BAE8-E4B67BC4EB47}"/>
    <cellStyle name="SAPBEXaggItemX 4 7" xfId="29811" xr:uid="{C469B40F-7BE8-4E5A-AD5F-3358EC3CB361}"/>
    <cellStyle name="SAPBEXaggItemX 4 8" xfId="24694" xr:uid="{EA399074-D5D2-4219-8D8A-DBB968766167}"/>
    <cellStyle name="SAPBEXaggItemX 4 9" xfId="24306" xr:uid="{30BE54E5-FA11-4046-8ADF-D11A019DC5D8}"/>
    <cellStyle name="SAPBEXaggItemX 5" xfId="1591" xr:uid="{2A0375A5-02DE-4E9D-BE00-2223FCD5AFD4}"/>
    <cellStyle name="SAPBEXaggItemX 5 2" xfId="2528" xr:uid="{0C313F87-0A24-4408-8377-6CC1F113A4FF}"/>
    <cellStyle name="SAPBEXaggItemX 5 2 2" xfId="4332" xr:uid="{9421631F-CFC6-42E4-90EC-F5253119F20A}"/>
    <cellStyle name="SAPBEXaggItemX 5 2 2 2" xfId="27462" xr:uid="{B0747D5F-81AC-4317-9B98-848096AF0FEF}"/>
    <cellStyle name="SAPBEXaggItemX 5 2 2 3" xfId="32149" xr:uid="{1E52AFCA-E021-4813-89BF-245605D858B3}"/>
    <cellStyle name="SAPBEXaggItemX 5 2 2 4" xfId="36673" xr:uid="{1879DCE3-A3A4-48C8-9D7F-0AFFAFDBD7A4}"/>
    <cellStyle name="SAPBEXaggItemX 5 2 2 5" xfId="41298" xr:uid="{F79F3A08-AF05-4C23-BC35-0F513E7E541F}"/>
    <cellStyle name="SAPBEXaggItemX 5 2 3" xfId="5356" xr:uid="{9221FB94-A25C-4698-8173-DC5F76F34A0E}"/>
    <cellStyle name="SAPBEXaggItemX 5 2 3 2" xfId="28433" xr:uid="{CA672BEA-BD23-438D-A7B1-4FD8DD4A791A}"/>
    <cellStyle name="SAPBEXaggItemX 5 2 3 3" xfId="33107" xr:uid="{3D989C59-DED1-4BDF-B137-C340D0B42ED6}"/>
    <cellStyle name="SAPBEXaggItemX 5 2 3 4" xfId="37642" xr:uid="{1DB5116D-A0A5-4E53-8DA3-D7419BCA4967}"/>
    <cellStyle name="SAPBEXaggItemX 5 2 3 5" xfId="42267" xr:uid="{50CF02DA-AF21-4258-8530-20434A2D0310}"/>
    <cellStyle name="SAPBEXaggItemX 5 2 4" xfId="6389" xr:uid="{8224F321-3B1A-4801-BD80-025AA5416FA7}"/>
    <cellStyle name="SAPBEXaggItemX 5 2 4 2" xfId="29412" xr:uid="{35A916F1-48FE-444B-B9A9-7CE8DBFEEC43}"/>
    <cellStyle name="SAPBEXaggItemX 5 2 4 3" xfId="34069" xr:uid="{B23927FC-4D4C-445A-805D-25C0D05F7960}"/>
    <cellStyle name="SAPBEXaggItemX 5 2 4 4" xfId="38616" xr:uid="{35B7367A-E543-4F15-854B-07EC1E8B4159}"/>
    <cellStyle name="SAPBEXaggItemX 5 2 4 5" xfId="43241" xr:uid="{31C1431C-2E5C-480F-9137-A726989C3A47}"/>
    <cellStyle name="SAPBEXaggItemX 5 2 5" xfId="25715" xr:uid="{AB8D22A2-E389-4BF3-AF12-B95D77747EE0}"/>
    <cellStyle name="SAPBEXaggItemX 5 2 6" xfId="30441" xr:uid="{A0AF37F2-5263-4D99-B038-8FFC2A8D3889}"/>
    <cellStyle name="SAPBEXaggItemX 5 2 7" xfId="34945" xr:uid="{1F516ACD-6111-4B21-B0B0-CF666CAD3CFE}"/>
    <cellStyle name="SAPBEXaggItemX 5 2 8" xfId="39570" xr:uid="{0AADD343-17B0-48FE-9106-3A8651A262EE}"/>
    <cellStyle name="SAPBEXaggItemX 5 3" xfId="3539" xr:uid="{599AD7A9-5284-449C-8A13-6EEBAAA4A9CF}"/>
    <cellStyle name="SAPBEXaggItemX 5 3 2" xfId="26723" xr:uid="{B0184928-A1C1-4EB3-B667-D6E85D1284A7}"/>
    <cellStyle name="SAPBEXaggItemX 5 3 3" xfId="31423" xr:uid="{79933F31-BBEB-4EED-AE6F-B5963E09A2E7}"/>
    <cellStyle name="SAPBEXaggItemX 5 3 4" xfId="35934" xr:uid="{F0DEF23D-7E1B-4720-B809-42BA26F8EAB3}"/>
    <cellStyle name="SAPBEXaggItemX 5 3 5" xfId="40559" xr:uid="{44C8A6F3-F684-4563-ABAF-2532AD47FDD9}"/>
    <cellStyle name="SAPBEXaggItemX 5 4" xfId="3041" xr:uid="{F4685F5A-64AA-4169-9613-B872A079EE1E}"/>
    <cellStyle name="SAPBEXaggItemX 5 4 2" xfId="26244" xr:uid="{BCC93CC8-8904-47CD-9D39-D031327BD464}"/>
    <cellStyle name="SAPBEXaggItemX 5 4 3" xfId="30965" xr:uid="{1DA3F7BB-3C14-49E8-B252-B64B4D759914}"/>
    <cellStyle name="SAPBEXaggItemX 5 4 4" xfId="35468" xr:uid="{0B48546D-9DCC-4095-91CA-7EB914F65971}"/>
    <cellStyle name="SAPBEXaggItemX 5 4 5" xfId="40093" xr:uid="{4B52C419-7BEC-4F79-A5EB-7A13D3E354D9}"/>
    <cellStyle name="SAPBEXaggItemX 5 5" xfId="3360" xr:uid="{56A0A7D9-2F47-488D-BF55-B6F14D7C92FC}"/>
    <cellStyle name="SAPBEXaggItemX 5 5 2" xfId="26487" xr:uid="{2B76E904-28FE-4BD9-8957-C0A56E63E8F1}"/>
    <cellStyle name="SAPBEXaggItemX 5 5 3" xfId="31187" xr:uid="{3E91F2F4-371D-43EE-8DA0-31986D019340}"/>
    <cellStyle name="SAPBEXaggItemX 5 5 4" xfId="35698" xr:uid="{FD50730B-5A32-44D5-B6BE-4E355603A975}"/>
    <cellStyle name="SAPBEXaggItemX 5 5 5" xfId="40323" xr:uid="{650C5407-BA62-4E23-B457-88E1124B225A}"/>
    <cellStyle name="SAPBEXaggItemX 5 6" xfId="24946" xr:uid="{B66EAE40-91A1-4AC9-A780-736B436998A1}"/>
    <cellStyle name="SAPBEXaggItemX 5 7" xfId="24143" xr:uid="{BBE7E926-1DD5-4102-956D-A6D447CA9847}"/>
    <cellStyle name="SAPBEXaggItemX 5 8" xfId="24593" xr:uid="{0A22CF08-DB6E-44A3-A030-15B8CCEBC99E}"/>
    <cellStyle name="SAPBEXaggItemX 5 9" xfId="24396" xr:uid="{7E7EB0A0-D8D3-4B94-BB74-CFF6A7EC3E34}"/>
    <cellStyle name="SAPBEXaggItemX 6" xfId="2196" xr:uid="{257780EB-1361-41E8-8B72-4F4FCFB8E5CA}"/>
    <cellStyle name="SAPBEXaggItemX 6 2" xfId="4079" xr:uid="{7DFE07E7-4AC2-4026-B9EA-6C8B6AA0FB66}"/>
    <cellStyle name="SAPBEXaggItemX 6 2 2" xfId="27228" xr:uid="{42C02885-50ED-49CF-A107-D764AFE11750}"/>
    <cellStyle name="SAPBEXaggItemX 6 2 3" xfId="31919" xr:uid="{0B918B6A-CC69-4FD7-8ACE-591038E543DB}"/>
    <cellStyle name="SAPBEXaggItemX 6 2 4" xfId="36439" xr:uid="{44576C7A-E056-49C9-8EE7-9B8FDB9EED69}"/>
    <cellStyle name="SAPBEXaggItemX 6 2 5" xfId="41064" xr:uid="{EEF91E85-73FA-40BC-AF05-3A15C1DFCD2E}"/>
    <cellStyle name="SAPBEXaggItemX 6 3" xfId="5128" xr:uid="{F749F7DB-E4DC-4E2E-A396-03E048E1605F}"/>
    <cellStyle name="SAPBEXaggItemX 6 3 2" xfId="28199" xr:uid="{163300F5-5938-487E-B9E1-D2AE211310C7}"/>
    <cellStyle name="SAPBEXaggItemX 6 3 3" xfId="32878" xr:uid="{77705865-2A50-47EE-9BDE-7E7F811B6BA9}"/>
    <cellStyle name="SAPBEXaggItemX 6 3 4" xfId="37410" xr:uid="{6DBC98D7-85BD-46F7-B4B1-D8EF32240AF4}"/>
    <cellStyle name="SAPBEXaggItemX 6 3 5" xfId="42035" xr:uid="{B21DE251-69AC-4CAA-B364-A3512FBF7871}"/>
    <cellStyle name="SAPBEXaggItemX 6 4" xfId="6164" xr:uid="{76B1B149-7983-4663-A173-6F38B468FDF9}"/>
    <cellStyle name="SAPBEXaggItemX 6 4 2" xfId="29179" xr:uid="{2B2EB3E6-0E2C-47F1-AC72-21063994715C}"/>
    <cellStyle name="SAPBEXaggItemX 6 4 3" xfId="33842" xr:uid="{1381B759-262E-4231-9B02-1695C88639E6}"/>
    <cellStyle name="SAPBEXaggItemX 6 4 4" xfId="38385" xr:uid="{8D09E69C-F757-440F-B1E6-364EE2E853B0}"/>
    <cellStyle name="SAPBEXaggItemX 6 4 5" xfId="43010" xr:uid="{65C3CDD5-F453-431F-9539-11688A11E31D}"/>
    <cellStyle name="SAPBEXaggItemX 6 5" xfId="25477" xr:uid="{64FB7EB0-9ADC-46A1-B1AD-7769BB9EAB29}"/>
    <cellStyle name="SAPBEXaggItemX 6 6" xfId="30209" xr:uid="{3CF3F6C8-0307-4B49-8176-D806751B9500}"/>
    <cellStyle name="SAPBEXaggItemX 6 7" xfId="34711" xr:uid="{EE4A5298-E862-4D78-9BE2-599058F03589}"/>
    <cellStyle name="SAPBEXaggItemX 6 8" xfId="39337" xr:uid="{082B38C4-82C6-4B96-9A4C-9CEABFF86E10}"/>
    <cellStyle name="SAPBEXaggItemX 7" xfId="2093" xr:uid="{85FCE560-5730-4A8C-84EF-014B9AE77C22}"/>
    <cellStyle name="SAPBEXaggItemX 7 2" xfId="3994" xr:uid="{C9905192-AE40-4299-B7D0-62D65F8CEF2E}"/>
    <cellStyle name="SAPBEXaggItemX 7 2 2" xfId="27159" xr:uid="{CCA5D732-8EBB-4A78-AA64-F994E980019D}"/>
    <cellStyle name="SAPBEXaggItemX 7 2 3" xfId="31854" xr:uid="{68A3B69F-72A9-40AB-AE33-BF5296709BBB}"/>
    <cellStyle name="SAPBEXaggItemX 7 2 4" xfId="36370" xr:uid="{2751DE93-E35E-48D5-BBB5-17912D6A8BC3}"/>
    <cellStyle name="SAPBEXaggItemX 7 2 5" xfId="40995" xr:uid="{A9B49A60-06EB-4A03-8875-5054F7C156C4}"/>
    <cellStyle name="SAPBEXaggItemX 7 3" xfId="5070" xr:uid="{0895F28E-D628-4265-80A7-219943B50A94}"/>
    <cellStyle name="SAPBEXaggItemX 7 3 2" xfId="28133" xr:uid="{75F297F6-A1EF-4A58-A328-33BD6BA0D52A}"/>
    <cellStyle name="SAPBEXaggItemX 7 3 3" xfId="32816" xr:uid="{F3B71C06-BBF7-4F11-A0EC-FF2B027FF980}"/>
    <cellStyle name="SAPBEXaggItemX 7 3 4" xfId="37344" xr:uid="{8F0E609B-EF68-42F9-A92B-D9569A4E1D4C}"/>
    <cellStyle name="SAPBEXaggItemX 7 3 5" xfId="41969" xr:uid="{46ADEA5A-367F-4174-892F-17DCFCB3129B}"/>
    <cellStyle name="SAPBEXaggItemX 7 4" xfId="6103" xr:uid="{A3DAF855-8B5A-420B-99E7-42F5AB266ACD}"/>
    <cellStyle name="SAPBEXaggItemX 7 4 2" xfId="29115" xr:uid="{2746E8AB-A007-43EE-ACAD-AB716937ACEE}"/>
    <cellStyle name="SAPBEXaggItemX 7 4 3" xfId="33782" xr:uid="{B5CC3CF2-73F4-473A-BFD9-AFABA62548E3}"/>
    <cellStyle name="SAPBEXaggItemX 7 4 4" xfId="38321" xr:uid="{68618E71-426D-4593-B643-17C96F00EBB9}"/>
    <cellStyle name="SAPBEXaggItemX 7 4 5" xfId="42946" xr:uid="{3B1F18DF-97C1-4B98-996B-1B0C87B50DD6}"/>
    <cellStyle name="SAPBEXaggItemX 7 5" xfId="25397" xr:uid="{1E9036BE-F6DE-4E54-9BE7-6D4EE52DD5E9}"/>
    <cellStyle name="SAPBEXaggItemX 7 6" xfId="30139" xr:uid="{6202B0CB-0517-47A0-B24D-F1AE56123334}"/>
    <cellStyle name="SAPBEXaggItemX 7 7" xfId="34643" xr:uid="{2950F118-8EF2-4C14-962A-ED61C41570C6}"/>
    <cellStyle name="SAPBEXaggItemX 7 8" xfId="39270" xr:uid="{CCEF3D07-2CFD-417C-B4CA-0BD55AE2369B}"/>
    <cellStyle name="SAPBEXaggItemX 8" xfId="2149" xr:uid="{7C1673A8-D010-4049-8604-226885AA61E3}"/>
    <cellStyle name="SAPBEXaggItemX 8 2" xfId="4040" xr:uid="{C5615D6F-B61F-47D7-B659-B877C41408A2}"/>
    <cellStyle name="SAPBEXaggItemX 8 2 2" xfId="27195" xr:uid="{215A8995-3276-47B9-A5B3-36FEDE3302B5}"/>
    <cellStyle name="SAPBEXaggItemX 8 2 3" xfId="31890" xr:uid="{AD62B8F5-153E-49F4-8A64-08C5CABA8A02}"/>
    <cellStyle name="SAPBEXaggItemX 8 2 4" xfId="36406" xr:uid="{20DEB742-8CE7-446E-B1F8-433C190ECD03}"/>
    <cellStyle name="SAPBEXaggItemX 8 2 5" xfId="41031" xr:uid="{0400BF3B-FD68-4F4A-A552-82D4108363AB}"/>
    <cellStyle name="SAPBEXaggItemX 8 3" xfId="5102" xr:uid="{389B616B-71D4-4199-B66E-F8DD6566C1E7}"/>
    <cellStyle name="SAPBEXaggItemX 8 3 2" xfId="28167" xr:uid="{661BECDB-7360-4373-A58B-14EC909D5DB3}"/>
    <cellStyle name="SAPBEXaggItemX 8 3 3" xfId="32850" xr:uid="{669F4C5B-F99F-459E-AB0B-0BDC1C74A105}"/>
    <cellStyle name="SAPBEXaggItemX 8 3 4" xfId="37378" xr:uid="{9EF9FFF9-A9AD-456A-9A5A-9048680F122B}"/>
    <cellStyle name="SAPBEXaggItemX 8 3 5" xfId="42003" xr:uid="{871A8854-1F98-4731-BD43-5448D2757CE7}"/>
    <cellStyle name="SAPBEXaggItemX 8 4" xfId="6138" xr:uid="{EE2C882B-C25B-4702-AD79-F34C9E18A4DF}"/>
    <cellStyle name="SAPBEXaggItemX 8 4 2" xfId="29148" xr:uid="{ABEF7D90-A879-4CF2-BC8C-949C7DA58E02}"/>
    <cellStyle name="SAPBEXaggItemX 8 4 3" xfId="33815" xr:uid="{17D725FD-4480-4E10-95B6-303BE9A06C80}"/>
    <cellStyle name="SAPBEXaggItemX 8 4 4" xfId="38354" xr:uid="{BC1BAC4B-AA28-42DB-B0A8-73A015A426AC}"/>
    <cellStyle name="SAPBEXaggItemX 8 4 5" xfId="42979" xr:uid="{60D0CA96-E3FC-4BD1-B110-AB868231CA47}"/>
    <cellStyle name="SAPBEXaggItemX 8 5" xfId="25441" xr:uid="{80D89902-C381-4D62-9F6A-B1496A715C0E}"/>
    <cellStyle name="SAPBEXaggItemX 8 6" xfId="30177" xr:uid="{71E99401-D32E-4B03-B5FD-1A737963A592}"/>
    <cellStyle name="SAPBEXaggItemX 8 7" xfId="34677" xr:uid="{5A75DDB4-1056-4FD8-B020-637710D7A1A3}"/>
    <cellStyle name="SAPBEXaggItemX 8 8" xfId="39306" xr:uid="{B5A03E2B-BEBE-45D9-A604-9CAB1A191995}"/>
    <cellStyle name="SAPBEXaggItemX 9" xfId="3201" xr:uid="{746D808A-9591-4F8D-A0A7-55793BF59797}"/>
    <cellStyle name="SAPBEXchaText" xfId="1170" xr:uid="{6FBC24E1-E5C8-43CF-8ECC-C6BBD7ADA61B}"/>
    <cellStyle name="SAPBEXchaText 2" xfId="1510" xr:uid="{2BC0ADDF-E3D4-4D6F-8E06-02B6D707A1F8}"/>
    <cellStyle name="SAPBEXchaText 2 10" xfId="24220" xr:uid="{AD83EA87-AB6A-4B2B-9BF5-FC033D233FD6}"/>
    <cellStyle name="SAPBEXchaText 2 11" xfId="25373" xr:uid="{6A5DAC2A-9B86-4854-A50F-3ED089554A33}"/>
    <cellStyle name="SAPBEXchaText 2 12" xfId="24450" xr:uid="{DFF56769-187C-4FC3-B1CD-A2E9160A1D20}"/>
    <cellStyle name="SAPBEXchaText 2 2" xfId="1855" xr:uid="{BE148093-15F1-490F-8609-4CA3962D48CB}"/>
    <cellStyle name="SAPBEXchaText 2 2 10" xfId="34457" xr:uid="{1D366AA1-487C-4317-AFBB-7EFE8AC24C41}"/>
    <cellStyle name="SAPBEXchaText 2 2 11" xfId="39084" xr:uid="{7C8A7C65-B7E7-4C62-8450-82743590E7E4}"/>
    <cellStyle name="SAPBEXchaText 2 2 2" xfId="2779" xr:uid="{E4DF6380-4F91-4EE7-B1CF-8326A21E6C15}"/>
    <cellStyle name="SAPBEXchaText 2 2 2 2" xfId="4583" xr:uid="{B64BD050-DDD0-4B54-A2BB-48B07241EAD6}"/>
    <cellStyle name="SAPBEXchaText 2 2 2 2 2" xfId="27713" xr:uid="{B09E0C53-A837-4277-B80D-F0A0A68903D7}"/>
    <cellStyle name="SAPBEXchaText 2 2 2 2 3" xfId="32400" xr:uid="{B68C94AB-DE58-4871-8DCC-8701F7D74AE2}"/>
    <cellStyle name="SAPBEXchaText 2 2 2 2 4" xfId="36924" xr:uid="{A1A72C9B-2DFD-41E7-BB3E-5ECF8E14464A}"/>
    <cellStyle name="SAPBEXchaText 2 2 2 2 5" xfId="41549" xr:uid="{483AC1A1-E278-4BAF-A170-6B3D7FC83E08}"/>
    <cellStyle name="SAPBEXchaText 2 2 2 3" xfId="5607" xr:uid="{E46ED42C-2196-4D13-A1E1-EE0850CA7EA2}"/>
    <cellStyle name="SAPBEXchaText 2 2 2 3 2" xfId="28684" xr:uid="{8F5099DC-1E7B-41CC-BDE3-9BF1B3C56CC8}"/>
    <cellStyle name="SAPBEXchaText 2 2 2 3 3" xfId="33358" xr:uid="{71CD96EA-A862-4B32-8D45-5578F28A1745}"/>
    <cellStyle name="SAPBEXchaText 2 2 2 3 4" xfId="37893" xr:uid="{00B2B042-F39D-4353-AAE2-5EE0062DF0B5}"/>
    <cellStyle name="SAPBEXchaText 2 2 2 3 5" xfId="42518" xr:uid="{B01A2388-9D33-48B9-8903-0B4178E2C5B5}"/>
    <cellStyle name="SAPBEXchaText 2 2 2 4" xfId="6640" xr:uid="{D0CCE7EA-DC53-4152-931C-B2A3592115FE}"/>
    <cellStyle name="SAPBEXchaText 2 2 2 4 2" xfId="29663" xr:uid="{BB73CCF1-1BF4-4C2B-AD28-C15560C91120}"/>
    <cellStyle name="SAPBEXchaText 2 2 2 4 3" xfId="34320" xr:uid="{4B8B4857-37BC-4F77-8359-B04677E218FE}"/>
    <cellStyle name="SAPBEXchaText 2 2 2 4 4" xfId="38867" xr:uid="{A44C38C7-E3E1-4041-ADC1-9FC46D23E763}"/>
    <cellStyle name="SAPBEXchaText 2 2 2 4 5" xfId="43492" xr:uid="{AC6FE1A6-5042-44F7-9F19-5A5F828DD71A}"/>
    <cellStyle name="SAPBEXchaText 2 2 2 5" xfId="25966" xr:uid="{6050DCC9-B066-4C89-9488-0C8652E55940}"/>
    <cellStyle name="SAPBEXchaText 2 2 2 6" xfId="30692" xr:uid="{E641F2DA-011F-4E80-9C6E-1EA78AB27A5F}"/>
    <cellStyle name="SAPBEXchaText 2 2 2 7" xfId="35196" xr:uid="{5424BB17-D868-4CF8-AB0B-CCF91CB4CB91}"/>
    <cellStyle name="SAPBEXchaText 2 2 2 8" xfId="39821" xr:uid="{D6546D67-FC34-4BF1-99DE-5F1CE1CE9260}"/>
    <cellStyle name="SAPBEXchaText 2 2 3" xfId="3789" xr:uid="{94AF1D6A-C3B0-4119-B0C5-C3785B9EB158}"/>
    <cellStyle name="SAPBEXchaText 2 2 3 2" xfId="26973" xr:uid="{333B259A-0C44-4009-99FB-C158402E8952}"/>
    <cellStyle name="SAPBEXchaText 2 2 3 3" xfId="31673" xr:uid="{601CE678-69EC-44A2-8616-1041AC8DBE9F}"/>
    <cellStyle name="SAPBEXchaText 2 2 3 4" xfId="36184" xr:uid="{109A47BA-193C-4A52-8BCC-2D6A3E96052A}"/>
    <cellStyle name="SAPBEXchaText 2 2 3 5" xfId="40809" xr:uid="{40721C17-7BB0-4342-950F-BDEBFFF31834}"/>
    <cellStyle name="SAPBEXchaText 2 2 4" xfId="4890" xr:uid="{76D6A3A5-FCFB-47FF-886A-977ADB03D616}"/>
    <cellStyle name="SAPBEXchaText 2 2 4 2" xfId="27949" xr:uid="{01DDA459-1B40-44BD-B793-7D310B7B88B9}"/>
    <cellStyle name="SAPBEXchaText 2 2 4 3" xfId="32636" xr:uid="{3D635924-C920-41F2-8AA1-6050FE6775E2}"/>
    <cellStyle name="SAPBEXchaText 2 2 4 4" xfId="37160" xr:uid="{80CFCFC4-FCAE-465C-A1B9-CD188EF694F1}"/>
    <cellStyle name="SAPBEXchaText 2 2 4 5" xfId="41785" xr:uid="{679AAFF7-0812-48C5-AED9-7433F07513C6}"/>
    <cellStyle name="SAPBEXchaText 2 2 5" xfId="5925" xr:uid="{97350C6D-2779-4434-B686-E63DA23CA0AC}"/>
    <cellStyle name="SAPBEXchaText 2 2 5 2" xfId="28929" xr:uid="{1F1FB2A0-15C2-4712-984D-C270DAEFE135}"/>
    <cellStyle name="SAPBEXchaText 2 2 5 3" xfId="33603" xr:uid="{7FCA35A3-9AE5-4460-9076-4E42BCA073A0}"/>
    <cellStyle name="SAPBEXchaText 2 2 5 4" xfId="38138" xr:uid="{C01AF8F1-46D8-4DAF-A7DB-0F707CD584F9}"/>
    <cellStyle name="SAPBEXchaText 2 2 5 5" xfId="42763" xr:uid="{05937B69-5AC7-4626-9463-ABBF92BCE438}"/>
    <cellStyle name="SAPBEXchaText 2 2 6" xfId="20696" xr:uid="{7FE9DBD0-A902-4010-A90A-A7DA673E982C}"/>
    <cellStyle name="SAPBEXchaText 2 2 7" xfId="23892" xr:uid="{3091B0B9-C478-4F85-BEA7-F49FAA2D1691}"/>
    <cellStyle name="SAPBEXchaText 2 2 8" xfId="25197" xr:uid="{E5B84420-D470-45B5-92BE-D0C3ACA61B7E}"/>
    <cellStyle name="SAPBEXchaText 2 2 9" xfId="29952" xr:uid="{06352466-A752-4880-A247-5F1B942A136F}"/>
    <cellStyle name="SAPBEXchaText 2 3" xfId="1949" xr:uid="{CBF1596C-BF30-4F1C-B2FE-1C03E4846E32}"/>
    <cellStyle name="SAPBEXchaText 2 3 2" xfId="2865" xr:uid="{1D8EC7B9-7D1C-4BEF-B33E-80D18C774EF2}"/>
    <cellStyle name="SAPBEXchaText 2 3 2 2" xfId="4669" xr:uid="{A08CA0D5-6A43-48CC-891F-CEC30F9000A6}"/>
    <cellStyle name="SAPBEXchaText 2 3 2 2 2" xfId="27799" xr:uid="{DF401B90-03B5-4365-8388-2E75E8E21597}"/>
    <cellStyle name="SAPBEXchaText 2 3 2 2 3" xfId="32486" xr:uid="{7D6F93DA-D66C-4075-AD34-89DB02B6979E}"/>
    <cellStyle name="SAPBEXchaText 2 3 2 2 4" xfId="37010" xr:uid="{5CCCAF3D-757D-4A47-A623-E200FFE5C3DA}"/>
    <cellStyle name="SAPBEXchaText 2 3 2 2 5" xfId="41635" xr:uid="{6189C934-F1C4-4403-ABBC-670F95F4DCA5}"/>
    <cellStyle name="SAPBEXchaText 2 3 2 3" xfId="5693" xr:uid="{0514A8A9-6E34-4E03-9C8C-D8BF43DD963D}"/>
    <cellStyle name="SAPBEXchaText 2 3 2 3 2" xfId="28770" xr:uid="{0289EDAF-8DC7-4D29-B9F2-BAF6AD0C95BC}"/>
    <cellStyle name="SAPBEXchaText 2 3 2 3 3" xfId="33444" xr:uid="{F398BF7D-A45D-4781-A2CB-6361338515D0}"/>
    <cellStyle name="SAPBEXchaText 2 3 2 3 4" xfId="37979" xr:uid="{ADDBB2BA-BEDA-495E-920C-9949ABD01905}"/>
    <cellStyle name="SAPBEXchaText 2 3 2 3 5" xfId="42604" xr:uid="{5B35C73F-D342-4D1C-94F9-EF7D6EE848F1}"/>
    <cellStyle name="SAPBEXchaText 2 3 2 4" xfId="6726" xr:uid="{404BD9A4-B5C9-4665-B3EF-988D43D469D7}"/>
    <cellStyle name="SAPBEXchaText 2 3 2 4 2" xfId="29749" xr:uid="{1F1F439B-6E33-4D44-ADC7-F6B0AB529EA3}"/>
    <cellStyle name="SAPBEXchaText 2 3 2 4 3" xfId="34406" xr:uid="{30029A89-ECFE-4D6B-BDDC-F6E27B23CEAE}"/>
    <cellStyle name="SAPBEXchaText 2 3 2 4 4" xfId="38953" xr:uid="{A42A5AFC-03F2-4A41-AC06-1213D1A1465D}"/>
    <cellStyle name="SAPBEXchaText 2 3 2 4 5" xfId="43578" xr:uid="{8CD8A3C1-2DFC-409B-8D96-2849596ACF73}"/>
    <cellStyle name="SAPBEXchaText 2 3 2 5" xfId="26052" xr:uid="{958108AE-EC4F-4E39-9547-6F7E6B524217}"/>
    <cellStyle name="SAPBEXchaText 2 3 2 6" xfId="30778" xr:uid="{5DD836F2-3DF6-42F7-913D-251A8F6814B9}"/>
    <cellStyle name="SAPBEXchaText 2 3 2 7" xfId="35282" xr:uid="{2A1F5E48-1587-48EA-AA7E-48A4C769CBC5}"/>
    <cellStyle name="SAPBEXchaText 2 3 2 8" xfId="39907" xr:uid="{261C864B-2771-4D7F-8551-ECC4BF990529}"/>
    <cellStyle name="SAPBEXchaText 2 3 3" xfId="3875" xr:uid="{83035B4B-2BA3-4D96-B963-B8A42948C796}"/>
    <cellStyle name="SAPBEXchaText 2 3 3 2" xfId="27059" xr:uid="{BAD96062-A44D-4232-A9C4-60E5032EA78B}"/>
    <cellStyle name="SAPBEXchaText 2 3 3 3" xfId="31759" xr:uid="{A574CDD2-113B-4A03-8180-D0F4ABEC5043}"/>
    <cellStyle name="SAPBEXchaText 2 3 3 4" xfId="36270" xr:uid="{643FF964-8F4F-493B-8BB3-3A2069EB1D5A}"/>
    <cellStyle name="SAPBEXchaText 2 3 3 5" xfId="40895" xr:uid="{E3351C4F-B1F9-479F-B071-A1317B1D073C}"/>
    <cellStyle name="SAPBEXchaText 2 3 4" xfId="4976" xr:uid="{7940C279-C3A4-482E-AD12-C50ABDD14881}"/>
    <cellStyle name="SAPBEXchaText 2 3 4 2" xfId="28035" xr:uid="{F2E1EBE8-C935-4AF1-9F93-AB3BED45B676}"/>
    <cellStyle name="SAPBEXchaText 2 3 4 3" xfId="32722" xr:uid="{266BFE21-32C7-44D6-A8A1-D6D48B78A610}"/>
    <cellStyle name="SAPBEXchaText 2 3 4 4" xfId="37246" xr:uid="{946CF182-ED8D-47DA-91E8-E5625AD4F149}"/>
    <cellStyle name="SAPBEXchaText 2 3 4 5" xfId="41871" xr:uid="{599E0C05-0AF6-48D7-A118-BC0EC4B17F5E}"/>
    <cellStyle name="SAPBEXchaText 2 3 5" xfId="6011" xr:uid="{B894D87B-0D32-4AFF-80AB-61E67456764D}"/>
    <cellStyle name="SAPBEXchaText 2 3 5 2" xfId="29015" xr:uid="{33E51A3B-EDD7-4E64-9426-EB61A3844786}"/>
    <cellStyle name="SAPBEXchaText 2 3 5 3" xfId="33689" xr:uid="{E9A598D0-2CEC-4541-B471-293B21D8D3E2}"/>
    <cellStyle name="SAPBEXchaText 2 3 5 4" xfId="38224" xr:uid="{3DC3E6CB-9A0A-412A-AA35-4E8CF7187784}"/>
    <cellStyle name="SAPBEXchaText 2 3 5 5" xfId="42849" xr:uid="{7A3D46D8-CB66-44A2-B9A8-198FC1CFB2F9}"/>
    <cellStyle name="SAPBEXchaText 2 3 6" xfId="25286" xr:uid="{4B7004E4-D796-4409-8E6F-00604CB231DB}"/>
    <cellStyle name="SAPBEXchaText 2 3 7" xfId="30038" xr:uid="{CC44CCF6-61CF-48B4-8159-8A5C2EB43B55}"/>
    <cellStyle name="SAPBEXchaText 2 3 8" xfId="34543" xr:uid="{A887CB6D-42CB-46E6-A14F-AC07F5A5446E}"/>
    <cellStyle name="SAPBEXchaText 2 3 9" xfId="39170" xr:uid="{D20933D4-C3B1-4E82-BEF6-F2FEAF9FE7B9}"/>
    <cellStyle name="SAPBEXchaText 2 4" xfId="2450" xr:uid="{1C92F8A2-E654-439A-8656-99D33E6C542A}"/>
    <cellStyle name="SAPBEXchaText 2 4 2" xfId="4254" xr:uid="{941ADBBA-6A19-460F-845F-BB58ADA61E3D}"/>
    <cellStyle name="SAPBEXchaText 2 4 2 2" xfId="27384" xr:uid="{95E23164-E873-4828-A26A-D5AAC38A8B36}"/>
    <cellStyle name="SAPBEXchaText 2 4 2 3" xfId="32071" xr:uid="{6EBAAE07-49A5-461E-8621-9E7C6DD1648C}"/>
    <cellStyle name="SAPBEXchaText 2 4 2 4" xfId="36595" xr:uid="{2100D713-CCE6-4072-8B74-3427D0FD0D14}"/>
    <cellStyle name="SAPBEXchaText 2 4 2 5" xfId="41220" xr:uid="{FCBFC9E9-83B2-458F-A4AF-D723BFCA1685}"/>
    <cellStyle name="SAPBEXchaText 2 4 3" xfId="5278" xr:uid="{71EACEE2-4936-4BC3-9BCA-3A703BC43A55}"/>
    <cellStyle name="SAPBEXchaText 2 4 3 2" xfId="28355" xr:uid="{E9C286C0-8209-462F-BB97-5CB939E4D657}"/>
    <cellStyle name="SAPBEXchaText 2 4 3 3" xfId="33029" xr:uid="{809ABC4C-CEF7-4D9A-BC41-181C16E809BC}"/>
    <cellStyle name="SAPBEXchaText 2 4 3 4" xfId="37564" xr:uid="{BD37613F-EE57-4731-AB65-43F5E9D12651}"/>
    <cellStyle name="SAPBEXchaText 2 4 3 5" xfId="42189" xr:uid="{BD5C5411-1358-4E16-B920-4611756DD548}"/>
    <cellStyle name="SAPBEXchaText 2 4 4" xfId="6311" xr:uid="{4FD39637-8E0B-4B90-8D4A-F2BAB0294B25}"/>
    <cellStyle name="SAPBEXchaText 2 4 4 2" xfId="29334" xr:uid="{FE73DD24-03C4-4154-A198-B31CA9D9B20D}"/>
    <cellStyle name="SAPBEXchaText 2 4 4 3" xfId="33991" xr:uid="{97714F2D-AB2D-49C7-8494-C6752F31EFC1}"/>
    <cellStyle name="SAPBEXchaText 2 4 4 4" xfId="38538" xr:uid="{A75CE4A8-F572-4CB2-972F-B3969431BFC3}"/>
    <cellStyle name="SAPBEXchaText 2 4 4 5" xfId="43163" xr:uid="{34600D0C-7BFE-4484-83E9-243827B8B972}"/>
    <cellStyle name="SAPBEXchaText 2 4 5" xfId="25637" xr:uid="{ECEEB793-FEF8-403C-A985-4ADC82444C92}"/>
    <cellStyle name="SAPBEXchaText 2 4 6" xfId="30363" xr:uid="{699B8F3D-A69D-4325-A40A-924E120893B2}"/>
    <cellStyle name="SAPBEXchaText 2 4 7" xfId="34867" xr:uid="{0875DC93-8F4D-4222-AB1A-3D7411E7B125}"/>
    <cellStyle name="SAPBEXchaText 2 4 8" xfId="39492" xr:uid="{EEEC29E4-C882-4DDA-9022-795844A5D488}"/>
    <cellStyle name="SAPBEXchaText 2 5" xfId="3461" xr:uid="{6E1F48EE-7027-4850-94D7-2663BB07B3F4}"/>
    <cellStyle name="SAPBEXchaText 2 5 2" xfId="26656" xr:uid="{B0745FF3-8F0F-44DA-86C8-42DFC373E18B}"/>
    <cellStyle name="SAPBEXchaText 2 5 3" xfId="31356" xr:uid="{D529A8FC-2B66-40BC-B25E-0B46BA463194}"/>
    <cellStyle name="SAPBEXchaText 2 5 4" xfId="35867" xr:uid="{A575194A-C7E9-4212-9A85-C96EAF881EAF}"/>
    <cellStyle name="SAPBEXchaText 2 5 5" xfId="40492" xr:uid="{6122249A-6F72-4DEA-AFAE-C4B86D20D68E}"/>
    <cellStyle name="SAPBEXchaText 2 6" xfId="3119" xr:uid="{B067BD09-3547-479C-A77C-3FCBF9A832BC}"/>
    <cellStyle name="SAPBEXchaText 2 6 2" xfId="26318" xr:uid="{3666BD49-9131-4940-B744-BF2E9AE14424}"/>
    <cellStyle name="SAPBEXchaText 2 6 3" xfId="31039" xr:uid="{A2122DC5-D9F8-4175-AA0B-E5C0AEAAB8F6}"/>
    <cellStyle name="SAPBEXchaText 2 6 4" xfId="35542" xr:uid="{198AF337-F27E-454B-BEC4-FB5B2CB7591C}"/>
    <cellStyle name="SAPBEXchaText 2 6 5" xfId="40167" xr:uid="{E703046C-A9A7-47A9-A126-5FEA3E6ADD8D}"/>
    <cellStyle name="SAPBEXchaText 2 7" xfId="3284" xr:uid="{14EAE86A-6C60-4F6E-957D-F9E8F0B831CB}"/>
    <cellStyle name="SAPBEXchaText 2 7 2" xfId="26421" xr:uid="{8F639A94-AE5C-4FD1-B90F-CEAB68209BEB}"/>
    <cellStyle name="SAPBEXchaText 2 7 3" xfId="31121" xr:uid="{9D58BE9F-04F0-4F08-A097-9005C2BA95B1}"/>
    <cellStyle name="SAPBEXchaText 2 7 4" xfId="35632" xr:uid="{6081FFBA-52AA-45BE-815A-294ED7BB41E3}"/>
    <cellStyle name="SAPBEXchaText 2 7 5" xfId="40257" xr:uid="{F1896409-2E3B-4C62-9FDF-F0EE75466B35}"/>
    <cellStyle name="SAPBEXchaText 2 8" xfId="11677" xr:uid="{954D61F3-8FDF-4460-A956-540C5B228908}"/>
    <cellStyle name="SAPBEXchaText 2 9" xfId="24867" xr:uid="{09FE6B58-E30F-4483-902F-DB3AF4892C87}"/>
    <cellStyle name="SAPBEXchaText 3" xfId="1741" xr:uid="{9DD810C6-FF6F-4AEE-B999-175974141FE2}"/>
    <cellStyle name="SAPBEXchaText 3 10" xfId="24734" xr:uid="{29BC7BED-CD73-4EEE-B0BE-B05CD5116B2E}"/>
    <cellStyle name="SAPBEXchaText 3 11" xfId="24269" xr:uid="{8ABAD8F7-7013-4238-945A-1FFD37E81EDD}"/>
    <cellStyle name="SAPBEXchaText 3 2" xfId="2675" xr:uid="{C2789253-483D-41A3-B577-5F003EB4E51C}"/>
    <cellStyle name="SAPBEXchaText 3 2 2" xfId="4479" xr:uid="{803BCDB8-9FD3-49B3-9833-DBF58202D251}"/>
    <cellStyle name="SAPBEXchaText 3 2 2 2" xfId="27609" xr:uid="{7CA83F84-37B5-4FE0-B037-F9B4C2767C40}"/>
    <cellStyle name="SAPBEXchaText 3 2 2 3" xfId="32296" xr:uid="{7F6609F6-3ED1-4DA3-B34C-A93F4EAF9B3B}"/>
    <cellStyle name="SAPBEXchaText 3 2 2 4" xfId="36820" xr:uid="{F887966C-1DC9-40BD-AB1C-09B674893085}"/>
    <cellStyle name="SAPBEXchaText 3 2 2 5" xfId="41445" xr:uid="{1282B976-4E61-4A47-8D96-69F633778890}"/>
    <cellStyle name="SAPBEXchaText 3 2 3" xfId="5503" xr:uid="{D8ACF14C-7C4D-40E3-AC58-AE86D1C5EFDF}"/>
    <cellStyle name="SAPBEXchaText 3 2 3 2" xfId="28580" xr:uid="{979C5A28-043A-4C1C-9444-20122D62CB65}"/>
    <cellStyle name="SAPBEXchaText 3 2 3 3" xfId="33254" xr:uid="{B4759B88-6DDA-441C-AEA6-316CE5CAC417}"/>
    <cellStyle name="SAPBEXchaText 3 2 3 4" xfId="37789" xr:uid="{E4C5FAE8-6DB3-421B-B3A0-B5821ABFCE2D}"/>
    <cellStyle name="SAPBEXchaText 3 2 3 5" xfId="42414" xr:uid="{F4BAF173-BE4B-4084-B3F7-25A4B6504126}"/>
    <cellStyle name="SAPBEXchaText 3 2 4" xfId="6536" xr:uid="{C53EF1FF-F8A5-41A4-BEB9-3BD09BBA0C41}"/>
    <cellStyle name="SAPBEXchaText 3 2 4 2" xfId="29559" xr:uid="{12426F5A-1F5F-44C0-8C2B-6572BD1DD997}"/>
    <cellStyle name="SAPBEXchaText 3 2 4 3" xfId="34216" xr:uid="{77173E6A-9C53-4F23-8102-E28463CB4A60}"/>
    <cellStyle name="SAPBEXchaText 3 2 4 4" xfId="38763" xr:uid="{88BB0455-F938-47A9-B5D6-85033CB0B432}"/>
    <cellStyle name="SAPBEXchaText 3 2 4 5" xfId="43388" xr:uid="{D95A69DC-8664-42CD-B167-472D798464DC}"/>
    <cellStyle name="SAPBEXchaText 3 2 5" xfId="25862" xr:uid="{31B0BD84-0C07-49E2-AA4A-80357058CDF2}"/>
    <cellStyle name="SAPBEXchaText 3 2 6" xfId="30588" xr:uid="{DB71AB0E-3E3C-421B-889D-0BF875506081}"/>
    <cellStyle name="SAPBEXchaText 3 2 7" xfId="35092" xr:uid="{16BC5289-8ED7-4500-8193-AB979BB12770}"/>
    <cellStyle name="SAPBEXchaText 3 2 8" xfId="39717" xr:uid="{A2480649-1D5D-4FBD-8D3A-19C78D787713}"/>
    <cellStyle name="SAPBEXchaText 3 3" xfId="3686" xr:uid="{23728E8B-591E-4DD9-A890-9AAECE355FA6}"/>
    <cellStyle name="SAPBEXchaText 3 3 2" xfId="26870" xr:uid="{5F9B2A2E-1166-415F-85A8-094EABB3D9CF}"/>
    <cellStyle name="SAPBEXchaText 3 3 3" xfId="31570" xr:uid="{EA1EB6EF-B4FD-4360-84E3-97F75C9E04EA}"/>
    <cellStyle name="SAPBEXchaText 3 3 4" xfId="36081" xr:uid="{E43C9CB6-9D9F-496A-A012-D71ABF7AE6F1}"/>
    <cellStyle name="SAPBEXchaText 3 3 5" xfId="40706" xr:uid="{4484B987-A784-49C6-AFA0-B0C455BA887A}"/>
    <cellStyle name="SAPBEXchaText 3 4" xfId="4787" xr:uid="{6F6AD2F1-F09B-4D8F-8CDC-539C8C34131A}"/>
    <cellStyle name="SAPBEXchaText 3 4 2" xfId="27846" xr:uid="{FA518B37-A0D3-4549-BE35-3205D1D85E5E}"/>
    <cellStyle name="SAPBEXchaText 3 4 3" xfId="32533" xr:uid="{EC34F129-16E1-483B-85FC-521FC395018F}"/>
    <cellStyle name="SAPBEXchaText 3 4 4" xfId="37057" xr:uid="{A036652E-03A4-46F2-BB81-B01AEF5A296F}"/>
    <cellStyle name="SAPBEXchaText 3 4 5" xfId="41682" xr:uid="{0C7FC6F5-AD34-4E4F-B86D-AEDF1F27810D}"/>
    <cellStyle name="SAPBEXchaText 3 5" xfId="5822" xr:uid="{B04C6317-6E85-46BE-895B-FA856B3B6532}"/>
    <cellStyle name="SAPBEXchaText 3 5 2" xfId="28826" xr:uid="{04F58E41-219A-4CAA-A07F-39CE759717C9}"/>
    <cellStyle name="SAPBEXchaText 3 5 3" xfId="33500" xr:uid="{EDD61E94-48F7-43AA-88D9-8CE3E9C09B9D}"/>
    <cellStyle name="SAPBEXchaText 3 5 4" xfId="38035" xr:uid="{D0856593-FB4B-4E45-BEEC-CEDBADC85EF1}"/>
    <cellStyle name="SAPBEXchaText 3 5 5" xfId="42660" xr:uid="{CC84715E-3A9E-4CC4-917A-959ECD8D43B5}"/>
    <cellStyle name="SAPBEXchaText 3 6" xfId="20727" xr:uid="{46CCFBE2-17B7-4083-B46C-0BFE9CF6CB8F}"/>
    <cellStyle name="SAPBEXchaText 3 7" xfId="23918" xr:uid="{646DEAD8-FDF9-4E25-8CFC-F47180D18620}"/>
    <cellStyle name="SAPBEXchaText 3 8" xfId="25094" xr:uid="{02D37C3B-D7ED-4562-B180-1D6F1D9D07A2}"/>
    <cellStyle name="SAPBEXchaText 3 9" xfId="29849" xr:uid="{F8D424BA-2D2C-4188-B551-D0472AB52999}"/>
    <cellStyle name="SAPBEXchaText 4" xfId="1706" xr:uid="{9C986CF9-7359-4F62-8066-A9454930CDF7}"/>
    <cellStyle name="SAPBEXchaText 4 2" xfId="2640" xr:uid="{F4F03CB4-6A62-4A4E-BAE1-DEBC5CEDB379}"/>
    <cellStyle name="SAPBEXchaText 4 2 2" xfId="4444" xr:uid="{12851256-8547-4FBF-8EB3-D5613A501122}"/>
    <cellStyle name="SAPBEXchaText 4 2 2 2" xfId="27574" xr:uid="{429ACE20-C526-48E4-B42D-6B1D926077DD}"/>
    <cellStyle name="SAPBEXchaText 4 2 2 3" xfId="32261" xr:uid="{E348FA2E-4F1D-4011-9C3D-DEA5677C0D9D}"/>
    <cellStyle name="SAPBEXchaText 4 2 2 4" xfId="36785" xr:uid="{EF32EC25-830C-47A8-AA91-7DAB3AAA487F}"/>
    <cellStyle name="SAPBEXchaText 4 2 2 5" xfId="41410" xr:uid="{B36E2AB7-329A-4EFA-B09E-BB18C0F30177}"/>
    <cellStyle name="SAPBEXchaText 4 2 3" xfId="5468" xr:uid="{7C2D7C9D-2448-49A0-A034-95AE588FAD89}"/>
    <cellStyle name="SAPBEXchaText 4 2 3 2" xfId="28545" xr:uid="{8C9740C5-E812-4C47-B51D-B89E8A4261ED}"/>
    <cellStyle name="SAPBEXchaText 4 2 3 3" xfId="33219" xr:uid="{279CA7C7-915E-4F14-AA3B-50D7A1628CD0}"/>
    <cellStyle name="SAPBEXchaText 4 2 3 4" xfId="37754" xr:uid="{5BD87589-9ACC-4B34-BA55-034330087916}"/>
    <cellStyle name="SAPBEXchaText 4 2 3 5" xfId="42379" xr:uid="{8FE880B1-4CD2-4A23-A2C1-0CAAAFE43177}"/>
    <cellStyle name="SAPBEXchaText 4 2 4" xfId="6501" xr:uid="{F0CFF018-C7B9-4BFC-98E0-D236ADCBE134}"/>
    <cellStyle name="SAPBEXchaText 4 2 4 2" xfId="29524" xr:uid="{729011F2-D811-42CB-AC75-100E733D5AAB}"/>
    <cellStyle name="SAPBEXchaText 4 2 4 3" xfId="34181" xr:uid="{75A9A71A-895F-4797-89D6-FBA0640FEA7C}"/>
    <cellStyle name="SAPBEXchaText 4 2 4 4" xfId="38728" xr:uid="{C441CFF8-C044-489B-808F-813A65C45D5F}"/>
    <cellStyle name="SAPBEXchaText 4 2 4 5" xfId="43353" xr:uid="{AF29FDB0-A6E4-4EE3-9F83-85254D128FFE}"/>
    <cellStyle name="SAPBEXchaText 4 2 5" xfId="25827" xr:uid="{B6B0EDD2-DF16-400C-9AAF-7E9713D369AB}"/>
    <cellStyle name="SAPBEXchaText 4 2 6" xfId="30553" xr:uid="{70C17B0E-94B4-4E9D-93F1-FBD800D25F38}"/>
    <cellStyle name="SAPBEXchaText 4 2 7" xfId="35057" xr:uid="{6A15D120-8DF6-4363-A821-5682141A8757}"/>
    <cellStyle name="SAPBEXchaText 4 2 8" xfId="39682" xr:uid="{54EADDC8-FF5D-4CBF-823C-E5103917A37F}"/>
    <cellStyle name="SAPBEXchaText 4 3" xfId="3651" xr:uid="{A969360D-B8BB-461C-BF2C-F309CFDAFFCC}"/>
    <cellStyle name="SAPBEXchaText 4 3 2" xfId="26835" xr:uid="{C34AAE79-D2D6-4D91-826F-A99D53012A74}"/>
    <cellStyle name="SAPBEXchaText 4 3 3" xfId="31535" xr:uid="{9E0C0AF5-065C-4BFC-89B3-833003D7E28B}"/>
    <cellStyle name="SAPBEXchaText 4 3 4" xfId="36046" xr:uid="{8B280342-D84E-4EC7-875C-F04CC61669F3}"/>
    <cellStyle name="SAPBEXchaText 4 3 5" xfId="40671" xr:uid="{04781D71-89E5-4037-A23A-434C884716A0}"/>
    <cellStyle name="SAPBEXchaText 4 4" xfId="4752" xr:uid="{6D7FE5FB-1C5A-4ED1-BDC1-2644083A0519}"/>
    <cellStyle name="SAPBEXchaText 4 4 2" xfId="26132" xr:uid="{023733C3-03A4-4DA6-9057-B7F334E9B39B}"/>
    <cellStyle name="SAPBEXchaText 4 4 3" xfId="30853" xr:uid="{0213989C-5386-4987-9C53-6ABA97E6F032}"/>
    <cellStyle name="SAPBEXchaText 4 4 4" xfId="35356" xr:uid="{F622CB12-B6A8-4E53-8E18-8A6BDA3A2349}"/>
    <cellStyle name="SAPBEXchaText 4 4 5" xfId="39981" xr:uid="{451D381A-8BC3-42A5-8E2F-4C58229E9649}"/>
    <cellStyle name="SAPBEXchaText 4 5" xfId="5787" xr:uid="{581CE726-ADB9-453F-9559-2006D8289AF0}"/>
    <cellStyle name="SAPBEXchaText 4 5 2" xfId="26596" xr:uid="{524DC552-26B8-4937-8893-47AEA477F51F}"/>
    <cellStyle name="SAPBEXchaText 4 5 3" xfId="31296" xr:uid="{06CAB019-4CD7-450D-92A8-D35445CDF306}"/>
    <cellStyle name="SAPBEXchaText 4 5 4" xfId="35807" xr:uid="{E8D8EF55-382C-4FE5-8D6D-432B13E162DE}"/>
    <cellStyle name="SAPBEXchaText 4 5 5" xfId="40432" xr:uid="{746C49BB-6CA9-4B2A-ACC3-19D80F15E2F8}"/>
    <cellStyle name="SAPBEXchaText 4 6" xfId="25059" xr:uid="{706691F0-6D20-426E-8400-A1B4BAA75F88}"/>
    <cellStyle name="SAPBEXchaText 4 7" xfId="29814" xr:uid="{D69ADD9C-1D19-49CB-A8B8-DC1824C76E23}"/>
    <cellStyle name="SAPBEXchaText 4 8" xfId="24698" xr:uid="{CF79E51B-6D0C-45CB-ADB3-02AFED86D450}"/>
    <cellStyle name="SAPBEXchaText 4 9" xfId="24303" xr:uid="{42488EE9-7ABF-4F6F-BB86-573BFA4F934D}"/>
    <cellStyle name="SAPBEXchaText 5" xfId="1590" xr:uid="{EB1890C3-0D45-4EFD-AF34-653036F876B5}"/>
    <cellStyle name="SAPBEXchaText 5 2" xfId="2527" xr:uid="{72D16E4A-1FB6-4408-A8B0-E92C4E68CC91}"/>
    <cellStyle name="SAPBEXchaText 5 2 2" xfId="4331" xr:uid="{FB258172-B2E8-4FEF-AF89-5C9FC12E657B}"/>
    <cellStyle name="SAPBEXchaText 5 2 2 2" xfId="27461" xr:uid="{3B39AABB-22CE-4875-A0C9-00670E597980}"/>
    <cellStyle name="SAPBEXchaText 5 2 2 3" xfId="32148" xr:uid="{7DA2F4A0-C942-4504-87A8-FE67C5F16C6D}"/>
    <cellStyle name="SAPBEXchaText 5 2 2 4" xfId="36672" xr:uid="{DFDAE1FF-667A-49D7-A5C6-A098985CA583}"/>
    <cellStyle name="SAPBEXchaText 5 2 2 5" xfId="41297" xr:uid="{71C5AB80-7A4C-44FF-B59D-A50A5E830E3E}"/>
    <cellStyle name="SAPBEXchaText 5 2 3" xfId="5355" xr:uid="{FFBB30E0-9393-4E1E-A72C-53FF1BBF5641}"/>
    <cellStyle name="SAPBEXchaText 5 2 3 2" xfId="28432" xr:uid="{0AA600EF-3571-41CF-B3DC-35155E3ABECB}"/>
    <cellStyle name="SAPBEXchaText 5 2 3 3" xfId="33106" xr:uid="{8943FA87-CF3C-4917-9FE3-575E363D3DC4}"/>
    <cellStyle name="SAPBEXchaText 5 2 3 4" xfId="37641" xr:uid="{B2922337-1D3E-4426-88F1-C5ECAB4B408D}"/>
    <cellStyle name="SAPBEXchaText 5 2 3 5" xfId="42266" xr:uid="{82003584-D147-433D-9858-CE0E94E48721}"/>
    <cellStyle name="SAPBEXchaText 5 2 4" xfId="6388" xr:uid="{3C56CA7F-302B-435E-B1C8-C17BA2413745}"/>
    <cellStyle name="SAPBEXchaText 5 2 4 2" xfId="29411" xr:uid="{D2DC3944-ED16-4C60-BF98-230EAE8C7ED5}"/>
    <cellStyle name="SAPBEXchaText 5 2 4 3" xfId="34068" xr:uid="{481AF57F-60E4-4A69-AA35-28DEA1931AB5}"/>
    <cellStyle name="SAPBEXchaText 5 2 4 4" xfId="38615" xr:uid="{06D63A6B-E4EA-442A-B7F6-3DF9CD473706}"/>
    <cellStyle name="SAPBEXchaText 5 2 4 5" xfId="43240" xr:uid="{BEFAEA8F-15C2-49EE-BB98-F320F32430D6}"/>
    <cellStyle name="SAPBEXchaText 5 2 5" xfId="25714" xr:uid="{DD028B8E-46F3-4AA4-B7BB-52100C15B98B}"/>
    <cellStyle name="SAPBEXchaText 5 2 6" xfId="30440" xr:uid="{6D0778A3-27A7-4743-BDFD-7E0EDD1CABF2}"/>
    <cellStyle name="SAPBEXchaText 5 2 7" xfId="34944" xr:uid="{1A83D18D-EBCF-4E77-B530-3587F0AB5468}"/>
    <cellStyle name="SAPBEXchaText 5 2 8" xfId="39569" xr:uid="{58BF80D1-96BB-416B-A344-435D3A2B3F99}"/>
    <cellStyle name="SAPBEXchaText 5 3" xfId="3538" xr:uid="{DC8B8169-3A0E-47C3-AF79-61D51CF42B3F}"/>
    <cellStyle name="SAPBEXchaText 5 3 2" xfId="26722" xr:uid="{A1EDCFFB-E0B5-4FFE-B2CF-76B41291949A}"/>
    <cellStyle name="SAPBEXchaText 5 3 3" xfId="31422" xr:uid="{56CA7F3E-EE43-4CBB-93EE-8A164408F70F}"/>
    <cellStyle name="SAPBEXchaText 5 3 4" xfId="35933" xr:uid="{55064EB8-A785-4A53-9311-C61B532A25C9}"/>
    <cellStyle name="SAPBEXchaText 5 3 5" xfId="40558" xr:uid="{D21BD20E-328F-4377-A21B-EECCFA6A9C02}"/>
    <cellStyle name="SAPBEXchaText 5 4" xfId="3042" xr:uid="{CE72DFDB-CA4C-47D3-AFA7-94C9250BC67D}"/>
    <cellStyle name="SAPBEXchaText 5 4 2" xfId="26245" xr:uid="{DE5F67A5-604D-4128-A147-ACAFDEC1C914}"/>
    <cellStyle name="SAPBEXchaText 5 4 3" xfId="30966" xr:uid="{2BB2CDC9-871C-403C-AE71-B6B9D6B64598}"/>
    <cellStyle name="SAPBEXchaText 5 4 4" xfId="35469" xr:uid="{9E518AFA-A7FD-413C-9460-40E8BE4CC3A9}"/>
    <cellStyle name="SAPBEXchaText 5 4 5" xfId="40094" xr:uid="{25383EB6-7DC7-4A42-A761-BD312FC8F988}"/>
    <cellStyle name="SAPBEXchaText 5 5" xfId="3359" xr:uid="{24C65AA8-DD7B-444D-9D44-F8670DCA3268}"/>
    <cellStyle name="SAPBEXchaText 5 5 2" xfId="26486" xr:uid="{F1B97815-D075-4892-8C01-ED9F37EED2D9}"/>
    <cellStyle name="SAPBEXchaText 5 5 3" xfId="31186" xr:uid="{FD45A44F-042B-4AA5-B832-0598C59D6B31}"/>
    <cellStyle name="SAPBEXchaText 5 5 4" xfId="35697" xr:uid="{4A0752F5-0526-41A8-9571-F02159C6F05F}"/>
    <cellStyle name="SAPBEXchaText 5 5 5" xfId="40322" xr:uid="{6844C883-A15D-473A-9DC1-333F549172B8}"/>
    <cellStyle name="SAPBEXchaText 5 6" xfId="24945" xr:uid="{498E7739-6178-4C9C-8E80-E926B9FB757A}"/>
    <cellStyle name="SAPBEXchaText 5 7" xfId="24144" xr:uid="{A4BB1DFB-FC5D-41D8-950B-918839F38167}"/>
    <cellStyle name="SAPBEXchaText 5 8" xfId="24592" xr:uid="{375F9D10-BF6C-481E-985A-A3835740FECF}"/>
    <cellStyle name="SAPBEXchaText 5 9" xfId="24397" xr:uid="{DCED8E8F-E013-4DF6-BCB7-1D7DDEC4C57C}"/>
    <cellStyle name="SAPBEXchaText 6" xfId="2197" xr:uid="{26B9FDB6-1E9C-4EC4-B3DA-F6F9F2020316}"/>
    <cellStyle name="SAPBEXchaText 6 2" xfId="4080" xr:uid="{EA5CE40F-6A59-4B31-8DE9-5B93CA79AACE}"/>
    <cellStyle name="SAPBEXchaText 6 2 2" xfId="27229" xr:uid="{4103395C-0FAE-4B67-A183-C8B3AAF46A98}"/>
    <cellStyle name="SAPBEXchaText 6 2 3" xfId="31920" xr:uid="{123D215D-9F6D-4194-A095-9FB3988D7DEE}"/>
    <cellStyle name="SAPBEXchaText 6 2 4" xfId="36440" xr:uid="{AD1B02FD-FB33-4A76-9BB9-AE60C392B70A}"/>
    <cellStyle name="SAPBEXchaText 6 2 5" xfId="41065" xr:uid="{2C67BFC3-0060-4B8C-A7E2-29E9A825FBC4}"/>
    <cellStyle name="SAPBEXchaText 6 3" xfId="5129" xr:uid="{CB665986-79DF-4DAA-978A-524C1A52B074}"/>
    <cellStyle name="SAPBEXchaText 6 3 2" xfId="28200" xr:uid="{F791F55E-0E47-4D0D-A873-0675A7DE07F3}"/>
    <cellStyle name="SAPBEXchaText 6 3 3" xfId="32879" xr:uid="{DBEEC03D-C0C0-4598-B9BE-9C6A05297741}"/>
    <cellStyle name="SAPBEXchaText 6 3 4" xfId="37411" xr:uid="{775AEC7C-10E2-407B-86C1-F80BF1DBDF21}"/>
    <cellStyle name="SAPBEXchaText 6 3 5" xfId="42036" xr:uid="{7FE1A52A-0B26-4E5C-B88C-DBF61170EE67}"/>
    <cellStyle name="SAPBEXchaText 6 4" xfId="6165" xr:uid="{F458E35B-8EC0-4092-B30A-3C4FE0ABEF62}"/>
    <cellStyle name="SAPBEXchaText 6 4 2" xfId="29180" xr:uid="{24EF57BA-C80B-4F44-9E30-AA183958A58E}"/>
    <cellStyle name="SAPBEXchaText 6 4 3" xfId="33843" xr:uid="{EFEF0BA2-048A-4DD1-91B4-491E98889F61}"/>
    <cellStyle name="SAPBEXchaText 6 4 4" xfId="38386" xr:uid="{31640439-904A-46A2-B125-81CB2FEED696}"/>
    <cellStyle name="SAPBEXchaText 6 4 5" xfId="43011" xr:uid="{123004A8-79B1-47F2-A0EB-735D4D976662}"/>
    <cellStyle name="SAPBEXchaText 6 5" xfId="25478" xr:uid="{A66565AE-5248-47DB-8CF3-F8A84A390494}"/>
    <cellStyle name="SAPBEXchaText 6 6" xfId="30210" xr:uid="{42CC395B-F103-40D3-B2F3-66C65D6ADCDF}"/>
    <cellStyle name="SAPBEXchaText 6 7" xfId="34712" xr:uid="{195362E1-BBAF-4426-A7B7-BCEAE2174A56}"/>
    <cellStyle name="SAPBEXchaText 6 8" xfId="39338" xr:uid="{FA63C785-A40E-4CC4-9736-9F7A357BC8DA}"/>
    <cellStyle name="SAPBEXchaText 7" xfId="2092" xr:uid="{5AE1626E-55C2-4672-9D75-B80ACCE00198}"/>
    <cellStyle name="SAPBEXchaText 7 2" xfId="3993" xr:uid="{DD31F1D9-CEBD-4581-8792-97D158C55AEF}"/>
    <cellStyle name="SAPBEXchaText 7 2 2" xfId="27158" xr:uid="{4904B5D8-14D6-43B5-85F4-F1C4B5C9DF29}"/>
    <cellStyle name="SAPBEXchaText 7 2 3" xfId="31853" xr:uid="{B3A86381-2BCF-4B33-9D85-0271C5DA6028}"/>
    <cellStyle name="SAPBEXchaText 7 2 4" xfId="36369" xr:uid="{258D07B1-9C89-48EB-855B-77711B7C3496}"/>
    <cellStyle name="SAPBEXchaText 7 2 5" xfId="40994" xr:uid="{65A94739-7018-4465-A490-1535925758E7}"/>
    <cellStyle name="SAPBEXchaText 7 3" xfId="5069" xr:uid="{05424063-7F37-4A39-8496-08875907E43A}"/>
    <cellStyle name="SAPBEXchaText 7 3 2" xfId="28132" xr:uid="{0E6D10B8-1A13-400C-958B-DC076E6CF0AA}"/>
    <cellStyle name="SAPBEXchaText 7 3 3" xfId="32815" xr:uid="{7EF3C1F1-BDDD-407E-BCE0-3C9132E799EB}"/>
    <cellStyle name="SAPBEXchaText 7 3 4" xfId="37343" xr:uid="{A681F2D4-D29F-4E9C-A640-100C28D1D4FB}"/>
    <cellStyle name="SAPBEXchaText 7 3 5" xfId="41968" xr:uid="{D7C86ACC-45BD-48BB-B397-2B0905B1BA5D}"/>
    <cellStyle name="SAPBEXchaText 7 4" xfId="6102" xr:uid="{364DA447-B47C-43F7-9C52-FA495CEF8E3A}"/>
    <cellStyle name="SAPBEXchaText 7 4 2" xfId="29114" xr:uid="{7342A77D-C0FB-4EF8-ABEF-AFA32A4B9429}"/>
    <cellStyle name="SAPBEXchaText 7 4 3" xfId="33781" xr:uid="{73C79DE6-C7E0-4C23-A167-223F08FD53A3}"/>
    <cellStyle name="SAPBEXchaText 7 4 4" xfId="38320" xr:uid="{48FB12D0-EEAA-42BF-BC88-913FF138BE8C}"/>
    <cellStyle name="SAPBEXchaText 7 4 5" xfId="42945" xr:uid="{F1B86961-76E9-42EA-8AB4-CD4B724AA825}"/>
    <cellStyle name="SAPBEXchaText 7 5" xfId="25396" xr:uid="{BC394E58-5033-4F78-8A3B-69D570B95F04}"/>
    <cellStyle name="SAPBEXchaText 7 6" xfId="30138" xr:uid="{FB978344-0FA5-4FEC-9FF7-C9462DD91BEC}"/>
    <cellStyle name="SAPBEXchaText 7 7" xfId="34642" xr:uid="{A1D73DBD-0A55-4642-8E1A-02B7B3CEC7AE}"/>
    <cellStyle name="SAPBEXchaText 7 8" xfId="39269" xr:uid="{BE9FF066-1848-4ED7-9770-92DD413F42C0}"/>
    <cellStyle name="SAPBEXchaText 8" xfId="2387" xr:uid="{FD41DBE7-1B6E-4715-9715-8E273FAF2124}"/>
    <cellStyle name="SAPBEXchaText 8 2" xfId="4196" xr:uid="{CDD5D160-F3BD-4BD9-8EDF-8E07D60FBEE4}"/>
    <cellStyle name="SAPBEXchaText 8 2 2" xfId="27329" xr:uid="{9A6EEF35-E6E5-474F-BFFF-6E1FBD0C92EA}"/>
    <cellStyle name="SAPBEXchaText 8 2 3" xfId="32016" xr:uid="{E1E30B9E-6CA4-4D35-A2F5-5378A66A7573}"/>
    <cellStyle name="SAPBEXchaText 8 2 4" xfId="36540" xr:uid="{61001EAF-E7E8-4B1E-8917-B27AFE34809E}"/>
    <cellStyle name="SAPBEXchaText 8 2 5" xfId="41165" xr:uid="{103C1D13-D7DB-40BF-B668-08A19D0C9236}"/>
    <cellStyle name="SAPBEXchaText 8 3" xfId="5223" xr:uid="{5998E87D-5E13-4E7E-8DC2-F825E97E7B02}"/>
    <cellStyle name="SAPBEXchaText 8 3 2" xfId="28300" xr:uid="{06D4664B-AEFD-4653-9CC3-0D2E6B024FB6}"/>
    <cellStyle name="SAPBEXchaText 8 3 3" xfId="32974" xr:uid="{27F39617-2284-4BB2-A3BE-7D441FAF384B}"/>
    <cellStyle name="SAPBEXchaText 8 3 4" xfId="37509" xr:uid="{54D126DE-BA7E-44C7-BEAF-E3D63FAB6425}"/>
    <cellStyle name="SAPBEXchaText 8 3 5" xfId="42134" xr:uid="{6D87B0DF-248D-4452-91CF-3459B4CE5193}"/>
    <cellStyle name="SAPBEXchaText 8 4" xfId="6257" xr:uid="{9DC9E68E-5DA0-4699-9AAB-4FF478616975}"/>
    <cellStyle name="SAPBEXchaText 8 4 2" xfId="29278" xr:uid="{89192D0B-62B0-4947-BF88-8C56EACCAC11}"/>
    <cellStyle name="SAPBEXchaText 8 4 3" xfId="33936" xr:uid="{8B93ED93-5E94-4927-A705-181DF9CE3A58}"/>
    <cellStyle name="SAPBEXchaText 8 4 4" xfId="38483" xr:uid="{A1F3F59D-DB55-4404-9ED7-08FF1FFE9DE9}"/>
    <cellStyle name="SAPBEXchaText 8 4 5" xfId="43108" xr:uid="{7734857A-5068-4568-94D7-BC9A913DA0D1}"/>
    <cellStyle name="SAPBEXchaText 8 5" xfId="25582" xr:uid="{9D1B190A-5F3D-4A68-8E6A-CAB2462F0E69}"/>
    <cellStyle name="SAPBEXchaText 8 6" xfId="30308" xr:uid="{01D4BEEA-0CF0-4824-A6D3-719A78555C18}"/>
    <cellStyle name="SAPBEXchaText 8 7" xfId="34812" xr:uid="{9296F97A-B500-4F34-9156-988CDC62F287}"/>
    <cellStyle name="SAPBEXchaText 8 8" xfId="39437" xr:uid="{47E0E3AC-36FF-4869-8893-53F35D2D068A}"/>
    <cellStyle name="SAPBEXchaText 9" xfId="3200" xr:uid="{0775D8F3-AFD4-4163-B78C-B2D768600DEF}"/>
    <cellStyle name="SAPBEXexcBad7" xfId="1171" xr:uid="{D0B047C3-DD2D-450B-A003-29826521DB03}"/>
    <cellStyle name="SAPBEXexcBad7 2" xfId="1509" xr:uid="{C9B563F8-5DC4-4CE3-AF0F-D1FD7C5DC4FF}"/>
    <cellStyle name="SAPBEXexcBad7 2 10" xfId="25547" xr:uid="{BE25056C-B62F-40E5-9375-A25401601962}"/>
    <cellStyle name="SAPBEXexcBad7 2 11" xfId="25402" xr:uid="{9EF87BFC-5EDF-46AF-B156-76D653EC4BDD}"/>
    <cellStyle name="SAPBEXexcBad7 2 12" xfId="24451" xr:uid="{B27A8A87-AA47-46DC-AF19-971E8FCC29AD}"/>
    <cellStyle name="SAPBEXexcBad7 2 2" xfId="1854" xr:uid="{01E48F71-3CBC-41B2-B0BA-6AD84969770D}"/>
    <cellStyle name="SAPBEXexcBad7 2 2 2" xfId="2778" xr:uid="{927342AC-D22F-4653-963B-233CA3B15BB3}"/>
    <cellStyle name="SAPBEXexcBad7 2 2 2 2" xfId="4582" xr:uid="{62FB9B88-7EE4-48CB-830B-54439E2EB326}"/>
    <cellStyle name="SAPBEXexcBad7 2 2 2 2 2" xfId="27712" xr:uid="{7C943B68-1362-44BF-8E57-1C487CE3F562}"/>
    <cellStyle name="SAPBEXexcBad7 2 2 2 2 3" xfId="32399" xr:uid="{C26A9786-7CBA-4E54-8184-0597C7237A1E}"/>
    <cellStyle name="SAPBEXexcBad7 2 2 2 2 4" xfId="36923" xr:uid="{9F748678-EB42-4786-A6EE-4C68E3E66522}"/>
    <cellStyle name="SAPBEXexcBad7 2 2 2 2 5" xfId="41548" xr:uid="{08323E2D-FE95-45E6-8C9E-620B8B145B42}"/>
    <cellStyle name="SAPBEXexcBad7 2 2 2 3" xfId="5606" xr:uid="{733A04E9-F9D2-4D4E-8076-9268ECA5AFCB}"/>
    <cellStyle name="SAPBEXexcBad7 2 2 2 3 2" xfId="28683" xr:uid="{AFECAD93-E533-479E-8DC1-82707BC9E8AD}"/>
    <cellStyle name="SAPBEXexcBad7 2 2 2 3 3" xfId="33357" xr:uid="{1925DA05-5665-4303-828D-E5EB0E5385B1}"/>
    <cellStyle name="SAPBEXexcBad7 2 2 2 3 4" xfId="37892" xr:uid="{C2C16031-19F3-47BA-A1FE-406ECA33DF0B}"/>
    <cellStyle name="SAPBEXexcBad7 2 2 2 3 5" xfId="42517" xr:uid="{487B6218-FF41-4AE2-BB16-DCD98F5E5985}"/>
    <cellStyle name="SAPBEXexcBad7 2 2 2 4" xfId="6639" xr:uid="{E300CAB1-00B3-4C12-BD13-521636665C8E}"/>
    <cellStyle name="SAPBEXexcBad7 2 2 2 4 2" xfId="29662" xr:uid="{3FC76CBE-FAD6-41DB-B86C-A32251ECD7C2}"/>
    <cellStyle name="SAPBEXexcBad7 2 2 2 4 3" xfId="34319" xr:uid="{07F83E74-C73F-4E0A-9729-2428A3CD4114}"/>
    <cellStyle name="SAPBEXexcBad7 2 2 2 4 4" xfId="38866" xr:uid="{107F2B44-E5F8-4BBD-A0D9-7761FC4326B3}"/>
    <cellStyle name="SAPBEXexcBad7 2 2 2 4 5" xfId="43491" xr:uid="{B5D737B3-DDDC-4469-A01D-8E60231673DB}"/>
    <cellStyle name="SAPBEXexcBad7 2 2 2 5" xfId="25965" xr:uid="{E9140EF1-CACC-4BAF-B660-3E1D3B2768FE}"/>
    <cellStyle name="SAPBEXexcBad7 2 2 2 6" xfId="30691" xr:uid="{D849A3CA-E159-4B36-92EA-5BDB1409F7A6}"/>
    <cellStyle name="SAPBEXexcBad7 2 2 2 7" xfId="35195" xr:uid="{49759BA5-0C8A-46F8-811C-9FC73468D67A}"/>
    <cellStyle name="SAPBEXexcBad7 2 2 2 8" xfId="39820" xr:uid="{7ED18FD2-2A77-4490-ADC0-2E39F0B4C97E}"/>
    <cellStyle name="SAPBEXexcBad7 2 2 3" xfId="3788" xr:uid="{B3EFC6CC-1E3B-4F17-930D-B44C81C14370}"/>
    <cellStyle name="SAPBEXexcBad7 2 2 3 2" xfId="26972" xr:uid="{58E86CCE-CE37-4EEF-ACD4-8A477D9B6F6F}"/>
    <cellStyle name="SAPBEXexcBad7 2 2 3 3" xfId="31672" xr:uid="{6E0CDC8C-5378-4DFA-A8C4-FB1C8F809FE4}"/>
    <cellStyle name="SAPBEXexcBad7 2 2 3 4" xfId="36183" xr:uid="{CCA512FC-9C24-47A0-A973-41B04A78F601}"/>
    <cellStyle name="SAPBEXexcBad7 2 2 3 5" xfId="40808" xr:uid="{8C227EA4-A9AA-474D-8261-08ACA2439287}"/>
    <cellStyle name="SAPBEXexcBad7 2 2 4" xfId="4889" xr:uid="{C87E89FA-EA78-49FD-84F9-F0E6C2309440}"/>
    <cellStyle name="SAPBEXexcBad7 2 2 4 2" xfId="27948" xr:uid="{0F3C0474-FC51-479C-8423-5A10E44C235C}"/>
    <cellStyle name="SAPBEXexcBad7 2 2 4 3" xfId="32635" xr:uid="{60461239-41D0-4019-9EF5-B1A84BD1FBFD}"/>
    <cellStyle name="SAPBEXexcBad7 2 2 4 4" xfId="37159" xr:uid="{50375531-FD8A-4DD0-BA95-0085F8E4F121}"/>
    <cellStyle name="SAPBEXexcBad7 2 2 4 5" xfId="41784" xr:uid="{9843D509-F105-478E-B6CB-09952B2BBE97}"/>
    <cellStyle name="SAPBEXexcBad7 2 2 5" xfId="5924" xr:uid="{5808E778-DA18-4BBD-8FD1-83FB96290315}"/>
    <cellStyle name="SAPBEXexcBad7 2 2 5 2" xfId="28928" xr:uid="{29CF87F5-74AA-4BEB-82FF-B8D5C9921ECE}"/>
    <cellStyle name="SAPBEXexcBad7 2 2 5 3" xfId="33602" xr:uid="{D18A3112-6F1C-4D94-9311-F63B30F4597F}"/>
    <cellStyle name="SAPBEXexcBad7 2 2 5 4" xfId="38137" xr:uid="{43AA34A8-F334-40A2-9959-E938157DD078}"/>
    <cellStyle name="SAPBEXexcBad7 2 2 5 5" xfId="42762" xr:uid="{B4306440-2966-4BC9-9E1E-3CDD91755AA6}"/>
    <cellStyle name="SAPBEXexcBad7 2 2 6" xfId="25196" xr:uid="{0C040BD3-FDBE-4308-B526-AD912329582F}"/>
    <cellStyle name="SAPBEXexcBad7 2 2 7" xfId="29951" xr:uid="{D2445F7A-097B-48B3-8491-B361ABD8FBA3}"/>
    <cellStyle name="SAPBEXexcBad7 2 2 8" xfId="34456" xr:uid="{9C2F4FEB-5E3B-4864-BFEB-3419C3F5FE1E}"/>
    <cellStyle name="SAPBEXexcBad7 2 2 9" xfId="39083" xr:uid="{BE8E9D64-9F45-45F4-8D3D-2957C5E5A5CA}"/>
    <cellStyle name="SAPBEXexcBad7 2 3" xfId="1948" xr:uid="{A3A5538F-D789-4A5B-AAA8-A657F35120C7}"/>
    <cellStyle name="SAPBEXexcBad7 2 3 2" xfId="2864" xr:uid="{16ECBCAF-AD6E-40CD-800D-E07B5929FBA4}"/>
    <cellStyle name="SAPBEXexcBad7 2 3 2 2" xfId="4668" xr:uid="{F3A4235E-64FF-4A86-8EB6-EA9B62547A6F}"/>
    <cellStyle name="SAPBEXexcBad7 2 3 2 2 2" xfId="27798" xr:uid="{91089AAF-2537-4C83-A048-7AD9C7DD653D}"/>
    <cellStyle name="SAPBEXexcBad7 2 3 2 2 3" xfId="32485" xr:uid="{0963D758-4C9B-41E5-BD11-0A319A725147}"/>
    <cellStyle name="SAPBEXexcBad7 2 3 2 2 4" xfId="37009" xr:uid="{63FC13AA-E5C5-41B6-B23F-485DC92BCE59}"/>
    <cellStyle name="SAPBEXexcBad7 2 3 2 2 5" xfId="41634" xr:uid="{B8F16296-F26D-44F6-97E7-D0D781E4484B}"/>
    <cellStyle name="SAPBEXexcBad7 2 3 2 3" xfId="5692" xr:uid="{CFD17119-B1EB-47BF-8B31-CBE3CC7D1E6D}"/>
    <cellStyle name="SAPBEXexcBad7 2 3 2 3 2" xfId="28769" xr:uid="{A1A5A908-C6AD-41A0-B446-80A652E5EA87}"/>
    <cellStyle name="SAPBEXexcBad7 2 3 2 3 3" xfId="33443" xr:uid="{D954086A-7051-4D4B-B4D0-A801093F669C}"/>
    <cellStyle name="SAPBEXexcBad7 2 3 2 3 4" xfId="37978" xr:uid="{7ED66A49-78B0-486C-878E-7B3C48BE3B5A}"/>
    <cellStyle name="SAPBEXexcBad7 2 3 2 3 5" xfId="42603" xr:uid="{02F8888E-7B25-4FA9-BDEE-7EB984CD992F}"/>
    <cellStyle name="SAPBEXexcBad7 2 3 2 4" xfId="6725" xr:uid="{72D64754-4D6E-401E-B38F-05E63E9CFC2A}"/>
    <cellStyle name="SAPBEXexcBad7 2 3 2 4 2" xfId="29748" xr:uid="{86F06706-3F45-4081-BF90-B44BE37285B0}"/>
    <cellStyle name="SAPBEXexcBad7 2 3 2 4 3" xfId="34405" xr:uid="{62549F7A-A4A5-47F8-8488-C6EC6AA0D5FF}"/>
    <cellStyle name="SAPBEXexcBad7 2 3 2 4 4" xfId="38952" xr:uid="{5B17A472-D1DB-476C-AF7E-9AE117B9E5F1}"/>
    <cellStyle name="SAPBEXexcBad7 2 3 2 4 5" xfId="43577" xr:uid="{07838BB7-9713-4974-908D-D3DDAE9D1B31}"/>
    <cellStyle name="SAPBEXexcBad7 2 3 2 5" xfId="26051" xr:uid="{2A981BF3-C134-4539-9B47-E0EE63E909BA}"/>
    <cellStyle name="SAPBEXexcBad7 2 3 2 6" xfId="30777" xr:uid="{8ABD4BAE-D38C-4EAA-81C4-BEE97A8C70A2}"/>
    <cellStyle name="SAPBEXexcBad7 2 3 2 7" xfId="35281" xr:uid="{07840201-1DF1-4E4E-A015-7F4C6A9C9F17}"/>
    <cellStyle name="SAPBEXexcBad7 2 3 2 8" xfId="39906" xr:uid="{535AE5C7-4A73-4750-A8B3-9EB1CEF9778C}"/>
    <cellStyle name="SAPBEXexcBad7 2 3 3" xfId="3874" xr:uid="{8E0C9F97-E2FE-4B4E-8051-DEB189C62793}"/>
    <cellStyle name="SAPBEXexcBad7 2 3 3 2" xfId="27058" xr:uid="{E6F9CF40-7AD9-49F6-B26C-F79F5C815707}"/>
    <cellStyle name="SAPBEXexcBad7 2 3 3 3" xfId="31758" xr:uid="{651B70FE-F23D-43DB-9F27-AA3F49E7D724}"/>
    <cellStyle name="SAPBEXexcBad7 2 3 3 4" xfId="36269" xr:uid="{8653E18B-C998-466A-877D-618AFE939CA8}"/>
    <cellStyle name="SAPBEXexcBad7 2 3 3 5" xfId="40894" xr:uid="{F33BDFC0-9972-432B-BA73-07070CBE0542}"/>
    <cellStyle name="SAPBEXexcBad7 2 3 4" xfId="4975" xr:uid="{375CDCBF-AFF8-4A25-8B7D-97691519F38A}"/>
    <cellStyle name="SAPBEXexcBad7 2 3 4 2" xfId="28034" xr:uid="{EB813156-4E23-4F50-B8AD-FA3F5AB6A550}"/>
    <cellStyle name="SAPBEXexcBad7 2 3 4 3" xfId="32721" xr:uid="{08D3F1B4-C0E3-47D4-87ED-21FCCFB50B1A}"/>
    <cellStyle name="SAPBEXexcBad7 2 3 4 4" xfId="37245" xr:uid="{A8AA6C43-C1C8-406A-92A0-7978A690B1B5}"/>
    <cellStyle name="SAPBEXexcBad7 2 3 4 5" xfId="41870" xr:uid="{711B73B8-2130-4E88-85BF-76BF272CECAF}"/>
    <cellStyle name="SAPBEXexcBad7 2 3 5" xfId="6010" xr:uid="{23CC2D98-C31E-401D-BD06-64E30E1D158D}"/>
    <cellStyle name="SAPBEXexcBad7 2 3 5 2" xfId="29014" xr:uid="{13ACAFB5-571E-414B-8275-09477554AB1C}"/>
    <cellStyle name="SAPBEXexcBad7 2 3 5 3" xfId="33688" xr:uid="{5C117AE7-6FBD-4F77-95DE-5DD6B05F6F54}"/>
    <cellStyle name="SAPBEXexcBad7 2 3 5 4" xfId="38223" xr:uid="{DAB1B8F0-77FF-4542-93D7-F80D394F2462}"/>
    <cellStyle name="SAPBEXexcBad7 2 3 5 5" xfId="42848" xr:uid="{3D39C7EB-1761-47BF-9034-88070BB3BA8F}"/>
    <cellStyle name="SAPBEXexcBad7 2 3 6" xfId="25285" xr:uid="{EBDC37AD-2F92-4E63-8606-3C72E0B658F8}"/>
    <cellStyle name="SAPBEXexcBad7 2 3 7" xfId="30037" xr:uid="{C1521111-3102-4675-851D-966FFA0E3D8B}"/>
    <cellStyle name="SAPBEXexcBad7 2 3 8" xfId="34542" xr:uid="{3197FA6C-5BF1-40F8-B766-3F3CD8842431}"/>
    <cellStyle name="SAPBEXexcBad7 2 3 9" xfId="39169" xr:uid="{A5E8845A-1348-4049-A185-B19B97EA9308}"/>
    <cellStyle name="SAPBEXexcBad7 2 4" xfId="2449" xr:uid="{0733B3FB-91E3-448B-8699-FF9FAF811CDB}"/>
    <cellStyle name="SAPBEXexcBad7 2 4 2" xfId="4253" xr:uid="{217D30A0-DCD0-4CE8-B21E-E83095B8135F}"/>
    <cellStyle name="SAPBEXexcBad7 2 4 2 2" xfId="27383" xr:uid="{E5B8DC1E-D0FD-42B5-8BA2-8A73EFD0983C}"/>
    <cellStyle name="SAPBEXexcBad7 2 4 2 3" xfId="32070" xr:uid="{CC813ECE-100C-4CF0-9174-11E669585B8C}"/>
    <cellStyle name="SAPBEXexcBad7 2 4 2 4" xfId="36594" xr:uid="{CA47BF2F-DB86-4E64-B3B9-E2F49936FE87}"/>
    <cellStyle name="SAPBEXexcBad7 2 4 2 5" xfId="41219" xr:uid="{345DDEF0-6C33-443E-895B-5DF7D3EB0598}"/>
    <cellStyle name="SAPBEXexcBad7 2 4 3" xfId="5277" xr:uid="{5F9DD7D3-2DFB-4F8D-BF5E-47B095EFDD53}"/>
    <cellStyle name="SAPBEXexcBad7 2 4 3 2" xfId="28354" xr:uid="{138622D0-19C9-4E2A-B659-3186543A0615}"/>
    <cellStyle name="SAPBEXexcBad7 2 4 3 3" xfId="33028" xr:uid="{4F545997-BE1C-45FB-8000-121F127EDEFF}"/>
    <cellStyle name="SAPBEXexcBad7 2 4 3 4" xfId="37563" xr:uid="{D8B41CE7-BC97-4DAB-9157-1BE62257450E}"/>
    <cellStyle name="SAPBEXexcBad7 2 4 3 5" xfId="42188" xr:uid="{96AAE2F1-BCFB-499E-B13E-704B1CD093B4}"/>
    <cellStyle name="SAPBEXexcBad7 2 4 4" xfId="6310" xr:uid="{44328E8E-77CC-4A98-9755-E2F771865B5B}"/>
    <cellStyle name="SAPBEXexcBad7 2 4 4 2" xfId="29333" xr:uid="{6FBAAEAE-7DDF-4B21-B17F-2F84843D4CA4}"/>
    <cellStyle name="SAPBEXexcBad7 2 4 4 3" xfId="33990" xr:uid="{50FE2107-0769-4C4B-B154-01531F5F6209}"/>
    <cellStyle name="SAPBEXexcBad7 2 4 4 4" xfId="38537" xr:uid="{1B66138D-25C7-4534-9CB9-11EB79BE258C}"/>
    <cellStyle name="SAPBEXexcBad7 2 4 4 5" xfId="43162" xr:uid="{CD7483AF-37FC-4E05-AAAF-5FB9D338B5F2}"/>
    <cellStyle name="SAPBEXexcBad7 2 4 5" xfId="25636" xr:uid="{520AA7F2-AFCD-425D-8830-719C05D77FC5}"/>
    <cellStyle name="SAPBEXexcBad7 2 4 6" xfId="30362" xr:uid="{21BA00B0-BADA-4710-B1E9-1CEBB46505D4}"/>
    <cellStyle name="SAPBEXexcBad7 2 4 7" xfId="34866" xr:uid="{5D73C0A9-8AC8-41BA-9336-DB2EEA3A6B82}"/>
    <cellStyle name="SAPBEXexcBad7 2 4 8" xfId="39491" xr:uid="{843AB09E-20C9-4605-A1D2-1AA76C20DF0D}"/>
    <cellStyle name="SAPBEXexcBad7 2 5" xfId="3460" xr:uid="{1993AB5D-5EDD-4455-ACD2-8DA6B2CD6D35}"/>
    <cellStyle name="SAPBEXexcBad7 2 5 2" xfId="26655" xr:uid="{821B2194-3363-48F2-A98F-17AB53E24EB4}"/>
    <cellStyle name="SAPBEXexcBad7 2 5 3" xfId="31355" xr:uid="{F5A5EA69-F0EE-4EEB-A662-ABE6EA9B255D}"/>
    <cellStyle name="SAPBEXexcBad7 2 5 4" xfId="35866" xr:uid="{43DD9065-3416-4039-BCAF-DA3D20AE587C}"/>
    <cellStyle name="SAPBEXexcBad7 2 5 5" xfId="40491" xr:uid="{2A5624E5-5B79-4E34-B129-AE1C0F4A4F34}"/>
    <cellStyle name="SAPBEXexcBad7 2 6" xfId="3120" xr:uid="{EFE6A0AF-17FE-4447-835A-F69D670BD2E8}"/>
    <cellStyle name="SAPBEXexcBad7 2 6 2" xfId="26319" xr:uid="{A4EBBE61-41B6-45DF-B817-F8C01062A6FB}"/>
    <cellStyle name="SAPBEXexcBad7 2 6 3" xfId="31040" xr:uid="{985F9ED2-9C0F-4254-B30D-8BC853E31708}"/>
    <cellStyle name="SAPBEXexcBad7 2 6 4" xfId="35543" xr:uid="{6E1FCF4B-FFEC-413A-83DE-8B0E2BD9DFF3}"/>
    <cellStyle name="SAPBEXexcBad7 2 6 5" xfId="40168" xr:uid="{37092C62-6FBB-4CD5-89DB-2BFD8C829891}"/>
    <cellStyle name="SAPBEXexcBad7 2 7" xfId="3283" xr:uid="{941B9765-3298-43F8-930C-8B4D67A5408D}"/>
    <cellStyle name="SAPBEXexcBad7 2 7 2" xfId="26420" xr:uid="{FE3BFFF1-AD51-408B-99E0-13ED3977BDE9}"/>
    <cellStyle name="SAPBEXexcBad7 2 7 3" xfId="31120" xr:uid="{7F98C81B-962F-4536-9481-3B5B89818E93}"/>
    <cellStyle name="SAPBEXexcBad7 2 7 4" xfId="35631" xr:uid="{D8570FFD-F71C-4433-AA45-E81CA6F0FF30}"/>
    <cellStyle name="SAPBEXexcBad7 2 7 5" xfId="40256" xr:uid="{F6D9213B-D82F-40EB-AEF9-4255B7011A88}"/>
    <cellStyle name="SAPBEXexcBad7 2 8" xfId="23751" xr:uid="{5AC816E1-BFC0-4195-9B8D-B0D92781F305}"/>
    <cellStyle name="SAPBEXexcBad7 2 9" xfId="24866" xr:uid="{71C3D9AC-7F32-4712-AB2C-77BE31EF7F31}"/>
    <cellStyle name="SAPBEXexcBad7 3" xfId="1742" xr:uid="{50BADE6E-44CD-446A-AB15-CB437750EBBC}"/>
    <cellStyle name="SAPBEXexcBad7 3 10" xfId="24735" xr:uid="{74FA3708-90B7-481A-9574-298261D434DB}"/>
    <cellStyle name="SAPBEXexcBad7 3 11" xfId="24268" xr:uid="{91AEF2A3-BCAB-45F5-8707-F88C96CD17CF}"/>
    <cellStyle name="SAPBEXexcBad7 3 2" xfId="2676" xr:uid="{20519AA2-C37E-4688-B18A-01AE087DE5F8}"/>
    <cellStyle name="SAPBEXexcBad7 3 2 2" xfId="4480" xr:uid="{FC0F427A-3CCC-41A7-9DA9-716CE09099AB}"/>
    <cellStyle name="SAPBEXexcBad7 3 2 2 2" xfId="27610" xr:uid="{D9BA4991-0E0D-43A0-A013-3482FAEE89A8}"/>
    <cellStyle name="SAPBEXexcBad7 3 2 2 3" xfId="32297" xr:uid="{FFDB3775-106A-4258-84D2-0421E5CCDF42}"/>
    <cellStyle name="SAPBEXexcBad7 3 2 2 4" xfId="36821" xr:uid="{FC1CBE40-C596-41AD-BA48-F1250428E076}"/>
    <cellStyle name="SAPBEXexcBad7 3 2 2 5" xfId="41446" xr:uid="{1C954732-C244-4888-AFBC-C39360A44E78}"/>
    <cellStyle name="SAPBEXexcBad7 3 2 3" xfId="5504" xr:uid="{F4BBE552-52DF-4F1C-9FCC-B0971BEBAFDF}"/>
    <cellStyle name="SAPBEXexcBad7 3 2 3 2" xfId="28581" xr:uid="{0B0F9286-DD53-439D-9787-73884713CCB6}"/>
    <cellStyle name="SAPBEXexcBad7 3 2 3 3" xfId="33255" xr:uid="{04BC9398-D889-40A5-9F0E-0BEF139F0440}"/>
    <cellStyle name="SAPBEXexcBad7 3 2 3 4" xfId="37790" xr:uid="{382B41C0-990F-4381-8182-332911EB5464}"/>
    <cellStyle name="SAPBEXexcBad7 3 2 3 5" xfId="42415" xr:uid="{D0FBD093-184E-4897-B82A-5F3EB42CDCE0}"/>
    <cellStyle name="SAPBEXexcBad7 3 2 4" xfId="6537" xr:uid="{18C32436-53DC-4223-9E94-F05880296FEF}"/>
    <cellStyle name="SAPBEXexcBad7 3 2 4 2" xfId="29560" xr:uid="{7A32EF9D-6288-4E3B-8BE6-6A64149FE2F4}"/>
    <cellStyle name="SAPBEXexcBad7 3 2 4 3" xfId="34217" xr:uid="{8D0BCB20-C3CB-423E-B9B6-73354E692BC8}"/>
    <cellStyle name="SAPBEXexcBad7 3 2 4 4" xfId="38764" xr:uid="{EA9C8599-55F3-4C58-8636-9FA2BF829765}"/>
    <cellStyle name="SAPBEXexcBad7 3 2 4 5" xfId="43389" xr:uid="{4D1A3F93-230D-4F5E-9B93-9015D28E3ED3}"/>
    <cellStyle name="SAPBEXexcBad7 3 2 5" xfId="25863" xr:uid="{58692A2F-91C9-4529-8E30-2D3908853773}"/>
    <cellStyle name="SAPBEXexcBad7 3 2 6" xfId="30589" xr:uid="{C823305D-49FB-4BA2-A793-CCDE818A44DC}"/>
    <cellStyle name="SAPBEXexcBad7 3 2 7" xfId="35093" xr:uid="{60234C08-241D-4B1A-9316-E33691C13FE3}"/>
    <cellStyle name="SAPBEXexcBad7 3 2 8" xfId="39718" xr:uid="{471D30FC-F977-4C5F-9426-E12718C2498F}"/>
    <cellStyle name="SAPBEXexcBad7 3 3" xfId="3687" xr:uid="{22063F87-9482-41F0-A705-310101F16EF9}"/>
    <cellStyle name="SAPBEXexcBad7 3 3 2" xfId="26871" xr:uid="{98976212-6D47-44D0-90AB-DC6D1C0C234E}"/>
    <cellStyle name="SAPBEXexcBad7 3 3 3" xfId="31571" xr:uid="{44BD1F02-4205-4EEF-A435-0FFDE8B987A4}"/>
    <cellStyle name="SAPBEXexcBad7 3 3 4" xfId="36082" xr:uid="{CE35D1BB-6024-4B73-A6F0-7EA7F4C2E75D}"/>
    <cellStyle name="SAPBEXexcBad7 3 3 5" xfId="40707" xr:uid="{CE5F0047-A4E7-4018-AE11-827B5445061A}"/>
    <cellStyle name="SAPBEXexcBad7 3 4" xfId="4788" xr:uid="{1A6D2AF9-4FDE-4A11-8AE6-691BC1E39878}"/>
    <cellStyle name="SAPBEXexcBad7 3 4 2" xfId="27847" xr:uid="{54A9BD5D-3CB0-4EEA-9B1C-39266ADC8E7D}"/>
    <cellStyle name="SAPBEXexcBad7 3 4 3" xfId="32534" xr:uid="{3CFB5F17-2BD8-433E-8B50-6AB47DED9A74}"/>
    <cellStyle name="SAPBEXexcBad7 3 4 4" xfId="37058" xr:uid="{DEBA5944-DDEC-4E8A-B489-4ADC5265501E}"/>
    <cellStyle name="SAPBEXexcBad7 3 4 5" xfId="41683" xr:uid="{0D18C2B0-B5A5-4089-9EDC-AE44C35E0DA1}"/>
    <cellStyle name="SAPBEXexcBad7 3 5" xfId="5823" xr:uid="{19706D20-D2AF-4CF6-B771-355D0E6C98DA}"/>
    <cellStyle name="SAPBEXexcBad7 3 5 2" xfId="28827" xr:uid="{D53659FD-4604-461C-961D-78D868311658}"/>
    <cellStyle name="SAPBEXexcBad7 3 5 3" xfId="33501" xr:uid="{7F008073-4FB3-4323-8A2F-6D1687F7B91E}"/>
    <cellStyle name="SAPBEXexcBad7 3 5 4" xfId="38036" xr:uid="{2C952378-82C8-46BD-AC4D-176DC3D8F8F8}"/>
    <cellStyle name="SAPBEXexcBad7 3 5 5" xfId="42661" xr:uid="{430317B4-1099-42FB-AD81-FB38C824EB95}"/>
    <cellStyle name="SAPBEXexcBad7 3 6" xfId="21929" xr:uid="{41EA922E-6259-4255-94A6-11D8F182216E}"/>
    <cellStyle name="SAPBEXexcBad7 3 7" xfId="23989" xr:uid="{AA425690-9A99-4673-900E-44092F5F22A4}"/>
    <cellStyle name="SAPBEXexcBad7 3 8" xfId="25095" xr:uid="{252844EB-8C44-4FB9-8921-351288CC5277}"/>
    <cellStyle name="SAPBEXexcBad7 3 9" xfId="29850" xr:uid="{EFC14EEC-3EB5-4BE0-BFCD-9251B0B83D4D}"/>
    <cellStyle name="SAPBEXexcBad7 4" xfId="1707" xr:uid="{96A23010-3259-4217-812C-80C126DA911F}"/>
    <cellStyle name="SAPBEXexcBad7 4 2" xfId="2641" xr:uid="{22F42D18-7B9B-4992-AC49-9B1024AD9527}"/>
    <cellStyle name="SAPBEXexcBad7 4 2 2" xfId="4445" xr:uid="{2E5ADAF9-4D50-4B3C-8AA9-14021FF71943}"/>
    <cellStyle name="SAPBEXexcBad7 4 2 2 2" xfId="27575" xr:uid="{97BFD77B-8165-4745-9E9F-783F0B78883E}"/>
    <cellStyle name="SAPBEXexcBad7 4 2 2 3" xfId="32262" xr:uid="{7D254879-9AA8-4A11-A7DD-BFD1A20B3175}"/>
    <cellStyle name="SAPBEXexcBad7 4 2 2 4" xfId="36786" xr:uid="{58D8C05E-7A82-4632-8520-C2C748344553}"/>
    <cellStyle name="SAPBEXexcBad7 4 2 2 5" xfId="41411" xr:uid="{9963B8B0-6DA8-4B8B-BB09-AECDD0E43597}"/>
    <cellStyle name="SAPBEXexcBad7 4 2 3" xfId="5469" xr:uid="{7D7F8AB8-0544-4539-98F2-718A931C7CC3}"/>
    <cellStyle name="SAPBEXexcBad7 4 2 3 2" xfId="28546" xr:uid="{0E54F629-23A0-4A0C-9D2C-6D1E9E1DAADF}"/>
    <cellStyle name="SAPBEXexcBad7 4 2 3 3" xfId="33220" xr:uid="{484215B4-EF49-43C9-8BE8-22E3E51705C6}"/>
    <cellStyle name="SAPBEXexcBad7 4 2 3 4" xfId="37755" xr:uid="{A9C727C8-1CF0-4D02-ADA1-75040049E112}"/>
    <cellStyle name="SAPBEXexcBad7 4 2 3 5" xfId="42380" xr:uid="{8E87B083-1924-41A9-84B2-B9E6522A2EA0}"/>
    <cellStyle name="SAPBEXexcBad7 4 2 4" xfId="6502" xr:uid="{999E106C-5D26-4FC9-A359-B44DD4A9E9DE}"/>
    <cellStyle name="SAPBEXexcBad7 4 2 4 2" xfId="29525" xr:uid="{931C905E-32AC-4DF3-894F-8DCC0C185B13}"/>
    <cellStyle name="SAPBEXexcBad7 4 2 4 3" xfId="34182" xr:uid="{D1EBA75C-1A56-4D1C-9B83-37377392BD65}"/>
    <cellStyle name="SAPBEXexcBad7 4 2 4 4" xfId="38729" xr:uid="{2F7F8083-97D8-4F18-970C-701A3D0F5DA0}"/>
    <cellStyle name="SAPBEXexcBad7 4 2 4 5" xfId="43354" xr:uid="{860A75FA-952C-49E1-AD36-E04F294F0A29}"/>
    <cellStyle name="SAPBEXexcBad7 4 2 5" xfId="25828" xr:uid="{B9AB8644-59F2-4299-AEEA-60DC51C69867}"/>
    <cellStyle name="SAPBEXexcBad7 4 2 6" xfId="30554" xr:uid="{E328CB14-77B0-419A-89B7-758C5457CA03}"/>
    <cellStyle name="SAPBEXexcBad7 4 2 7" xfId="35058" xr:uid="{6DA75231-FCF8-4916-9C12-9BDBAD231192}"/>
    <cellStyle name="SAPBEXexcBad7 4 2 8" xfId="39683" xr:uid="{5815E8F2-712A-4705-8BB7-8BEE31AC61CD}"/>
    <cellStyle name="SAPBEXexcBad7 4 3" xfId="3652" xr:uid="{9BADF217-A5DD-4DBE-8E86-C4B923F5198C}"/>
    <cellStyle name="SAPBEXexcBad7 4 3 2" xfId="26836" xr:uid="{625AB811-BE49-4A2A-A2E2-19DEF9304A2F}"/>
    <cellStyle name="SAPBEXexcBad7 4 3 3" xfId="31536" xr:uid="{BE22FE90-DAF3-4360-823D-19804390BA89}"/>
    <cellStyle name="SAPBEXexcBad7 4 3 4" xfId="36047" xr:uid="{05DD4218-DB39-49A0-9329-C2AD50D3E38B}"/>
    <cellStyle name="SAPBEXexcBad7 4 3 5" xfId="40672" xr:uid="{A2B05169-BA2F-4A93-87EC-1B33BA937367}"/>
    <cellStyle name="SAPBEXexcBad7 4 4" xfId="4753" xr:uid="{B1D0C4A2-DB34-4728-A63B-0759CF3EAF8F}"/>
    <cellStyle name="SAPBEXexcBad7 4 4 2" xfId="26131" xr:uid="{6B8ADED6-AB5A-4EB3-AB0C-86502A923588}"/>
    <cellStyle name="SAPBEXexcBad7 4 4 3" xfId="30852" xr:uid="{AF71E4CC-3295-4010-A750-185D2E91792F}"/>
    <cellStyle name="SAPBEXexcBad7 4 4 4" xfId="35355" xr:uid="{987A03E7-934A-4A43-954E-B6C18156120F}"/>
    <cellStyle name="SAPBEXexcBad7 4 4 5" xfId="39980" xr:uid="{0D0ACD63-2057-4ABF-B78B-8E9EDDEE778D}"/>
    <cellStyle name="SAPBEXexcBad7 4 5" xfId="5788" xr:uid="{7F11CFAD-A467-4691-AB94-C7BE9C0FF486}"/>
    <cellStyle name="SAPBEXexcBad7 4 5 2" xfId="26597" xr:uid="{49C38F92-7FE6-47C7-B316-D6E98FC47586}"/>
    <cellStyle name="SAPBEXexcBad7 4 5 3" xfId="31297" xr:uid="{FACA5DD5-58CE-43D7-A788-B9EF0A7068C1}"/>
    <cellStyle name="SAPBEXexcBad7 4 5 4" xfId="35808" xr:uid="{CF930F1C-61B7-4AC5-8324-55D66E9CC82F}"/>
    <cellStyle name="SAPBEXexcBad7 4 5 5" xfId="40433" xr:uid="{855937E2-B2B9-45FD-B540-95342A6E61B9}"/>
    <cellStyle name="SAPBEXexcBad7 4 6" xfId="25060" xr:uid="{50C89444-EA7B-4144-95FE-095CD12B4659}"/>
    <cellStyle name="SAPBEXexcBad7 4 7" xfId="29815" xr:uid="{55BFB770-D810-4958-B324-608FFD88E068}"/>
    <cellStyle name="SAPBEXexcBad7 4 8" xfId="24699" xr:uid="{E7DCA733-802B-4B42-AA78-A424FD758B60}"/>
    <cellStyle name="SAPBEXexcBad7 4 9" xfId="24302" xr:uid="{782C0A14-812F-4565-BD96-E757D4C7A138}"/>
    <cellStyle name="SAPBEXexcBad7 5" xfId="1589" xr:uid="{EA2664E2-6A81-4DD5-9DB4-F495A173BAC7}"/>
    <cellStyle name="SAPBEXexcBad7 5 2" xfId="2526" xr:uid="{E29B9685-CD97-4701-B56D-FD857BEC4814}"/>
    <cellStyle name="SAPBEXexcBad7 5 2 2" xfId="4330" xr:uid="{AD7E5F01-086E-4A0B-97FE-116032A91F4C}"/>
    <cellStyle name="SAPBEXexcBad7 5 2 2 2" xfId="27460" xr:uid="{14DE2BCE-626D-4162-8F9D-58EF311DBB3B}"/>
    <cellStyle name="SAPBEXexcBad7 5 2 2 3" xfId="32147" xr:uid="{2C4E13E5-9E0D-4B19-91C7-D6AAE2D6B651}"/>
    <cellStyle name="SAPBEXexcBad7 5 2 2 4" xfId="36671" xr:uid="{9B0D6895-6D56-4F94-B5D9-A9F517980DBA}"/>
    <cellStyle name="SAPBEXexcBad7 5 2 2 5" xfId="41296" xr:uid="{3D4E97D4-52E0-4FB6-A833-314778795111}"/>
    <cellStyle name="SAPBEXexcBad7 5 2 3" xfId="5354" xr:uid="{1E8B101C-D021-4DB2-AB51-2A087FF45007}"/>
    <cellStyle name="SAPBEXexcBad7 5 2 3 2" xfId="28431" xr:uid="{A8270DD7-100F-487D-8633-051E24EA27FA}"/>
    <cellStyle name="SAPBEXexcBad7 5 2 3 3" xfId="33105" xr:uid="{7F4A41DF-A517-4BF2-89EA-D0C647014FF2}"/>
    <cellStyle name="SAPBEXexcBad7 5 2 3 4" xfId="37640" xr:uid="{9DB88C3D-EB17-49A9-B849-54820C2E0E07}"/>
    <cellStyle name="SAPBEXexcBad7 5 2 3 5" xfId="42265" xr:uid="{D3B15BC1-F251-4DF4-A5F7-5218AFBEAC5A}"/>
    <cellStyle name="SAPBEXexcBad7 5 2 4" xfId="6387" xr:uid="{875A35F7-098E-483B-8B95-659CE59054B0}"/>
    <cellStyle name="SAPBEXexcBad7 5 2 4 2" xfId="29410" xr:uid="{2962A979-E332-4017-A9F0-7D6B980E893F}"/>
    <cellStyle name="SAPBEXexcBad7 5 2 4 3" xfId="34067" xr:uid="{34A3A4CD-DD3D-40BC-A397-5D76217183A2}"/>
    <cellStyle name="SAPBEXexcBad7 5 2 4 4" xfId="38614" xr:uid="{50342E81-6156-4A30-B83F-9534D06CB3E2}"/>
    <cellStyle name="SAPBEXexcBad7 5 2 4 5" xfId="43239" xr:uid="{E4962B97-6850-4F96-9545-2AAEA3622D4B}"/>
    <cellStyle name="SAPBEXexcBad7 5 2 5" xfId="25713" xr:uid="{1FC290C6-76D7-4930-BC21-EA99892731CF}"/>
    <cellStyle name="SAPBEXexcBad7 5 2 6" xfId="30439" xr:uid="{A71B699A-0DBE-4FC3-9969-AF07F022BF02}"/>
    <cellStyle name="SAPBEXexcBad7 5 2 7" xfId="34943" xr:uid="{F946C833-6D63-4155-BD33-28E0FF4C9F5A}"/>
    <cellStyle name="SAPBEXexcBad7 5 2 8" xfId="39568" xr:uid="{EB1700DE-F7F5-435D-B025-471616A834B3}"/>
    <cellStyle name="SAPBEXexcBad7 5 3" xfId="3537" xr:uid="{AC9095BB-6C0F-4FCF-A41A-7DE3B427A86A}"/>
    <cellStyle name="SAPBEXexcBad7 5 3 2" xfId="26721" xr:uid="{5EE36002-9E9E-481B-A2C1-8C2302116B35}"/>
    <cellStyle name="SAPBEXexcBad7 5 3 3" xfId="31421" xr:uid="{0B46C421-22B4-45A5-B23F-A8080142B784}"/>
    <cellStyle name="SAPBEXexcBad7 5 3 4" xfId="35932" xr:uid="{5026487E-4182-47C7-BB97-764FC713CF96}"/>
    <cellStyle name="SAPBEXexcBad7 5 3 5" xfId="40557" xr:uid="{6CF1097A-1A19-499D-860E-0E548F87C019}"/>
    <cellStyle name="SAPBEXexcBad7 5 4" xfId="3043" xr:uid="{1683C254-6BD0-46A4-A42E-CFDFB0F86877}"/>
    <cellStyle name="SAPBEXexcBad7 5 4 2" xfId="26246" xr:uid="{5C71DAEC-45B9-42F8-842C-ED22D8F776C7}"/>
    <cellStyle name="SAPBEXexcBad7 5 4 3" xfId="30967" xr:uid="{A5F1298E-0B4B-466A-B9A4-EDDE41A31A4C}"/>
    <cellStyle name="SAPBEXexcBad7 5 4 4" xfId="35470" xr:uid="{97A90F78-ED3A-4A12-A75F-BFC67983DF4D}"/>
    <cellStyle name="SAPBEXexcBad7 5 4 5" xfId="40095" xr:uid="{0E249326-E296-49C3-96E0-65D59A101930}"/>
    <cellStyle name="SAPBEXexcBad7 5 5" xfId="3358" xr:uid="{14719EE2-0446-465B-B6A9-B1057BDE7380}"/>
    <cellStyle name="SAPBEXexcBad7 5 5 2" xfId="26485" xr:uid="{121F8E9A-A51D-459F-8294-EC9BA7BC06CF}"/>
    <cellStyle name="SAPBEXexcBad7 5 5 3" xfId="31185" xr:uid="{6DD1E0B8-7B43-43C6-8568-89F50614E106}"/>
    <cellStyle name="SAPBEXexcBad7 5 5 4" xfId="35696" xr:uid="{CB2BF918-25DB-452D-848A-E300375EF624}"/>
    <cellStyle name="SAPBEXexcBad7 5 5 5" xfId="40321" xr:uid="{DE8E15E0-5388-417F-92A2-4E5CFB433CCE}"/>
    <cellStyle name="SAPBEXexcBad7 5 6" xfId="24944" xr:uid="{85A50064-E880-40D2-A9F0-EBC29C1E1BC8}"/>
    <cellStyle name="SAPBEXexcBad7 5 7" xfId="24145" xr:uid="{601765F9-6BF6-4EAC-A2A1-2A626AF2CCF3}"/>
    <cellStyle name="SAPBEXexcBad7 5 8" xfId="24591" xr:uid="{42EFFA65-83B3-4D48-93F1-5F9C3382A350}"/>
    <cellStyle name="SAPBEXexcBad7 5 9" xfId="24398" xr:uid="{C5B73EA1-2039-4C9C-A92E-EE5D89BDAB0E}"/>
    <cellStyle name="SAPBEXexcBad7 6" xfId="2198" xr:uid="{BFB8F740-AEDD-40B8-88D2-4BFFA24F1F1F}"/>
    <cellStyle name="SAPBEXexcBad7 6 2" xfId="4081" xr:uid="{7A469CCF-8E89-4848-AA93-7C195E8F8483}"/>
    <cellStyle name="SAPBEXexcBad7 6 2 2" xfId="27230" xr:uid="{00452EBA-B96D-4E7B-9070-9B2C6685425C}"/>
    <cellStyle name="SAPBEXexcBad7 6 2 3" xfId="31921" xr:uid="{FB6BFA72-FCCE-421C-AF52-48578EEDB18D}"/>
    <cellStyle name="SAPBEXexcBad7 6 2 4" xfId="36441" xr:uid="{8175F6E8-912B-4789-AB66-BEE5F364F1E8}"/>
    <cellStyle name="SAPBEXexcBad7 6 2 5" xfId="41066" xr:uid="{BAC97317-342A-46FD-A46B-1257534AD322}"/>
    <cellStyle name="SAPBEXexcBad7 6 3" xfId="5130" xr:uid="{2159F9F1-6B9F-4713-8865-F0C7B3F0FCBE}"/>
    <cellStyle name="SAPBEXexcBad7 6 3 2" xfId="28201" xr:uid="{04BA9848-B06F-427B-8AF3-93672F05C40C}"/>
    <cellStyle name="SAPBEXexcBad7 6 3 3" xfId="32880" xr:uid="{F477C32B-23EF-4AC7-90F2-0F3CED7C49CE}"/>
    <cellStyle name="SAPBEXexcBad7 6 3 4" xfId="37412" xr:uid="{465CE056-2510-4390-802E-72882068D081}"/>
    <cellStyle name="SAPBEXexcBad7 6 3 5" xfId="42037" xr:uid="{F55A59DD-49CB-403F-8E4B-FF40E1A53478}"/>
    <cellStyle name="SAPBEXexcBad7 6 4" xfId="6166" xr:uid="{61EC5F61-16DE-401F-A75C-E66C8FEC1E22}"/>
    <cellStyle name="SAPBEXexcBad7 6 4 2" xfId="29181" xr:uid="{7C461D81-A6C1-47DF-B06C-CCECCE9E5C93}"/>
    <cellStyle name="SAPBEXexcBad7 6 4 3" xfId="33844" xr:uid="{F406B4A7-0FE6-4AD8-9B01-1B5356AC76CF}"/>
    <cellStyle name="SAPBEXexcBad7 6 4 4" xfId="38387" xr:uid="{3426CC9E-FC97-44BE-961A-85BBCD588EB1}"/>
    <cellStyle name="SAPBEXexcBad7 6 4 5" xfId="43012" xr:uid="{15F2ABBF-BAAB-4BDE-BE09-B4F49AB0CE3B}"/>
    <cellStyle name="SAPBEXexcBad7 6 5" xfId="25479" xr:uid="{2023880D-32A0-487D-BBB1-BF4CB03F07DB}"/>
    <cellStyle name="SAPBEXexcBad7 6 6" xfId="30211" xr:uid="{4E4A832C-4DAF-401A-9F0B-211B1CA14294}"/>
    <cellStyle name="SAPBEXexcBad7 6 7" xfId="34713" xr:uid="{D19BE37F-FFC3-47DB-8640-91C16D14BB2E}"/>
    <cellStyle name="SAPBEXexcBad7 6 8" xfId="39339" xr:uid="{5CC9001E-92B5-4F84-AD88-79DD9260DBF8}"/>
    <cellStyle name="SAPBEXexcBad7 7" xfId="2249" xr:uid="{D513D83A-5ABD-47CE-8AC0-33E1A3AB8FDE}"/>
    <cellStyle name="SAPBEXexcBad7 7 2" xfId="4130" xr:uid="{B6180199-8518-4F2D-85AC-4E1D63BA9AD7}"/>
    <cellStyle name="SAPBEXexcBad7 7 2 2" xfId="27279" xr:uid="{90DCE07D-A45C-46DE-8C80-C89AF4528A65}"/>
    <cellStyle name="SAPBEXexcBad7 7 2 3" xfId="31970" xr:uid="{0A10B796-2F25-4606-87A8-548F73B9822E}"/>
    <cellStyle name="SAPBEXexcBad7 7 2 4" xfId="36490" xr:uid="{0161720E-8A0D-4EB7-A413-5D61E07CDB41}"/>
    <cellStyle name="SAPBEXexcBad7 7 2 5" xfId="41115" xr:uid="{F7165DC0-C1C0-401F-8CE3-9225727C8667}"/>
    <cellStyle name="SAPBEXexcBad7 7 3" xfId="5179" xr:uid="{A9E8A452-0AD6-4577-96CD-D4EA7F950B89}"/>
    <cellStyle name="SAPBEXexcBad7 7 3 2" xfId="28250" xr:uid="{5765C056-D171-4CC3-986F-ACA3DC4CEB4E}"/>
    <cellStyle name="SAPBEXexcBad7 7 3 3" xfId="32929" xr:uid="{B73B0F42-B81D-4B0D-BF6C-3F5B304F5173}"/>
    <cellStyle name="SAPBEXexcBad7 7 3 4" xfId="37461" xr:uid="{7AAADECB-1BB3-4053-A179-8E6CEA3404EE}"/>
    <cellStyle name="SAPBEXexcBad7 7 3 5" xfId="42086" xr:uid="{1EEE617D-AC0C-4834-AAF6-2F7C86FD2023}"/>
    <cellStyle name="SAPBEXexcBad7 7 4" xfId="6215" xr:uid="{41831495-518B-455C-BD9C-3DC7903DEE47}"/>
    <cellStyle name="SAPBEXexcBad7 7 4 2" xfId="29230" xr:uid="{05CC8866-3864-413A-81AE-9CF895C372DE}"/>
    <cellStyle name="SAPBEXexcBad7 7 4 3" xfId="33893" xr:uid="{0BC80BC2-6AB5-408F-8101-65719661B19F}"/>
    <cellStyle name="SAPBEXexcBad7 7 4 4" xfId="38436" xr:uid="{A1338BC8-BAF6-4115-83E3-4F7DA1FE3BCE}"/>
    <cellStyle name="SAPBEXexcBad7 7 4 5" xfId="43061" xr:uid="{42D7DF67-2280-44F9-990F-A98D8F90018A}"/>
    <cellStyle name="SAPBEXexcBad7 7 5" xfId="25528" xr:uid="{89C77AD3-0628-4366-8997-2A1A41D4039D}"/>
    <cellStyle name="SAPBEXexcBad7 7 6" xfId="30260" xr:uid="{E60DC242-E255-47A2-A224-EF12F76939A0}"/>
    <cellStyle name="SAPBEXexcBad7 7 7" xfId="34762" xr:uid="{40102EE6-F1F5-4534-A5AC-5C75F85AEECB}"/>
    <cellStyle name="SAPBEXexcBad7 7 8" xfId="39388" xr:uid="{F794FDD1-FE76-41B2-96A9-55752CC812CA}"/>
    <cellStyle name="SAPBEXexcBad7 8" xfId="2273" xr:uid="{6618C206-6B63-48F9-B1F8-FCCCB21D0289}"/>
    <cellStyle name="SAPBEXexcBad7 8 2" xfId="4152" xr:uid="{EC89287E-1167-48B7-9736-C567AF8D8D78}"/>
    <cellStyle name="SAPBEXexcBad7 8 2 2" xfId="27300" xr:uid="{4EBD43D0-0A29-4461-B2A3-942EBAC318D2}"/>
    <cellStyle name="SAPBEXexcBad7 8 2 3" xfId="31991" xr:uid="{F8E7A84F-D4AD-4639-B9FA-0D631F58589F}"/>
    <cellStyle name="SAPBEXexcBad7 8 2 4" xfId="36511" xr:uid="{8B172829-D5DC-4F2E-B143-D1FB95AF4D5A}"/>
    <cellStyle name="SAPBEXexcBad7 8 2 5" xfId="41136" xr:uid="{5367B120-EE4F-4A0A-A4A2-6E7C3D5B5462}"/>
    <cellStyle name="SAPBEXexcBad7 8 3" xfId="5199" xr:uid="{4D1CC5A0-5931-4F22-8B79-D959DE49CE39}"/>
    <cellStyle name="SAPBEXexcBad7 8 3 2" xfId="28270" xr:uid="{9CEA2D91-F68F-47CD-A742-63A93D9746E6}"/>
    <cellStyle name="SAPBEXexcBad7 8 3 3" xfId="32949" xr:uid="{2DD2D2A9-A7D6-466B-A48A-26D5C5FEA627}"/>
    <cellStyle name="SAPBEXexcBad7 8 3 4" xfId="37481" xr:uid="{E321EEBC-C35C-4A52-97AF-C598C7C3A363}"/>
    <cellStyle name="SAPBEXexcBad7 8 3 5" xfId="42106" xr:uid="{F1BBF9E8-A738-41E2-A64B-2D61132EDFEE}"/>
    <cellStyle name="SAPBEXexcBad7 8 4" xfId="6234" xr:uid="{6D94E49E-0F12-4AAE-8B7B-2E03D0C09432}"/>
    <cellStyle name="SAPBEXexcBad7 8 4 2" xfId="29249" xr:uid="{7EE31E07-62B0-4C8F-AAA1-5AC8C42A74CD}"/>
    <cellStyle name="SAPBEXexcBad7 8 4 3" xfId="33912" xr:uid="{D4B5B568-5654-4DD0-A12B-69713E6949E6}"/>
    <cellStyle name="SAPBEXexcBad7 8 4 4" xfId="38455" xr:uid="{0C95423C-07E9-482A-97D1-75AD092A39FB}"/>
    <cellStyle name="SAPBEXexcBad7 8 4 5" xfId="43080" xr:uid="{835D08AC-1C04-42F8-943C-123288FAC6EC}"/>
    <cellStyle name="SAPBEXexcBad7 8 5" xfId="25551" xr:uid="{12F0BCA1-CC1F-4EAC-84CD-BF9D026ADFDA}"/>
    <cellStyle name="SAPBEXexcBad7 8 6" xfId="30282" xr:uid="{D97F6FFA-A2B8-41C8-8C7B-5421B99E5F99}"/>
    <cellStyle name="SAPBEXexcBad7 8 7" xfId="34783" xr:uid="{0501F1C8-B5D6-4D12-BC8F-634A13045993}"/>
    <cellStyle name="SAPBEXexcBad7 8 8" xfId="39408" xr:uid="{CC19D31C-D926-4901-AF60-DA5C1E1A7E70}"/>
    <cellStyle name="SAPBEXexcBad7 9" xfId="3199" xr:uid="{FF5333FA-DD16-448C-85AA-C5AF9B0C701B}"/>
    <cellStyle name="SAPBEXexcBad8" xfId="1172" xr:uid="{85BAED52-7C69-477B-8A90-EFB96D55D504}"/>
    <cellStyle name="SAPBEXexcBad8 2" xfId="1508" xr:uid="{EE6FE302-5E94-4234-99E9-3EB602645B11}"/>
    <cellStyle name="SAPBEXexcBad8 2 10" xfId="25457" xr:uid="{6EE4D79F-7972-4D28-B4F1-28B046FEB1EB}"/>
    <cellStyle name="SAPBEXexcBad8 2 11" xfId="25370" xr:uid="{4FAB38BB-7CCE-42A0-9A49-9199D66BEF60}"/>
    <cellStyle name="SAPBEXexcBad8 2 12" xfId="24452" xr:uid="{539D1B50-A4C2-4486-BFE8-86705A305FF2}"/>
    <cellStyle name="SAPBEXexcBad8 2 2" xfId="1853" xr:uid="{E46E2F50-7D47-4E3C-9564-176ACC8675BD}"/>
    <cellStyle name="SAPBEXexcBad8 2 2 2" xfId="2777" xr:uid="{DFCB6229-374F-4694-8E7D-5B0BA54C22A7}"/>
    <cellStyle name="SAPBEXexcBad8 2 2 2 2" xfId="4581" xr:uid="{A67B2BDF-252C-4874-B8E6-3FD4C0F05A7F}"/>
    <cellStyle name="SAPBEXexcBad8 2 2 2 2 2" xfId="27711" xr:uid="{5117B04A-BF7A-45BB-82F7-EEEA105AEF31}"/>
    <cellStyle name="SAPBEXexcBad8 2 2 2 2 3" xfId="32398" xr:uid="{9E0723FA-D66B-4A76-830C-5A2803D5B3EA}"/>
    <cellStyle name="SAPBEXexcBad8 2 2 2 2 4" xfId="36922" xr:uid="{EB7C2200-C12E-453B-BFE9-958EF15BC044}"/>
    <cellStyle name="SAPBEXexcBad8 2 2 2 2 5" xfId="41547" xr:uid="{4C1909B0-2B07-4573-8A08-CC7397F5BFE0}"/>
    <cellStyle name="SAPBEXexcBad8 2 2 2 3" xfId="5605" xr:uid="{CCE41134-222D-4B77-887B-DFC27CB7502A}"/>
    <cellStyle name="SAPBEXexcBad8 2 2 2 3 2" xfId="28682" xr:uid="{31B4AAC3-1DC2-4BE9-8AC8-7F458EF2BA18}"/>
    <cellStyle name="SAPBEXexcBad8 2 2 2 3 3" xfId="33356" xr:uid="{9E8B5D4E-F07E-416E-B01B-F186E8F81A6E}"/>
    <cellStyle name="SAPBEXexcBad8 2 2 2 3 4" xfId="37891" xr:uid="{9AB92385-58D7-4898-A132-75AC9ADA4E8C}"/>
    <cellStyle name="SAPBEXexcBad8 2 2 2 3 5" xfId="42516" xr:uid="{CE1EC360-1BD4-4D1C-A200-7F89A5C31BA0}"/>
    <cellStyle name="SAPBEXexcBad8 2 2 2 4" xfId="6638" xr:uid="{25E70326-1B86-4671-9513-5AE19D95010B}"/>
    <cellStyle name="SAPBEXexcBad8 2 2 2 4 2" xfId="29661" xr:uid="{1A1DA2AA-C258-462B-A122-BC85CF98A755}"/>
    <cellStyle name="SAPBEXexcBad8 2 2 2 4 3" xfId="34318" xr:uid="{2FA9E236-93B0-41A2-9291-0CFB3D259F81}"/>
    <cellStyle name="SAPBEXexcBad8 2 2 2 4 4" xfId="38865" xr:uid="{8F5CBCC2-00A4-46A4-8476-69C5177CC7D5}"/>
    <cellStyle name="SAPBEXexcBad8 2 2 2 4 5" xfId="43490" xr:uid="{10B2DA92-7F5F-4D06-9E44-5A5CA5168D59}"/>
    <cellStyle name="SAPBEXexcBad8 2 2 2 5" xfId="25964" xr:uid="{01E092BF-5DB0-4853-9D8E-B7B4018E91B3}"/>
    <cellStyle name="SAPBEXexcBad8 2 2 2 6" xfId="30690" xr:uid="{9409D4B1-276C-4D61-87CA-B7CA388CB680}"/>
    <cellStyle name="SAPBEXexcBad8 2 2 2 7" xfId="35194" xr:uid="{01C56C07-6B3F-4A25-B767-A3F15752B580}"/>
    <cellStyle name="SAPBEXexcBad8 2 2 2 8" xfId="39819" xr:uid="{0E1B743B-90A7-4065-A2D7-F626847F0662}"/>
    <cellStyle name="SAPBEXexcBad8 2 2 3" xfId="3787" xr:uid="{2443CB4A-803A-4785-A53D-9FD9AF8685C9}"/>
    <cellStyle name="SAPBEXexcBad8 2 2 3 2" xfId="26971" xr:uid="{5884E0BE-D8AB-4DC5-A91A-0D445BB26B48}"/>
    <cellStyle name="SAPBEXexcBad8 2 2 3 3" xfId="31671" xr:uid="{D72C54F1-81AE-44C0-8D5D-DBF2802437DF}"/>
    <cellStyle name="SAPBEXexcBad8 2 2 3 4" xfId="36182" xr:uid="{E7D95DD3-A4F9-4DA0-AEB2-A4ACFD0086E5}"/>
    <cellStyle name="SAPBEXexcBad8 2 2 3 5" xfId="40807" xr:uid="{2E6FE232-9C31-4585-8F70-6A35784C95F0}"/>
    <cellStyle name="SAPBEXexcBad8 2 2 4" xfId="4888" xr:uid="{108D4077-36D0-4955-8166-7F919480C529}"/>
    <cellStyle name="SAPBEXexcBad8 2 2 4 2" xfId="27947" xr:uid="{0F040111-8908-46F9-8D00-CFDD99F9B001}"/>
    <cellStyle name="SAPBEXexcBad8 2 2 4 3" xfId="32634" xr:uid="{C8ADAD16-1058-40CD-A186-3421F2BD99B4}"/>
    <cellStyle name="SAPBEXexcBad8 2 2 4 4" xfId="37158" xr:uid="{299031AB-7229-4B9C-A189-85F3E08A0166}"/>
    <cellStyle name="SAPBEXexcBad8 2 2 4 5" xfId="41783" xr:uid="{2250A65A-12F7-4CFE-8482-EE86C5F7B3CE}"/>
    <cellStyle name="SAPBEXexcBad8 2 2 5" xfId="5923" xr:uid="{C372F119-32BD-472B-B051-549F5D34727F}"/>
    <cellStyle name="SAPBEXexcBad8 2 2 5 2" xfId="28927" xr:uid="{89FC1863-2239-4A2C-89F3-6692ABA5FD11}"/>
    <cellStyle name="SAPBEXexcBad8 2 2 5 3" xfId="33601" xr:uid="{040F9C4B-EF79-46F9-8158-B11C0534D80D}"/>
    <cellStyle name="SAPBEXexcBad8 2 2 5 4" xfId="38136" xr:uid="{DEC1D709-5850-481A-9A8D-0A418C50B610}"/>
    <cellStyle name="SAPBEXexcBad8 2 2 5 5" xfId="42761" xr:uid="{52A3C817-8D83-4CDA-8411-17C2FEE6497D}"/>
    <cellStyle name="SAPBEXexcBad8 2 2 6" xfId="25195" xr:uid="{70F56E45-C557-48E9-B8AA-34B6FA7E0FCA}"/>
    <cellStyle name="SAPBEXexcBad8 2 2 7" xfId="29950" xr:uid="{A31169A1-ABE9-42BE-B2FA-AB08B15B061B}"/>
    <cellStyle name="SAPBEXexcBad8 2 2 8" xfId="34455" xr:uid="{552ACE1B-B3D8-43AA-A316-B4BE3AA75A3E}"/>
    <cellStyle name="SAPBEXexcBad8 2 2 9" xfId="39082" xr:uid="{79312A04-3479-455A-BC12-C0458511016D}"/>
    <cellStyle name="SAPBEXexcBad8 2 3" xfId="1947" xr:uid="{2C453FB2-A70C-498C-8A06-741DECDE7E4D}"/>
    <cellStyle name="SAPBEXexcBad8 2 3 2" xfId="2863" xr:uid="{2A68B1A8-30E0-4DFF-A208-05D33843CBCE}"/>
    <cellStyle name="SAPBEXexcBad8 2 3 2 2" xfId="4667" xr:uid="{BF579B75-4074-40A2-9527-151C2DDB486C}"/>
    <cellStyle name="SAPBEXexcBad8 2 3 2 2 2" xfId="27797" xr:uid="{9623B430-54D9-4B8B-8BDA-70B4D4DE4AD5}"/>
    <cellStyle name="SAPBEXexcBad8 2 3 2 2 3" xfId="32484" xr:uid="{4FC3C7D3-332B-4DF4-BD85-832BCFFF6C95}"/>
    <cellStyle name="SAPBEXexcBad8 2 3 2 2 4" xfId="37008" xr:uid="{1A7A58E8-D015-44A6-B6D8-50EE3DBDBB55}"/>
    <cellStyle name="SAPBEXexcBad8 2 3 2 2 5" xfId="41633" xr:uid="{387F8641-52F9-4C55-8B48-2BC6C2F127CD}"/>
    <cellStyle name="SAPBEXexcBad8 2 3 2 3" xfId="5691" xr:uid="{AE2C7CD8-9D39-4733-BB81-91DD7FC5A1B3}"/>
    <cellStyle name="SAPBEXexcBad8 2 3 2 3 2" xfId="28768" xr:uid="{406A7CD4-FE7B-4205-A411-5EC0D847D167}"/>
    <cellStyle name="SAPBEXexcBad8 2 3 2 3 3" xfId="33442" xr:uid="{D7DF27C4-DF87-4CC3-B46E-1084ED9E6306}"/>
    <cellStyle name="SAPBEXexcBad8 2 3 2 3 4" xfId="37977" xr:uid="{7DCAEA90-DBC2-4D47-9C7F-3E6146A212B4}"/>
    <cellStyle name="SAPBEXexcBad8 2 3 2 3 5" xfId="42602" xr:uid="{FDB23226-B8A6-494C-9B6E-8A9C77EE228A}"/>
    <cellStyle name="SAPBEXexcBad8 2 3 2 4" xfId="6724" xr:uid="{EF20EEEC-7823-4F4B-B8D9-35FA00C09E17}"/>
    <cellStyle name="SAPBEXexcBad8 2 3 2 4 2" xfId="29747" xr:uid="{091BD3E1-979E-4B83-8FB5-BD419C05FD43}"/>
    <cellStyle name="SAPBEXexcBad8 2 3 2 4 3" xfId="34404" xr:uid="{D8F965F8-BEE4-485B-95A3-521D721F21A7}"/>
    <cellStyle name="SAPBEXexcBad8 2 3 2 4 4" xfId="38951" xr:uid="{DAC6B8F0-7914-44EF-94DD-ACF8E1E9809D}"/>
    <cellStyle name="SAPBEXexcBad8 2 3 2 4 5" xfId="43576" xr:uid="{470A6405-F70A-469D-9A2E-44F18AA67FCD}"/>
    <cellStyle name="SAPBEXexcBad8 2 3 2 5" xfId="26050" xr:uid="{BE88C716-AD40-4014-BE63-D09679A86367}"/>
    <cellStyle name="SAPBEXexcBad8 2 3 2 6" xfId="30776" xr:uid="{79319256-EA27-4BE3-8D3E-108604094379}"/>
    <cellStyle name="SAPBEXexcBad8 2 3 2 7" xfId="35280" xr:uid="{68F7F64F-3D45-48D7-A430-2D4BB44E7D0E}"/>
    <cellStyle name="SAPBEXexcBad8 2 3 2 8" xfId="39905" xr:uid="{280B2384-A4FC-4CD4-9276-AA01F01D2463}"/>
    <cellStyle name="SAPBEXexcBad8 2 3 3" xfId="3873" xr:uid="{C41E59F4-18F2-46EB-9486-7E2D5B761971}"/>
    <cellStyle name="SAPBEXexcBad8 2 3 3 2" xfId="27057" xr:uid="{216667A4-160A-4853-A799-D5C692BE298B}"/>
    <cellStyle name="SAPBEXexcBad8 2 3 3 3" xfId="31757" xr:uid="{B8CA30BF-6E96-46DB-9138-C6B4B9F1FE46}"/>
    <cellStyle name="SAPBEXexcBad8 2 3 3 4" xfId="36268" xr:uid="{A48BB3FB-4496-4F80-B0AD-0D3AB388C80B}"/>
    <cellStyle name="SAPBEXexcBad8 2 3 3 5" xfId="40893" xr:uid="{E328952C-A837-49B8-8E95-3EFEB611C2B9}"/>
    <cellStyle name="SAPBEXexcBad8 2 3 4" xfId="4974" xr:uid="{E6542FD3-3A50-406F-ADD4-78D5155AEE4D}"/>
    <cellStyle name="SAPBEXexcBad8 2 3 4 2" xfId="28033" xr:uid="{18C27497-4D66-4A9C-8D51-3AE70D51EDB3}"/>
    <cellStyle name="SAPBEXexcBad8 2 3 4 3" xfId="32720" xr:uid="{95638ADD-02FB-41E4-B561-06AB026B2C70}"/>
    <cellStyle name="SAPBEXexcBad8 2 3 4 4" xfId="37244" xr:uid="{B1AF4232-5C30-403A-8C9D-19D99A6E7C62}"/>
    <cellStyle name="SAPBEXexcBad8 2 3 4 5" xfId="41869" xr:uid="{786D5C3B-A268-4290-9FEC-49EA0560ACB9}"/>
    <cellStyle name="SAPBEXexcBad8 2 3 5" xfId="6009" xr:uid="{D3BBA242-5486-43D8-B706-816A170E3012}"/>
    <cellStyle name="SAPBEXexcBad8 2 3 5 2" xfId="29013" xr:uid="{D05948CB-507C-4374-974F-1864E503ADBC}"/>
    <cellStyle name="SAPBEXexcBad8 2 3 5 3" xfId="33687" xr:uid="{AB2B35D5-3104-4CFB-8D8A-2D37AEF15E25}"/>
    <cellStyle name="SAPBEXexcBad8 2 3 5 4" xfId="38222" xr:uid="{05845CC3-F1EE-44E0-8FE2-6F90D3D655B0}"/>
    <cellStyle name="SAPBEXexcBad8 2 3 5 5" xfId="42847" xr:uid="{E3479C0A-1CBC-4530-813D-9D836F4D8C3F}"/>
    <cellStyle name="SAPBEXexcBad8 2 3 6" xfId="25284" xr:uid="{DF5351BA-A8BD-4A2E-B3E4-4C3D3B30712F}"/>
    <cellStyle name="SAPBEXexcBad8 2 3 7" xfId="30036" xr:uid="{8D1E0DB1-42A8-4A3B-88D3-DABF137CFCDE}"/>
    <cellStyle name="SAPBEXexcBad8 2 3 8" xfId="34541" xr:uid="{3C129508-B124-4665-BD5C-7939E5730951}"/>
    <cellStyle name="SAPBEXexcBad8 2 3 9" xfId="39168" xr:uid="{0DA07C7E-3574-417F-9BB2-A66587BC0B70}"/>
    <cellStyle name="SAPBEXexcBad8 2 4" xfId="2448" xr:uid="{3213C28B-E315-4847-AEAC-46C6FEC7A6DF}"/>
    <cellStyle name="SAPBEXexcBad8 2 4 2" xfId="4252" xr:uid="{17C9D9CD-9EC9-480D-95F4-CD105D9832F6}"/>
    <cellStyle name="SAPBEXexcBad8 2 4 2 2" xfId="27382" xr:uid="{0C94E5C1-9ECF-4261-8E8F-AB9E3AC3913E}"/>
    <cellStyle name="SAPBEXexcBad8 2 4 2 3" xfId="32069" xr:uid="{898FB72D-DFC0-42A5-BF32-47951FD2C382}"/>
    <cellStyle name="SAPBEXexcBad8 2 4 2 4" xfId="36593" xr:uid="{C94117F4-DD84-42C0-BC75-369036E4FFA5}"/>
    <cellStyle name="SAPBEXexcBad8 2 4 2 5" xfId="41218" xr:uid="{F51AFC01-622B-42E0-A7F6-6151EE1510DB}"/>
    <cellStyle name="SAPBEXexcBad8 2 4 3" xfId="5276" xr:uid="{1B8A534B-EFE3-4194-A4DF-7323BE9664F2}"/>
    <cellStyle name="SAPBEXexcBad8 2 4 3 2" xfId="28353" xr:uid="{FEBFC23B-0664-4C26-80F4-59314CA60D9D}"/>
    <cellStyle name="SAPBEXexcBad8 2 4 3 3" xfId="33027" xr:uid="{82A703E0-4AD9-4DCC-AF53-019B806BCA8D}"/>
    <cellStyle name="SAPBEXexcBad8 2 4 3 4" xfId="37562" xr:uid="{67337A38-A246-4965-B8AF-BAF6F5EDFEEC}"/>
    <cellStyle name="SAPBEXexcBad8 2 4 3 5" xfId="42187" xr:uid="{E4434DAA-8E18-4C49-88A8-86075428899E}"/>
    <cellStyle name="SAPBEXexcBad8 2 4 4" xfId="6309" xr:uid="{D6EA8F1C-4BFE-4A01-BE79-8E7B3E68B728}"/>
    <cellStyle name="SAPBEXexcBad8 2 4 4 2" xfId="29332" xr:uid="{59E6CB52-40E2-482C-B9DC-DCF1750E67EC}"/>
    <cellStyle name="SAPBEXexcBad8 2 4 4 3" xfId="33989" xr:uid="{33E67224-7987-42FD-96C0-DC1276330591}"/>
    <cellStyle name="SAPBEXexcBad8 2 4 4 4" xfId="38536" xr:uid="{8BD5BAD9-13F9-47F9-B244-02EFC77EA835}"/>
    <cellStyle name="SAPBEXexcBad8 2 4 4 5" xfId="43161" xr:uid="{6D498164-D9C3-4CD8-BAD2-5169798199CD}"/>
    <cellStyle name="SAPBEXexcBad8 2 4 5" xfId="25635" xr:uid="{7EF2CF70-84CD-451B-A557-FFE1ECAD5C8F}"/>
    <cellStyle name="SAPBEXexcBad8 2 4 6" xfId="30361" xr:uid="{696AD55A-26C3-4B96-9187-DCA377E8FA58}"/>
    <cellStyle name="SAPBEXexcBad8 2 4 7" xfId="34865" xr:uid="{E20F86CD-8A2B-4529-ADA6-9A35E5ED7EC1}"/>
    <cellStyle name="SAPBEXexcBad8 2 4 8" xfId="39490" xr:uid="{F2568FE3-AEF3-4576-AF58-B3FFCCF23C4E}"/>
    <cellStyle name="SAPBEXexcBad8 2 5" xfId="3459" xr:uid="{095CBD16-49DE-476D-8249-44B8AF8C1409}"/>
    <cellStyle name="SAPBEXexcBad8 2 5 2" xfId="26654" xr:uid="{F703B428-4014-42E2-AC9C-9BD32B850C35}"/>
    <cellStyle name="SAPBEXexcBad8 2 5 3" xfId="31354" xr:uid="{4804FF62-0B4C-47DE-9B26-0A58833F3A44}"/>
    <cellStyle name="SAPBEXexcBad8 2 5 4" xfId="35865" xr:uid="{FBC9B405-7078-46FB-B1EE-E2425D0C37C5}"/>
    <cellStyle name="SAPBEXexcBad8 2 5 5" xfId="40490" xr:uid="{91F67DEB-31A3-4E51-B78C-F5D8608C1B09}"/>
    <cellStyle name="SAPBEXexcBad8 2 6" xfId="3121" xr:uid="{27D5A2B2-B6DA-4C80-B77E-B9AA0676A23E}"/>
    <cellStyle name="SAPBEXexcBad8 2 6 2" xfId="26320" xr:uid="{9644B648-4222-4BBA-8E11-8F1F26179DE9}"/>
    <cellStyle name="SAPBEXexcBad8 2 6 3" xfId="31041" xr:uid="{45970A37-52FA-4938-BEFC-766E2B3763A6}"/>
    <cellStyle name="SAPBEXexcBad8 2 6 4" xfId="35544" xr:uid="{3AED0F00-9F45-4A94-BC5A-8C18965F60AB}"/>
    <cellStyle name="SAPBEXexcBad8 2 6 5" xfId="40169" xr:uid="{352F58FE-49C1-4970-BDEE-860B7889BA11}"/>
    <cellStyle name="SAPBEXexcBad8 2 7" xfId="3282" xr:uid="{6CAFB1CF-D061-4349-A0BD-398AF3DA58E1}"/>
    <cellStyle name="SAPBEXexcBad8 2 7 2" xfId="26419" xr:uid="{27EF67AB-53DF-46E9-A7C1-C5ADB683A483}"/>
    <cellStyle name="SAPBEXexcBad8 2 7 3" xfId="31119" xr:uid="{EE00843A-B811-45A0-8981-DEBC704D9D8E}"/>
    <cellStyle name="SAPBEXexcBad8 2 7 4" xfId="35630" xr:uid="{782AAE40-876D-490C-B7F6-EFE439971717}"/>
    <cellStyle name="SAPBEXexcBad8 2 7 5" xfId="40255" xr:uid="{977FE1EF-38E6-48ED-93D7-1A94E159AB8D}"/>
    <cellStyle name="SAPBEXexcBad8 2 8" xfId="23752" xr:uid="{433A815C-7542-4EC6-91EA-63D790F91A7A}"/>
    <cellStyle name="SAPBEXexcBad8 2 9" xfId="24865" xr:uid="{BE77B46B-4C07-40D6-8A77-CAEF8D37D14A}"/>
    <cellStyle name="SAPBEXexcBad8 3" xfId="1743" xr:uid="{1C0FB295-B86C-47FE-814D-449AEC7C31F6}"/>
    <cellStyle name="SAPBEXexcBad8 3 10" xfId="24736" xr:uid="{F75C36B0-3F17-4FEE-B088-E34B63C5CE1E}"/>
    <cellStyle name="SAPBEXexcBad8 3 11" xfId="24267" xr:uid="{0952BF59-B127-48E8-9E6B-A4214E25CFC5}"/>
    <cellStyle name="SAPBEXexcBad8 3 2" xfId="2677" xr:uid="{D0C30117-40B2-48B1-BD7F-65CFA802658F}"/>
    <cellStyle name="SAPBEXexcBad8 3 2 2" xfId="4481" xr:uid="{9ACDC227-FDF5-4C7B-B689-3225196BB6B5}"/>
    <cellStyle name="SAPBEXexcBad8 3 2 2 2" xfId="27611" xr:uid="{D3701B92-35E8-46C8-9176-E7F3CEAF988C}"/>
    <cellStyle name="SAPBEXexcBad8 3 2 2 3" xfId="32298" xr:uid="{CCF62694-5BB5-492D-9584-1B1147D0E8E6}"/>
    <cellStyle name="SAPBEXexcBad8 3 2 2 4" xfId="36822" xr:uid="{CB31A3C0-82B7-458E-B988-5F83C81F5398}"/>
    <cellStyle name="SAPBEXexcBad8 3 2 2 5" xfId="41447" xr:uid="{85206B68-0769-4DA6-915F-B5C9B6CC3321}"/>
    <cellStyle name="SAPBEXexcBad8 3 2 3" xfId="5505" xr:uid="{95CEAA5D-B547-4335-9AEE-CDAA1A113DCE}"/>
    <cellStyle name="SAPBEXexcBad8 3 2 3 2" xfId="28582" xr:uid="{233A87F0-0539-49C1-AB81-8E698C9EB7B9}"/>
    <cellStyle name="SAPBEXexcBad8 3 2 3 3" xfId="33256" xr:uid="{AB6E33B6-A99E-4F4D-9472-7784D4C432AB}"/>
    <cellStyle name="SAPBEXexcBad8 3 2 3 4" xfId="37791" xr:uid="{3EA35FB0-5E9C-41AD-BDF9-B31D235FB988}"/>
    <cellStyle name="SAPBEXexcBad8 3 2 3 5" xfId="42416" xr:uid="{B4A8705B-D3E8-4D58-A1B9-206D514A7C5A}"/>
    <cellStyle name="SAPBEXexcBad8 3 2 4" xfId="6538" xr:uid="{0D3E1A1C-287F-4A42-AD1F-D46961D0CD60}"/>
    <cellStyle name="SAPBEXexcBad8 3 2 4 2" xfId="29561" xr:uid="{58241E12-1C38-42F7-B6B6-66455252C857}"/>
    <cellStyle name="SAPBEXexcBad8 3 2 4 3" xfId="34218" xr:uid="{F835A2CB-0EDE-4183-9496-60D85EAD5B44}"/>
    <cellStyle name="SAPBEXexcBad8 3 2 4 4" xfId="38765" xr:uid="{CE223E7C-9DC7-47F3-AEEF-5BE39BA289B7}"/>
    <cellStyle name="SAPBEXexcBad8 3 2 4 5" xfId="43390" xr:uid="{5B324154-9097-4B1D-AE0F-7E3FC50C20F0}"/>
    <cellStyle name="SAPBEXexcBad8 3 2 5" xfId="25864" xr:uid="{A9AF628C-D962-4FB3-BD3B-6B2961010206}"/>
    <cellStyle name="SAPBEXexcBad8 3 2 6" xfId="30590" xr:uid="{028ACFA8-9007-4F85-8E7C-8AB74ECE34BD}"/>
    <cellStyle name="SAPBEXexcBad8 3 2 7" xfId="35094" xr:uid="{2F09CA40-3136-41AD-8527-C2D5A76E1839}"/>
    <cellStyle name="SAPBEXexcBad8 3 2 8" xfId="39719" xr:uid="{F10872C4-B113-443A-A1A7-4A18D583977D}"/>
    <cellStyle name="SAPBEXexcBad8 3 3" xfId="3688" xr:uid="{9442B966-9E5F-421C-AD58-D46D53E86288}"/>
    <cellStyle name="SAPBEXexcBad8 3 3 2" xfId="26872" xr:uid="{6BBF6BA4-8301-454A-948C-2CE0ACF26D6E}"/>
    <cellStyle name="SAPBEXexcBad8 3 3 3" xfId="31572" xr:uid="{0DF96685-5460-45F0-BFF2-AA4AB7CE410A}"/>
    <cellStyle name="SAPBEXexcBad8 3 3 4" xfId="36083" xr:uid="{2DEB7DE0-E597-4197-8D59-B8EA53CA6FD5}"/>
    <cellStyle name="SAPBEXexcBad8 3 3 5" xfId="40708" xr:uid="{6CCEDA88-17E6-4773-AAA9-CD014CB0C159}"/>
    <cellStyle name="SAPBEXexcBad8 3 4" xfId="4789" xr:uid="{E3DF2BD5-0A0F-4417-BCDA-6D48DAD2CAA5}"/>
    <cellStyle name="SAPBEXexcBad8 3 4 2" xfId="27848" xr:uid="{D3C58AF3-D6F1-4AAA-95B0-0DA0DC4964C4}"/>
    <cellStyle name="SAPBEXexcBad8 3 4 3" xfId="32535" xr:uid="{91B5C3D7-7BB0-4DA6-9D3E-917B3D9863BB}"/>
    <cellStyle name="SAPBEXexcBad8 3 4 4" xfId="37059" xr:uid="{D6AFC137-6549-4A03-AA31-AABB502F0FCE}"/>
    <cellStyle name="SAPBEXexcBad8 3 4 5" xfId="41684" xr:uid="{395B9AF8-0056-416A-A3C2-FD1E8A61A447}"/>
    <cellStyle name="SAPBEXexcBad8 3 5" xfId="5824" xr:uid="{38D7D7A3-7402-4EAB-92EC-0D69FCE04B60}"/>
    <cellStyle name="SAPBEXexcBad8 3 5 2" xfId="28828" xr:uid="{49B4ABE6-E56B-4AC3-ACD7-A16D3CB53CB8}"/>
    <cellStyle name="SAPBEXexcBad8 3 5 3" xfId="33502" xr:uid="{A9AE230A-8786-494B-ACF8-1DBBEBCAEAE8}"/>
    <cellStyle name="SAPBEXexcBad8 3 5 4" xfId="38037" xr:uid="{820803AE-D0AC-4675-ABAF-0220E12DC94F}"/>
    <cellStyle name="SAPBEXexcBad8 3 5 5" xfId="42662" xr:uid="{8D6E6B29-910A-4E5A-B7E2-C84BC8FFE50B}"/>
    <cellStyle name="SAPBEXexcBad8 3 6" xfId="20726" xr:uid="{BAAB4EBC-885F-485B-8376-51F2DD503823}"/>
    <cellStyle name="SAPBEXexcBad8 3 7" xfId="23917" xr:uid="{32B01F4D-2715-4188-9137-CBD651347DC2}"/>
    <cellStyle name="SAPBEXexcBad8 3 8" xfId="25096" xr:uid="{1E1DB203-F39E-4CF6-834D-46FB1C9125A1}"/>
    <cellStyle name="SAPBEXexcBad8 3 9" xfId="29851" xr:uid="{8C0A41E3-B65F-479D-8ABB-29A8C1CB03B6}"/>
    <cellStyle name="SAPBEXexcBad8 4" xfId="1708" xr:uid="{BF2DE7FF-23CD-46EA-ADB1-1AD7932D630A}"/>
    <cellStyle name="SAPBEXexcBad8 4 2" xfId="2642" xr:uid="{8B3965BB-9C97-4CAF-A59A-B10660FC180B}"/>
    <cellStyle name="SAPBEXexcBad8 4 2 2" xfId="4446" xr:uid="{EC7A699B-AB17-47CA-BB54-57662368C933}"/>
    <cellStyle name="SAPBEXexcBad8 4 2 2 2" xfId="27576" xr:uid="{C7E77C1E-0819-4308-AD5A-A109C0080200}"/>
    <cellStyle name="SAPBEXexcBad8 4 2 2 3" xfId="32263" xr:uid="{97B0636D-9937-4FF9-B858-24927C2F5FAE}"/>
    <cellStyle name="SAPBEXexcBad8 4 2 2 4" xfId="36787" xr:uid="{54D57046-5A39-4C03-9E8B-C447F873380B}"/>
    <cellStyle name="SAPBEXexcBad8 4 2 2 5" xfId="41412" xr:uid="{68F684A4-2A98-450C-BD4F-16F51627E28A}"/>
    <cellStyle name="SAPBEXexcBad8 4 2 3" xfId="5470" xr:uid="{58F4A1C2-67D8-4CC7-9303-C7BC15616A13}"/>
    <cellStyle name="SAPBEXexcBad8 4 2 3 2" xfId="28547" xr:uid="{9BEA1D73-2B1F-47F7-9905-28459FC0703C}"/>
    <cellStyle name="SAPBEXexcBad8 4 2 3 3" xfId="33221" xr:uid="{5FBA5D97-1C96-4C21-A58D-8EABD726CECD}"/>
    <cellStyle name="SAPBEXexcBad8 4 2 3 4" xfId="37756" xr:uid="{819C3248-274A-44F3-9966-B7734DD308F1}"/>
    <cellStyle name="SAPBEXexcBad8 4 2 3 5" xfId="42381" xr:uid="{28F3F56D-B2D0-4B1E-A46A-7C0AFF31CB03}"/>
    <cellStyle name="SAPBEXexcBad8 4 2 4" xfId="6503" xr:uid="{FF543672-8FD1-4E9C-9021-3FB14777D673}"/>
    <cellStyle name="SAPBEXexcBad8 4 2 4 2" xfId="29526" xr:uid="{1E27F29C-04B6-4A33-A215-030A64CADA9F}"/>
    <cellStyle name="SAPBEXexcBad8 4 2 4 3" xfId="34183" xr:uid="{6538BBD7-3B9A-46E2-A882-1B540694764B}"/>
    <cellStyle name="SAPBEXexcBad8 4 2 4 4" xfId="38730" xr:uid="{A4D1755F-844A-42E1-8CA7-C5953C5A15FD}"/>
    <cellStyle name="SAPBEXexcBad8 4 2 4 5" xfId="43355" xr:uid="{5CFD5CB3-1027-440F-995E-7FD7EEB217BD}"/>
    <cellStyle name="SAPBEXexcBad8 4 2 5" xfId="25829" xr:uid="{EF167E86-1ACC-412F-996F-CB120092CB2A}"/>
    <cellStyle name="SAPBEXexcBad8 4 2 6" xfId="30555" xr:uid="{72F29552-63B2-4DD6-9C78-A04CC27D8F1F}"/>
    <cellStyle name="SAPBEXexcBad8 4 2 7" xfId="35059" xr:uid="{2156F364-386F-4739-B9F5-8028BD3E0936}"/>
    <cellStyle name="SAPBEXexcBad8 4 2 8" xfId="39684" xr:uid="{7285A918-DA37-420F-8B59-DC7C50C6A5D3}"/>
    <cellStyle name="SAPBEXexcBad8 4 3" xfId="3653" xr:uid="{60A83242-FA5B-4D87-A36C-F895DB432FF4}"/>
    <cellStyle name="SAPBEXexcBad8 4 3 2" xfId="26837" xr:uid="{79B81652-0344-41DF-81E2-DCB90563228B}"/>
    <cellStyle name="SAPBEXexcBad8 4 3 3" xfId="31537" xr:uid="{7A19B409-D68B-4852-9689-98C122CF2757}"/>
    <cellStyle name="SAPBEXexcBad8 4 3 4" xfId="36048" xr:uid="{7D66D465-1C29-45CD-897F-968FA458B709}"/>
    <cellStyle name="SAPBEXexcBad8 4 3 5" xfId="40673" xr:uid="{3CA82DCE-4E2E-4E8E-A786-AD0A8285E063}"/>
    <cellStyle name="SAPBEXexcBad8 4 4" xfId="4754" xr:uid="{F0F600D9-8BB4-414E-8371-361975B1A899}"/>
    <cellStyle name="SAPBEXexcBad8 4 4 2" xfId="26130" xr:uid="{70554A30-BD2A-4BBE-933E-585FC74CC50F}"/>
    <cellStyle name="SAPBEXexcBad8 4 4 3" xfId="30851" xr:uid="{28091A09-AF5D-4A76-B5D7-0D3466D41D8F}"/>
    <cellStyle name="SAPBEXexcBad8 4 4 4" xfId="35354" xr:uid="{45ACEA3A-FEC1-4242-A7D1-0EB9F665A59E}"/>
    <cellStyle name="SAPBEXexcBad8 4 4 5" xfId="39979" xr:uid="{5F817FE4-28AE-40FA-809E-66761E4D3A2E}"/>
    <cellStyle name="SAPBEXexcBad8 4 5" xfId="5789" xr:uid="{6CE95B97-1F38-4CB4-B146-931AB9881E95}"/>
    <cellStyle name="SAPBEXexcBad8 4 5 2" xfId="26598" xr:uid="{3A4A90F3-9DE7-460A-97AD-3EC3A7FFF852}"/>
    <cellStyle name="SAPBEXexcBad8 4 5 3" xfId="31298" xr:uid="{811DD28E-016B-43FE-86B2-636607E376B7}"/>
    <cellStyle name="SAPBEXexcBad8 4 5 4" xfId="35809" xr:uid="{3B172750-1FB3-4168-9725-1F27F8208CBA}"/>
    <cellStyle name="SAPBEXexcBad8 4 5 5" xfId="40434" xr:uid="{EE7728B5-538A-4160-BD5B-5B1F4611993F}"/>
    <cellStyle name="SAPBEXexcBad8 4 6" xfId="25061" xr:uid="{E139ECDF-9265-46D8-AD14-5D12B1269B97}"/>
    <cellStyle name="SAPBEXexcBad8 4 7" xfId="29816" xr:uid="{082896AC-D19F-4D44-B855-DE62AA32C529}"/>
    <cellStyle name="SAPBEXexcBad8 4 8" xfId="24700" xr:uid="{AF198C5B-A119-4EDB-8DBA-A2DD6617DEC6}"/>
    <cellStyle name="SAPBEXexcBad8 4 9" xfId="24301" xr:uid="{0DC24D98-00B7-4300-AEC6-D3A44171FD80}"/>
    <cellStyle name="SAPBEXexcBad8 5" xfId="1588" xr:uid="{6B8B9811-42CC-4982-A72C-F559617E4400}"/>
    <cellStyle name="SAPBEXexcBad8 5 2" xfId="2525" xr:uid="{55A371D1-98E8-4543-9F02-3E008DF67934}"/>
    <cellStyle name="SAPBEXexcBad8 5 2 2" xfId="4329" xr:uid="{25B7B075-F717-4F4D-973F-A6785E78167C}"/>
    <cellStyle name="SAPBEXexcBad8 5 2 2 2" xfId="27459" xr:uid="{37CE92FD-D804-4C6C-B5AB-307DA5834CCB}"/>
    <cellStyle name="SAPBEXexcBad8 5 2 2 3" xfId="32146" xr:uid="{62D6B468-B138-474C-9263-E6A47D98DEFA}"/>
    <cellStyle name="SAPBEXexcBad8 5 2 2 4" xfId="36670" xr:uid="{2AFD9DDE-9B0F-40E3-9F65-A2DAC61CF0C2}"/>
    <cellStyle name="SAPBEXexcBad8 5 2 2 5" xfId="41295" xr:uid="{81C78183-4119-4B6C-A814-6448323467E6}"/>
    <cellStyle name="SAPBEXexcBad8 5 2 3" xfId="5353" xr:uid="{72E941AF-82C0-40BF-AC6C-EBEB49C4D444}"/>
    <cellStyle name="SAPBEXexcBad8 5 2 3 2" xfId="28430" xr:uid="{F70BA081-22C7-41BC-B5CA-E4C5ACCD0070}"/>
    <cellStyle name="SAPBEXexcBad8 5 2 3 3" xfId="33104" xr:uid="{96CFEF62-F662-4BD0-937A-ADB757076D51}"/>
    <cellStyle name="SAPBEXexcBad8 5 2 3 4" xfId="37639" xr:uid="{BA13002A-5404-4156-BCC2-BF89F93A8E68}"/>
    <cellStyle name="SAPBEXexcBad8 5 2 3 5" xfId="42264" xr:uid="{B6BFAAE2-7A14-449F-9621-61B817D4C825}"/>
    <cellStyle name="SAPBEXexcBad8 5 2 4" xfId="6386" xr:uid="{2F7C2C74-DA64-46BC-A377-B17F144D3F25}"/>
    <cellStyle name="SAPBEXexcBad8 5 2 4 2" xfId="29409" xr:uid="{383B6303-A5EE-4E50-A56C-BE7A7445DC4E}"/>
    <cellStyle name="SAPBEXexcBad8 5 2 4 3" xfId="34066" xr:uid="{358FB3BE-3242-4FD9-A48B-6B3FAFCB2D0F}"/>
    <cellStyle name="SAPBEXexcBad8 5 2 4 4" xfId="38613" xr:uid="{F2C27482-A5FD-44FC-90D6-6362B4E494ED}"/>
    <cellStyle name="SAPBEXexcBad8 5 2 4 5" xfId="43238" xr:uid="{253BA9CD-3BB3-42DE-AFC5-D0824BC1E617}"/>
    <cellStyle name="SAPBEXexcBad8 5 2 5" xfId="25712" xr:uid="{27FC3627-F793-4B47-9A43-778C231D339F}"/>
    <cellStyle name="SAPBEXexcBad8 5 2 6" xfId="30438" xr:uid="{7B52F168-80CE-456D-B7CF-D4990FAF7134}"/>
    <cellStyle name="SAPBEXexcBad8 5 2 7" xfId="34942" xr:uid="{867B3F4F-C418-49BB-89F1-0A0975E34B34}"/>
    <cellStyle name="SAPBEXexcBad8 5 2 8" xfId="39567" xr:uid="{DB0E3D96-B3DD-45A5-A2A4-27E74066DB2C}"/>
    <cellStyle name="SAPBEXexcBad8 5 3" xfId="3536" xr:uid="{A64CAA5B-9347-45A2-9EDD-7743C06F3865}"/>
    <cellStyle name="SAPBEXexcBad8 5 3 2" xfId="26720" xr:uid="{FCE9DAA9-B0D7-4C41-896D-4637F3EE66AC}"/>
    <cellStyle name="SAPBEXexcBad8 5 3 3" xfId="31420" xr:uid="{C0F123D0-CDE8-4CE8-BB5E-EF8213763F5E}"/>
    <cellStyle name="SAPBEXexcBad8 5 3 4" xfId="35931" xr:uid="{746B2CF9-D716-473F-835F-C4BE018F7AB5}"/>
    <cellStyle name="SAPBEXexcBad8 5 3 5" xfId="40556" xr:uid="{1D6411CA-B52C-4BD7-8386-0D31BEB44015}"/>
    <cellStyle name="SAPBEXexcBad8 5 4" xfId="3044" xr:uid="{B74B1B91-8E50-49A3-803F-351F352D8805}"/>
    <cellStyle name="SAPBEXexcBad8 5 4 2" xfId="26247" xr:uid="{46BA9285-0225-404F-91B9-116291829D3A}"/>
    <cellStyle name="SAPBEXexcBad8 5 4 3" xfId="30968" xr:uid="{2A7685F0-00C0-4547-95A6-D87DD8EB68D0}"/>
    <cellStyle name="SAPBEXexcBad8 5 4 4" xfId="35471" xr:uid="{AE9C2F70-55F3-4208-AD05-E5A3AF9D17B7}"/>
    <cellStyle name="SAPBEXexcBad8 5 4 5" xfId="40096" xr:uid="{CC80DD9B-1F56-4DAA-8BBA-98889E70D162}"/>
    <cellStyle name="SAPBEXexcBad8 5 5" xfId="4054" xr:uid="{B941AB3D-F523-4FA3-9811-ED71AD403680}"/>
    <cellStyle name="SAPBEXexcBad8 5 5 2" xfId="26484" xr:uid="{F08ABA53-387A-4FA8-865C-EA386B2F48E2}"/>
    <cellStyle name="SAPBEXexcBad8 5 5 3" xfId="31184" xr:uid="{C633376B-7599-4D30-968A-D09EBCE94185}"/>
    <cellStyle name="SAPBEXexcBad8 5 5 4" xfId="35695" xr:uid="{7C512937-6DB7-42A9-9126-C9ACDCF86D27}"/>
    <cellStyle name="SAPBEXexcBad8 5 5 5" xfId="40320" xr:uid="{025E9022-EB8D-4C4C-B6B3-EBF3F2E7C91E}"/>
    <cellStyle name="SAPBEXexcBad8 5 6" xfId="24943" xr:uid="{2E1BEC2B-6CBB-4D4E-B5FD-365F06E3AD11}"/>
    <cellStyle name="SAPBEXexcBad8 5 7" xfId="24146" xr:uid="{2F1ABB4D-C1EC-434F-BE8D-5B1CB25D7561}"/>
    <cellStyle name="SAPBEXexcBad8 5 8" xfId="24590" xr:uid="{3E3A994B-21D3-4387-A5D1-0706667F0DD5}"/>
    <cellStyle name="SAPBEXexcBad8 5 9" xfId="24399" xr:uid="{830E1EC8-ADF6-4646-9278-019E940CEAA2}"/>
    <cellStyle name="SAPBEXexcBad8 6" xfId="2199" xr:uid="{7ED104C7-C737-489E-AADE-E81B53CD48B3}"/>
    <cellStyle name="SAPBEXexcBad8 6 2" xfId="4082" xr:uid="{97C8E35F-2E2E-4BAE-83E8-D4DB2329E434}"/>
    <cellStyle name="SAPBEXexcBad8 6 2 2" xfId="27231" xr:uid="{6C1FED23-922E-4258-A5F8-652B8D0348D1}"/>
    <cellStyle name="SAPBEXexcBad8 6 2 3" xfId="31922" xr:uid="{031B059F-F3B8-4D5D-A830-1AB42B1E7957}"/>
    <cellStyle name="SAPBEXexcBad8 6 2 4" xfId="36442" xr:uid="{0B96B44F-C6AA-43AD-A709-22AAD45CB50C}"/>
    <cellStyle name="SAPBEXexcBad8 6 2 5" xfId="41067" xr:uid="{DF19887F-4AFB-409D-A5F0-AE7C99318CFA}"/>
    <cellStyle name="SAPBEXexcBad8 6 3" xfId="5131" xr:uid="{F132CBF3-D605-4F14-BBF2-6B0DE820F137}"/>
    <cellStyle name="SAPBEXexcBad8 6 3 2" xfId="28202" xr:uid="{AF514F32-C98A-4F32-89F3-E337645E59EE}"/>
    <cellStyle name="SAPBEXexcBad8 6 3 3" xfId="32881" xr:uid="{B854A36C-A39F-4592-A9B3-20854616F3EC}"/>
    <cellStyle name="SAPBEXexcBad8 6 3 4" xfId="37413" xr:uid="{FBDA960D-E57A-480C-BD1A-2A9B1CAE6161}"/>
    <cellStyle name="SAPBEXexcBad8 6 3 5" xfId="42038" xr:uid="{20772446-8B04-44C7-BAB9-BEC2DD0180AE}"/>
    <cellStyle name="SAPBEXexcBad8 6 4" xfId="6167" xr:uid="{F4449E27-AB2C-4F32-B318-13C3284289FF}"/>
    <cellStyle name="SAPBEXexcBad8 6 4 2" xfId="29182" xr:uid="{C9166F9E-AD86-4FEB-A786-0A9E2A6E0244}"/>
    <cellStyle name="SAPBEXexcBad8 6 4 3" xfId="33845" xr:uid="{B427D1CD-C156-426E-83D3-1E8FCFE854B5}"/>
    <cellStyle name="SAPBEXexcBad8 6 4 4" xfId="38388" xr:uid="{9C4C7752-5669-48FF-9CE1-6DE65617D936}"/>
    <cellStyle name="SAPBEXexcBad8 6 4 5" xfId="43013" xr:uid="{C7745EF1-8AB4-4086-971C-3732F84D2BF0}"/>
    <cellStyle name="SAPBEXexcBad8 6 5" xfId="25480" xr:uid="{9962D21B-7496-49B6-A401-377860EA93FF}"/>
    <cellStyle name="SAPBEXexcBad8 6 6" xfId="30212" xr:uid="{C00F637D-B2DB-42C9-9B12-DA1A0CE8B6D3}"/>
    <cellStyle name="SAPBEXexcBad8 6 7" xfId="34714" xr:uid="{B64824B2-AA8A-4F7D-BC88-D6AA5678B6DD}"/>
    <cellStyle name="SAPBEXexcBad8 6 8" xfId="39340" xr:uid="{0515AF34-1B6F-466D-96EB-1D3B0C52512E}"/>
    <cellStyle name="SAPBEXexcBad8 7" xfId="2370" xr:uid="{A214DF87-D7C7-4DD3-92BE-588955F9324A}"/>
    <cellStyle name="SAPBEXexcBad8 7 2" xfId="4181" xr:uid="{4FFF7E60-6493-4003-B65E-0F40BE518B9F}"/>
    <cellStyle name="SAPBEXexcBad8 7 2 2" xfId="27316" xr:uid="{DDE09EC1-A2B7-496A-9A0F-2E10156225BD}"/>
    <cellStyle name="SAPBEXexcBad8 7 2 3" xfId="32004" xr:uid="{57064B47-B798-4815-AA21-9FA47F9026D1}"/>
    <cellStyle name="SAPBEXexcBad8 7 2 4" xfId="36527" xr:uid="{47FD29EE-0BFF-4438-B8DA-2BA70CC259D8}"/>
    <cellStyle name="SAPBEXexcBad8 7 2 5" xfId="41152" xr:uid="{436B9798-953B-4B2D-8BFA-7D78E3D3B925}"/>
    <cellStyle name="SAPBEXexcBad8 7 3" xfId="5211" xr:uid="{DE815912-43F3-4267-BAB0-E9BBA680DBF9}"/>
    <cellStyle name="SAPBEXexcBad8 7 3 2" xfId="28287" xr:uid="{5C6B9AC9-CDCA-48A1-9081-83E27D4C9FB6}"/>
    <cellStyle name="SAPBEXexcBad8 7 3 3" xfId="32962" xr:uid="{62024DC2-48C2-40F3-93E7-241A933863ED}"/>
    <cellStyle name="SAPBEXexcBad8 7 3 4" xfId="37496" xr:uid="{EA16E083-7BDF-4015-AEA7-2C29B4DB0740}"/>
    <cellStyle name="SAPBEXexcBad8 7 3 5" xfId="42121" xr:uid="{1ADCA463-20DA-44EE-99A8-C2ACAF3520B6}"/>
    <cellStyle name="SAPBEXexcBad8 7 4" xfId="6245" xr:uid="{5D2BD6DC-436F-4F4E-9E17-FA5EC21CA897}"/>
    <cellStyle name="SAPBEXexcBad8 7 4 2" xfId="29265" xr:uid="{AE6B4FC6-8AAB-482F-905D-03DFF1D63D0E}"/>
    <cellStyle name="SAPBEXexcBad8 7 4 3" xfId="33924" xr:uid="{6AE4D49C-0D02-4AC6-BF50-AC930B61F8E1}"/>
    <cellStyle name="SAPBEXexcBad8 7 4 4" xfId="38470" xr:uid="{552B4CC6-FCED-4D72-8A1E-F85FDAE52DC9}"/>
    <cellStyle name="SAPBEXexcBad8 7 4 5" xfId="43095" xr:uid="{60B618BB-4136-4792-9445-153811E208F6}"/>
    <cellStyle name="SAPBEXexcBad8 7 5" xfId="25568" xr:uid="{57B87B01-1076-4711-8BB9-0A5567F086D6}"/>
    <cellStyle name="SAPBEXexcBad8 7 6" xfId="30296" xr:uid="{152BDC7D-26BF-4E9A-8F51-BEB137905419}"/>
    <cellStyle name="SAPBEXexcBad8 7 7" xfId="34799" xr:uid="{E49069C4-EAE3-4BFF-80A2-3326FAA53F14}"/>
    <cellStyle name="SAPBEXexcBad8 7 8" xfId="39424" xr:uid="{034C2268-BC13-45EB-A1EB-059FC52A5C24}"/>
    <cellStyle name="SAPBEXexcBad8 8" xfId="2383" xr:uid="{702CF8DB-7CFC-4DDD-B24D-A3216F9DFF4E}"/>
    <cellStyle name="SAPBEXexcBad8 8 2" xfId="4192" xr:uid="{18BE1A1E-1705-468E-8366-FD01B66934FF}"/>
    <cellStyle name="SAPBEXexcBad8 8 2 2" xfId="27326" xr:uid="{AF0AB789-1F42-45D6-98CD-ED7843C8D222}"/>
    <cellStyle name="SAPBEXexcBad8 8 2 3" xfId="32013" xr:uid="{8D6A4FE4-5AE5-4A74-B9C1-ABDB30AFCE41}"/>
    <cellStyle name="SAPBEXexcBad8 8 2 4" xfId="36537" xr:uid="{9D22B5D8-2F60-4C0F-B000-5A0BC9906C18}"/>
    <cellStyle name="SAPBEXexcBad8 8 2 5" xfId="41162" xr:uid="{0A62FD24-077C-4939-BE67-601E3D89289C}"/>
    <cellStyle name="SAPBEXexcBad8 8 3" xfId="5220" xr:uid="{75999E41-D24A-4BF6-AACE-A936FC7B8BE5}"/>
    <cellStyle name="SAPBEXexcBad8 8 3 2" xfId="28297" xr:uid="{B75839C0-5DB0-4852-888F-4E1F4A4FF087}"/>
    <cellStyle name="SAPBEXexcBad8 8 3 3" xfId="32971" xr:uid="{63FAF139-E770-4EAC-A90A-CDA2613CDA95}"/>
    <cellStyle name="SAPBEXexcBad8 8 3 4" xfId="37506" xr:uid="{DE5E68C9-46A2-4C05-9AC3-4A7E4348014D}"/>
    <cellStyle name="SAPBEXexcBad8 8 3 5" xfId="42131" xr:uid="{3DF37FAE-F04E-45E0-903F-DBCA0BD132D8}"/>
    <cellStyle name="SAPBEXexcBad8 8 4" xfId="6254" xr:uid="{3245CD22-16F0-46B0-AD9E-44DC2597AABD}"/>
    <cellStyle name="SAPBEXexcBad8 8 4 2" xfId="29275" xr:uid="{754653BC-8048-4942-8435-CC789D4B3261}"/>
    <cellStyle name="SAPBEXexcBad8 8 4 3" xfId="33933" xr:uid="{CEB9E48D-995E-4DA3-B501-5833A453A5BE}"/>
    <cellStyle name="SAPBEXexcBad8 8 4 4" xfId="38480" xr:uid="{8BCDFF3B-57A7-40C5-AA26-BFE16AC43BBF}"/>
    <cellStyle name="SAPBEXexcBad8 8 4 5" xfId="43105" xr:uid="{D2FF568C-E70E-4909-ADBF-C0588588BE82}"/>
    <cellStyle name="SAPBEXexcBad8 8 5" xfId="25578" xr:uid="{357FB713-61C1-42CF-ADD2-0AC6745ED647}"/>
    <cellStyle name="SAPBEXexcBad8 8 6" xfId="30305" xr:uid="{7F1E69C4-8356-485E-979A-A3ACB151C702}"/>
    <cellStyle name="SAPBEXexcBad8 8 7" xfId="34809" xr:uid="{9AFB94C5-538F-4B79-B62C-24DB6953C912}"/>
    <cellStyle name="SAPBEXexcBad8 8 8" xfId="39434" xr:uid="{D874272B-4635-4C10-9ADB-5E04FB5B9738}"/>
    <cellStyle name="SAPBEXexcBad8 9" xfId="3198" xr:uid="{18327A6F-B2DE-4873-9477-EB43D5F01E9B}"/>
    <cellStyle name="SAPBEXexcBad9" xfId="1173" xr:uid="{66C3C03C-964B-4C7A-8162-B1D9F12AAAEA}"/>
    <cellStyle name="SAPBEXexcBad9 2" xfId="1507" xr:uid="{1EEEB546-32C9-4DA6-A512-EEF678F3018F}"/>
    <cellStyle name="SAPBEXexcBad9 2 10" xfId="25440" xr:uid="{132754C6-FCA3-4ACD-9B31-A16875C882AB}"/>
    <cellStyle name="SAPBEXexcBad9 2 11" xfId="24535" xr:uid="{F7599F1D-69E3-4E9D-86A8-3A765C23D782}"/>
    <cellStyle name="SAPBEXexcBad9 2 12" xfId="24453" xr:uid="{E386D042-A1FD-4ABB-AC0E-6D893C1A1332}"/>
    <cellStyle name="SAPBEXexcBad9 2 2" xfId="1852" xr:uid="{0C1C85BB-5346-49BA-B581-7886DC834DAC}"/>
    <cellStyle name="SAPBEXexcBad9 2 2 2" xfId="2776" xr:uid="{FF7B0DE6-5226-4FA8-8408-544714468E78}"/>
    <cellStyle name="SAPBEXexcBad9 2 2 2 2" xfId="4580" xr:uid="{389F54A1-9B84-4666-9C6C-63AABF0CE65E}"/>
    <cellStyle name="SAPBEXexcBad9 2 2 2 2 2" xfId="27710" xr:uid="{56604100-90FB-40A2-8373-A57FC05F8412}"/>
    <cellStyle name="SAPBEXexcBad9 2 2 2 2 3" xfId="32397" xr:uid="{3524E70A-61A8-45D0-AB79-0EC7ABC220FD}"/>
    <cellStyle name="SAPBEXexcBad9 2 2 2 2 4" xfId="36921" xr:uid="{E1FDEF3C-BCEC-4B45-9C74-EF1D65084315}"/>
    <cellStyle name="SAPBEXexcBad9 2 2 2 2 5" xfId="41546" xr:uid="{D9DD777F-B90A-4EED-B811-E2DE6F825BC8}"/>
    <cellStyle name="SAPBEXexcBad9 2 2 2 3" xfId="5604" xr:uid="{02503179-8FFE-4FB3-9D58-1D3F22F839E4}"/>
    <cellStyle name="SAPBEXexcBad9 2 2 2 3 2" xfId="28681" xr:uid="{A7C760EC-E5E7-4D96-B7F4-CCFD3465D081}"/>
    <cellStyle name="SAPBEXexcBad9 2 2 2 3 3" xfId="33355" xr:uid="{B334FA8D-F26E-4984-AA35-B7F827721617}"/>
    <cellStyle name="SAPBEXexcBad9 2 2 2 3 4" xfId="37890" xr:uid="{2CACE8AB-9701-4D96-9978-2CC361AB1E88}"/>
    <cellStyle name="SAPBEXexcBad9 2 2 2 3 5" xfId="42515" xr:uid="{9EEFA1BE-46A5-4F1E-A523-F90FD71217FE}"/>
    <cellStyle name="SAPBEXexcBad9 2 2 2 4" xfId="6637" xr:uid="{E9BD839E-C73D-4CC8-B229-1E3D7E62DE2B}"/>
    <cellStyle name="SAPBEXexcBad9 2 2 2 4 2" xfId="29660" xr:uid="{BBBA094A-4311-4980-AF38-8B1589ED4B8A}"/>
    <cellStyle name="SAPBEXexcBad9 2 2 2 4 3" xfId="34317" xr:uid="{B801E7B5-C01A-4AEF-9DD1-5C5FB30F60FD}"/>
    <cellStyle name="SAPBEXexcBad9 2 2 2 4 4" xfId="38864" xr:uid="{85C8FAEC-E851-4EB6-A0A7-668D75D7A074}"/>
    <cellStyle name="SAPBEXexcBad9 2 2 2 4 5" xfId="43489" xr:uid="{41AEF1B2-E168-4771-A373-5343E10FF1C7}"/>
    <cellStyle name="SAPBEXexcBad9 2 2 2 5" xfId="25963" xr:uid="{1BA98CA8-3D34-4D70-85BC-B1A7B535B508}"/>
    <cellStyle name="SAPBEXexcBad9 2 2 2 6" xfId="30689" xr:uid="{B20E9B10-4E17-4C66-8E98-4FC7B5AC308B}"/>
    <cellStyle name="SAPBEXexcBad9 2 2 2 7" xfId="35193" xr:uid="{238C9975-4CFF-45DE-8047-A1DB7998F3CE}"/>
    <cellStyle name="SAPBEXexcBad9 2 2 2 8" xfId="39818" xr:uid="{B1F9A038-8D02-410F-B9FB-88F084343574}"/>
    <cellStyle name="SAPBEXexcBad9 2 2 3" xfId="3786" xr:uid="{D696FA3B-686A-48C7-92F7-605DB08207CA}"/>
    <cellStyle name="SAPBEXexcBad9 2 2 3 2" xfId="26970" xr:uid="{86C28CA3-5231-4E72-8736-15687E1FC931}"/>
    <cellStyle name="SAPBEXexcBad9 2 2 3 3" xfId="31670" xr:uid="{47011111-F5BD-4343-B2F5-85A59B76330D}"/>
    <cellStyle name="SAPBEXexcBad9 2 2 3 4" xfId="36181" xr:uid="{5D632470-CE71-45CF-A6DF-56BBDFD9BBB5}"/>
    <cellStyle name="SAPBEXexcBad9 2 2 3 5" xfId="40806" xr:uid="{256BFD75-36E3-4FC4-AE5C-A012A7D0224B}"/>
    <cellStyle name="SAPBEXexcBad9 2 2 4" xfId="4887" xr:uid="{EEDBC6D9-CB86-4468-A5F2-4000C7650058}"/>
    <cellStyle name="SAPBEXexcBad9 2 2 4 2" xfId="27946" xr:uid="{841AECB1-5A30-4590-A780-F5F55CF2E108}"/>
    <cellStyle name="SAPBEXexcBad9 2 2 4 3" xfId="32633" xr:uid="{29A0B4BB-051A-43A1-ABBA-1AF2F99DD697}"/>
    <cellStyle name="SAPBEXexcBad9 2 2 4 4" xfId="37157" xr:uid="{F3FF4446-D2E4-417E-A416-BBF13819379F}"/>
    <cellStyle name="SAPBEXexcBad9 2 2 4 5" xfId="41782" xr:uid="{4DCB8733-566C-483E-9A45-9C055A960043}"/>
    <cellStyle name="SAPBEXexcBad9 2 2 5" xfId="5922" xr:uid="{9D5CF346-6352-418B-A410-90996A193A6D}"/>
    <cellStyle name="SAPBEXexcBad9 2 2 5 2" xfId="28926" xr:uid="{47EDEC3D-0CAF-4450-AB1B-CD4D9B02BD25}"/>
    <cellStyle name="SAPBEXexcBad9 2 2 5 3" xfId="33600" xr:uid="{5F9E3BFE-4F7E-4CAB-ADF2-1A6D1D15EF4F}"/>
    <cellStyle name="SAPBEXexcBad9 2 2 5 4" xfId="38135" xr:uid="{7CD6B9B8-4802-4A4C-A169-F8414A529DC7}"/>
    <cellStyle name="SAPBEXexcBad9 2 2 5 5" xfId="42760" xr:uid="{AE8D0E69-FDA9-4C60-8E14-9AD48BB6FA68}"/>
    <cellStyle name="SAPBEXexcBad9 2 2 6" xfId="25194" xr:uid="{702354E4-D9A5-4886-AB67-87E8C370D2E2}"/>
    <cellStyle name="SAPBEXexcBad9 2 2 7" xfId="29949" xr:uid="{912035E1-6390-4151-A91A-137327E23ED7}"/>
    <cellStyle name="SAPBEXexcBad9 2 2 8" xfId="34454" xr:uid="{EB143297-FB74-45BF-A43C-F8189196C9BA}"/>
    <cellStyle name="SAPBEXexcBad9 2 2 9" xfId="39081" xr:uid="{4272A2CA-67FE-4082-834D-6F74E834FA43}"/>
    <cellStyle name="SAPBEXexcBad9 2 3" xfId="1946" xr:uid="{3752F2A7-FF08-4CF0-9222-5549757F619D}"/>
    <cellStyle name="SAPBEXexcBad9 2 3 2" xfId="2862" xr:uid="{AB201F1B-F68F-44A0-BB81-6FC94D1DB2E1}"/>
    <cellStyle name="SAPBEXexcBad9 2 3 2 2" xfId="4666" xr:uid="{F9A318AE-842E-41C1-8397-FEA3BED16DA1}"/>
    <cellStyle name="SAPBEXexcBad9 2 3 2 2 2" xfId="27796" xr:uid="{3F09CFB7-0F0A-45BC-B488-28FCAFC7C5BE}"/>
    <cellStyle name="SAPBEXexcBad9 2 3 2 2 3" xfId="32483" xr:uid="{7CE4E4ED-4A5A-43AE-87B8-90DD41A09729}"/>
    <cellStyle name="SAPBEXexcBad9 2 3 2 2 4" xfId="37007" xr:uid="{22584A14-52B5-4699-820F-E22A834754A9}"/>
    <cellStyle name="SAPBEXexcBad9 2 3 2 2 5" xfId="41632" xr:uid="{57B3C764-F7B3-4A2F-B754-7CA4AADA0C94}"/>
    <cellStyle name="SAPBEXexcBad9 2 3 2 3" xfId="5690" xr:uid="{205266B7-83A2-4180-8E50-C7FC72F0BA7C}"/>
    <cellStyle name="SAPBEXexcBad9 2 3 2 3 2" xfId="28767" xr:uid="{141645C5-8974-4C6A-AC38-DD6CDB7EC7CB}"/>
    <cellStyle name="SAPBEXexcBad9 2 3 2 3 3" xfId="33441" xr:uid="{BCB54736-7A15-46E2-AE0D-3CDB51576566}"/>
    <cellStyle name="SAPBEXexcBad9 2 3 2 3 4" xfId="37976" xr:uid="{8B3869FC-A84F-4172-81E1-4B8BA0547AD0}"/>
    <cellStyle name="SAPBEXexcBad9 2 3 2 3 5" xfId="42601" xr:uid="{52037C52-F3BE-4E08-A6A3-BE9C0DF55489}"/>
    <cellStyle name="SAPBEXexcBad9 2 3 2 4" xfId="6723" xr:uid="{CACBC711-1B41-4B62-BFF4-A59EC73B39F3}"/>
    <cellStyle name="SAPBEXexcBad9 2 3 2 4 2" xfId="29746" xr:uid="{FCC7370E-7B6B-4381-BE4D-3E990EAC14AD}"/>
    <cellStyle name="SAPBEXexcBad9 2 3 2 4 3" xfId="34403" xr:uid="{D721D36C-102C-4C46-AECD-664B83B0905B}"/>
    <cellStyle name="SAPBEXexcBad9 2 3 2 4 4" xfId="38950" xr:uid="{288DD827-8C16-4E6F-B5A0-438C0D9592CD}"/>
    <cellStyle name="SAPBEXexcBad9 2 3 2 4 5" xfId="43575" xr:uid="{A78CB81F-02B2-48C6-AD5A-164C7D078F84}"/>
    <cellStyle name="SAPBEXexcBad9 2 3 2 5" xfId="26049" xr:uid="{35D9E15F-65E7-4507-8988-80BE7B11C0A7}"/>
    <cellStyle name="SAPBEXexcBad9 2 3 2 6" xfId="30775" xr:uid="{09D51B60-0D78-409A-ABCB-F5F27CD95EAB}"/>
    <cellStyle name="SAPBEXexcBad9 2 3 2 7" xfId="35279" xr:uid="{8F857432-BCAF-4408-83E4-1E6BA04C4D37}"/>
    <cellStyle name="SAPBEXexcBad9 2 3 2 8" xfId="39904" xr:uid="{4AE45653-FFAC-4608-ADBC-3383658267A3}"/>
    <cellStyle name="SAPBEXexcBad9 2 3 3" xfId="3872" xr:uid="{F416784A-F19B-47ED-8CF6-A0F25F8F17F5}"/>
    <cellStyle name="SAPBEXexcBad9 2 3 3 2" xfId="27056" xr:uid="{840F186B-9701-42D0-9DDB-8E56ACD440CD}"/>
    <cellStyle name="SAPBEXexcBad9 2 3 3 3" xfId="31756" xr:uid="{8887E281-A40B-437A-A385-31E67AB1D38F}"/>
    <cellStyle name="SAPBEXexcBad9 2 3 3 4" xfId="36267" xr:uid="{DA85DC28-3DDE-4034-852D-34F8AC348958}"/>
    <cellStyle name="SAPBEXexcBad9 2 3 3 5" xfId="40892" xr:uid="{7415F144-A647-4FE6-96E7-BDBC5B665184}"/>
    <cellStyle name="SAPBEXexcBad9 2 3 4" xfId="4973" xr:uid="{C65D4D05-6CA6-48A6-90FE-1511DFE07BF4}"/>
    <cellStyle name="SAPBEXexcBad9 2 3 4 2" xfId="28032" xr:uid="{5686A5AF-A2FD-4BE3-855A-92571451FCC0}"/>
    <cellStyle name="SAPBEXexcBad9 2 3 4 3" xfId="32719" xr:uid="{4A9AE72C-C679-4A2F-98A8-B2A0A26B731A}"/>
    <cellStyle name="SAPBEXexcBad9 2 3 4 4" xfId="37243" xr:uid="{2C52B9C2-3939-49B7-AA71-DDC9B86EFCAD}"/>
    <cellStyle name="SAPBEXexcBad9 2 3 4 5" xfId="41868" xr:uid="{B7EB72DD-C162-4538-A11F-D0C4F918C0D7}"/>
    <cellStyle name="SAPBEXexcBad9 2 3 5" xfId="6008" xr:uid="{32BD66F7-5F7F-4561-98BD-934365F1FA9E}"/>
    <cellStyle name="SAPBEXexcBad9 2 3 5 2" xfId="29012" xr:uid="{18A47163-1578-494F-A96A-5CB1288173B1}"/>
    <cellStyle name="SAPBEXexcBad9 2 3 5 3" xfId="33686" xr:uid="{345B582E-E6CC-4D81-BCD6-8D0FDC1B6E05}"/>
    <cellStyle name="SAPBEXexcBad9 2 3 5 4" xfId="38221" xr:uid="{CC25C876-98BE-4BF0-A5D7-01B52D1B69A7}"/>
    <cellStyle name="SAPBEXexcBad9 2 3 5 5" xfId="42846" xr:uid="{66092DB7-AF14-4178-A6C2-9C93A5A201DC}"/>
    <cellStyle name="SAPBEXexcBad9 2 3 6" xfId="25283" xr:uid="{7FF822E7-59E8-42BD-88BC-1BDFEB240254}"/>
    <cellStyle name="SAPBEXexcBad9 2 3 7" xfId="30035" xr:uid="{957D647A-4FDD-4177-A079-B51F752D8F4D}"/>
    <cellStyle name="SAPBEXexcBad9 2 3 8" xfId="34540" xr:uid="{C7E3C888-CEF4-4179-B357-DF84E5299260}"/>
    <cellStyle name="SAPBEXexcBad9 2 3 9" xfId="39167" xr:uid="{4E6BBC6B-E13D-42F8-8C4C-72BD5DD4EB51}"/>
    <cellStyle name="SAPBEXexcBad9 2 4" xfId="2447" xr:uid="{6F424EEF-B7D9-425D-B8E0-0DC5A1A9A4FA}"/>
    <cellStyle name="SAPBEXexcBad9 2 4 2" xfId="4251" xr:uid="{A3BCFB41-B4B5-4B3D-8DBE-0BC3E7EC9200}"/>
    <cellStyle name="SAPBEXexcBad9 2 4 2 2" xfId="27381" xr:uid="{11ECF1CE-3380-45D0-9EE2-06F2D123A918}"/>
    <cellStyle name="SAPBEXexcBad9 2 4 2 3" xfId="32068" xr:uid="{D2E13032-FC64-41CA-8E00-BF11D4617D88}"/>
    <cellStyle name="SAPBEXexcBad9 2 4 2 4" xfId="36592" xr:uid="{E9860461-CEF5-4BB5-A394-AC7978A98AAB}"/>
    <cellStyle name="SAPBEXexcBad9 2 4 2 5" xfId="41217" xr:uid="{A97638C0-2330-44E0-A628-8FEB45FE8D2A}"/>
    <cellStyle name="SAPBEXexcBad9 2 4 3" xfId="5275" xr:uid="{5B9A9A2B-EE46-451A-93C6-10786B60B388}"/>
    <cellStyle name="SAPBEXexcBad9 2 4 3 2" xfId="28352" xr:uid="{18549DDE-CC34-43FD-8E74-46236086E5C8}"/>
    <cellStyle name="SAPBEXexcBad9 2 4 3 3" xfId="33026" xr:uid="{DC28A494-9D80-42FE-9761-650002D2F5F9}"/>
    <cellStyle name="SAPBEXexcBad9 2 4 3 4" xfId="37561" xr:uid="{71D8A4E1-0472-4E7D-982D-36F22F4945FA}"/>
    <cellStyle name="SAPBEXexcBad9 2 4 3 5" xfId="42186" xr:uid="{8676528C-A124-4C95-A153-D08AD70086E5}"/>
    <cellStyle name="SAPBEXexcBad9 2 4 4" xfId="6308" xr:uid="{896A488D-8161-4917-9E60-CCB93760FEF7}"/>
    <cellStyle name="SAPBEXexcBad9 2 4 4 2" xfId="29331" xr:uid="{E69184D1-95C5-45F3-ADB3-10C02787ECF6}"/>
    <cellStyle name="SAPBEXexcBad9 2 4 4 3" xfId="33988" xr:uid="{241A7C87-9DC8-40CA-AA42-05B441F2EBA9}"/>
    <cellStyle name="SAPBEXexcBad9 2 4 4 4" xfId="38535" xr:uid="{44F8486F-7E1B-4A43-A92C-0FB1E128B165}"/>
    <cellStyle name="SAPBEXexcBad9 2 4 4 5" xfId="43160" xr:uid="{BBEE410C-279B-4F6F-BB5A-CFE00364A9C4}"/>
    <cellStyle name="SAPBEXexcBad9 2 4 5" xfId="25634" xr:uid="{8B68C004-77FD-4AC7-9BC7-C7B565A578E5}"/>
    <cellStyle name="SAPBEXexcBad9 2 4 6" xfId="30360" xr:uid="{6D28571E-E5BA-43FC-AD01-40C865B1C0E5}"/>
    <cellStyle name="SAPBEXexcBad9 2 4 7" xfId="34864" xr:uid="{37EB9114-C8B0-4F3B-B852-32BD62198F54}"/>
    <cellStyle name="SAPBEXexcBad9 2 4 8" xfId="39489" xr:uid="{5F1FC030-29CE-40AF-8F5F-7277C28A104E}"/>
    <cellStyle name="SAPBEXexcBad9 2 5" xfId="3458" xr:uid="{84A4FFDA-6241-4A0A-BE46-0906598C2C4A}"/>
    <cellStyle name="SAPBEXexcBad9 2 5 2" xfId="26653" xr:uid="{05B03E3B-B6C8-4C5F-956A-5FE59CCF9137}"/>
    <cellStyle name="SAPBEXexcBad9 2 5 3" xfId="31353" xr:uid="{C768340E-5B93-4D86-80D0-D279F9F42377}"/>
    <cellStyle name="SAPBEXexcBad9 2 5 4" xfId="35864" xr:uid="{45D46ECF-F17C-4CDB-B3B2-76B3A53DECF6}"/>
    <cellStyle name="SAPBEXexcBad9 2 5 5" xfId="40489" xr:uid="{DD4B18D5-532C-4A90-8F0D-28A26EFF6AD4}"/>
    <cellStyle name="SAPBEXexcBad9 2 6" xfId="3122" xr:uid="{DEFAC100-1CF5-455C-88A1-C3A9642657CD}"/>
    <cellStyle name="SAPBEXexcBad9 2 6 2" xfId="26321" xr:uid="{EAD54697-7691-4103-94A2-52AA0480CFF2}"/>
    <cellStyle name="SAPBEXexcBad9 2 6 3" xfId="31042" xr:uid="{3B39DD90-14B8-47A0-BB5F-E5A5F0109ABC}"/>
    <cellStyle name="SAPBEXexcBad9 2 6 4" xfId="35545" xr:uid="{C88C8022-9E8A-41BF-A6E3-E4B692F6EDBA}"/>
    <cellStyle name="SAPBEXexcBad9 2 6 5" xfId="40170" xr:uid="{D99DE0AF-BED3-4BFC-8BAA-032475847251}"/>
    <cellStyle name="SAPBEXexcBad9 2 7" xfId="3281" xr:uid="{FFAFE119-1BFE-4C4F-8BA6-E10BEB1DB938}"/>
    <cellStyle name="SAPBEXexcBad9 2 7 2" xfId="26418" xr:uid="{CEFBCAD5-2AB0-4A2C-9496-4D5EBC07A603}"/>
    <cellStyle name="SAPBEXexcBad9 2 7 3" xfId="31118" xr:uid="{96C7A22A-3301-4939-9102-EA0F9F989E94}"/>
    <cellStyle name="SAPBEXexcBad9 2 7 4" xfId="35629" xr:uid="{E370C882-58BC-49DF-8F30-87994C7494A3}"/>
    <cellStyle name="SAPBEXexcBad9 2 7 5" xfId="40254" xr:uid="{813EB1EB-D508-498D-92A4-C93D55AED68A}"/>
    <cellStyle name="SAPBEXexcBad9 2 8" xfId="23753" xr:uid="{194302CE-948C-40C0-A7EF-45AB2DBC9988}"/>
    <cellStyle name="SAPBEXexcBad9 2 9" xfId="24864" xr:uid="{B1B2A625-336B-45D3-B458-9701E280A129}"/>
    <cellStyle name="SAPBEXexcBad9 3" xfId="1744" xr:uid="{717CB47C-84A6-40C9-8FC5-9CD5B5D8B4AF}"/>
    <cellStyle name="SAPBEXexcBad9 3 10" xfId="24737" xr:uid="{CFC2716B-5E28-48DC-ACC2-579E0851AAB9}"/>
    <cellStyle name="SAPBEXexcBad9 3 11" xfId="24266" xr:uid="{A9D21CFD-6337-4456-B93D-4C70D5DBB736}"/>
    <cellStyle name="SAPBEXexcBad9 3 2" xfId="2678" xr:uid="{C4851CE9-6A51-4D34-A189-C038A57B1C6D}"/>
    <cellStyle name="SAPBEXexcBad9 3 2 2" xfId="4482" xr:uid="{9CB676E7-09DC-42AF-A050-474A459C1CF7}"/>
    <cellStyle name="SAPBEXexcBad9 3 2 2 2" xfId="27612" xr:uid="{B8EE2706-EF3C-4A9E-A792-E834402B365E}"/>
    <cellStyle name="SAPBEXexcBad9 3 2 2 3" xfId="32299" xr:uid="{EC74F9FC-D716-47B9-9D35-CF5B11A8B976}"/>
    <cellStyle name="SAPBEXexcBad9 3 2 2 4" xfId="36823" xr:uid="{21D25538-B238-4E7E-9DE6-2FD5DC9AAC3C}"/>
    <cellStyle name="SAPBEXexcBad9 3 2 2 5" xfId="41448" xr:uid="{A1305985-110C-4902-A2DE-E384336EA9EB}"/>
    <cellStyle name="SAPBEXexcBad9 3 2 3" xfId="5506" xr:uid="{5C006FEA-C25D-4CEE-8E2E-F0054F2AA72F}"/>
    <cellStyle name="SAPBEXexcBad9 3 2 3 2" xfId="28583" xr:uid="{4450C755-4204-4C40-BA49-BBE084D6D215}"/>
    <cellStyle name="SAPBEXexcBad9 3 2 3 3" xfId="33257" xr:uid="{4961989C-267E-4D43-91A5-1AEF6BB78A22}"/>
    <cellStyle name="SAPBEXexcBad9 3 2 3 4" xfId="37792" xr:uid="{44EF0C37-B3FF-45D9-94E3-83775BD92039}"/>
    <cellStyle name="SAPBEXexcBad9 3 2 3 5" xfId="42417" xr:uid="{069A00B9-7C60-4F93-8D23-AEB1C8A33AB7}"/>
    <cellStyle name="SAPBEXexcBad9 3 2 4" xfId="6539" xr:uid="{3817B1C2-810F-4D4F-859D-D287B43F375C}"/>
    <cellStyle name="SAPBEXexcBad9 3 2 4 2" xfId="29562" xr:uid="{BBB1387C-7A48-41DE-AF24-8675EF0F8248}"/>
    <cellStyle name="SAPBEXexcBad9 3 2 4 3" xfId="34219" xr:uid="{978E9897-60EA-4C23-92FD-F5614B2C26A8}"/>
    <cellStyle name="SAPBEXexcBad9 3 2 4 4" xfId="38766" xr:uid="{247372F8-A992-4E7B-BEF3-DC7753DC7107}"/>
    <cellStyle name="SAPBEXexcBad9 3 2 4 5" xfId="43391" xr:uid="{AB7226D6-3C81-497D-AE38-D300ADFA3332}"/>
    <cellStyle name="SAPBEXexcBad9 3 2 5" xfId="25865" xr:uid="{7BDEEF65-7BF0-4686-B413-B4F7DB877C9F}"/>
    <cellStyle name="SAPBEXexcBad9 3 2 6" xfId="30591" xr:uid="{65402404-CC06-402C-B511-2C6BD7CE1C51}"/>
    <cellStyle name="SAPBEXexcBad9 3 2 7" xfId="35095" xr:uid="{C0D1D5A7-1653-4143-AFCA-51F75D241EC8}"/>
    <cellStyle name="SAPBEXexcBad9 3 2 8" xfId="39720" xr:uid="{C71B3C99-0BAC-4D98-B3BB-954EF7D27637}"/>
    <cellStyle name="SAPBEXexcBad9 3 3" xfId="3689" xr:uid="{BDBCD2B1-28DC-4D8D-8F25-4685F40AE37C}"/>
    <cellStyle name="SAPBEXexcBad9 3 3 2" xfId="26873" xr:uid="{E322E53D-C12A-46E7-9CDC-DF7FF907F8C0}"/>
    <cellStyle name="SAPBEXexcBad9 3 3 3" xfId="31573" xr:uid="{C1F97EF4-CBFB-4F42-9ECC-4D7E4E8863AC}"/>
    <cellStyle name="SAPBEXexcBad9 3 3 4" xfId="36084" xr:uid="{31F369EA-2E3F-4B42-B134-6E21E712250D}"/>
    <cellStyle name="SAPBEXexcBad9 3 3 5" xfId="40709" xr:uid="{C00A74F3-0E24-4564-9031-C02D04FE6796}"/>
    <cellStyle name="SAPBEXexcBad9 3 4" xfId="4790" xr:uid="{5AFEEA4B-50B6-495F-98D0-4F38DFFAD628}"/>
    <cellStyle name="SAPBEXexcBad9 3 4 2" xfId="27849" xr:uid="{D94EF1B4-DB90-475D-9890-4763CF3F2167}"/>
    <cellStyle name="SAPBEXexcBad9 3 4 3" xfId="32536" xr:uid="{8970188A-F1A0-4053-801E-0913B31785EE}"/>
    <cellStyle name="SAPBEXexcBad9 3 4 4" xfId="37060" xr:uid="{038F361B-5352-4F5F-ACAB-36F0B0F95D8F}"/>
    <cellStyle name="SAPBEXexcBad9 3 4 5" xfId="41685" xr:uid="{89DB986D-5803-4B63-9777-98B99F0FF555}"/>
    <cellStyle name="SAPBEXexcBad9 3 5" xfId="5825" xr:uid="{4C0B60D2-F554-45F3-A064-66ADB8C2F19F}"/>
    <cellStyle name="SAPBEXexcBad9 3 5 2" xfId="28829" xr:uid="{918ED6CE-4F32-44A3-B791-7166885C8018}"/>
    <cellStyle name="SAPBEXexcBad9 3 5 3" xfId="33503" xr:uid="{CCCDD8EB-3977-4ABC-A050-3EFB582F7334}"/>
    <cellStyle name="SAPBEXexcBad9 3 5 4" xfId="38038" xr:uid="{8EA342B2-9B51-4D5C-B1E2-792EF5830D47}"/>
    <cellStyle name="SAPBEXexcBad9 3 5 5" xfId="42663" xr:uid="{41F96D8E-108B-4DBB-BED5-A2D06BBEEDC0}"/>
    <cellStyle name="SAPBEXexcBad9 3 6" xfId="21928" xr:uid="{F7AD37DB-42C1-46E8-988B-2805AE8D83E0}"/>
    <cellStyle name="SAPBEXexcBad9 3 7" xfId="23988" xr:uid="{C8266A3E-9215-4196-B694-E9A0ED0B617B}"/>
    <cellStyle name="SAPBEXexcBad9 3 8" xfId="25097" xr:uid="{E3D3E08E-17E4-4585-994E-9238EA5B5A4B}"/>
    <cellStyle name="SAPBEXexcBad9 3 9" xfId="29852" xr:uid="{615C3025-5CA6-46B2-89D8-8B67E2DA8929}"/>
    <cellStyle name="SAPBEXexcBad9 4" xfId="1709" xr:uid="{FB0040F8-DB9C-4980-8E7E-C9B25382902D}"/>
    <cellStyle name="SAPBEXexcBad9 4 2" xfId="2643" xr:uid="{50D719D9-6BCA-4B0B-A269-0EB1D837D279}"/>
    <cellStyle name="SAPBEXexcBad9 4 2 2" xfId="4447" xr:uid="{56D66ED6-2334-4326-AED2-6CAE0256CBC7}"/>
    <cellStyle name="SAPBEXexcBad9 4 2 2 2" xfId="27577" xr:uid="{B9064A24-49BE-42BA-8A75-1802479F6829}"/>
    <cellStyle name="SAPBEXexcBad9 4 2 2 3" xfId="32264" xr:uid="{E5A6AEEE-A47C-4003-9776-BBCC7E825B74}"/>
    <cellStyle name="SAPBEXexcBad9 4 2 2 4" xfId="36788" xr:uid="{39BE4DC8-97EE-4BD7-8B7F-DAFF56384AC5}"/>
    <cellStyle name="SAPBEXexcBad9 4 2 2 5" xfId="41413" xr:uid="{AA5B926D-EFD9-4084-83BF-32A327642972}"/>
    <cellStyle name="SAPBEXexcBad9 4 2 3" xfId="5471" xr:uid="{85B1B833-107F-4077-9FA0-BEE2981694EC}"/>
    <cellStyle name="SAPBEXexcBad9 4 2 3 2" xfId="28548" xr:uid="{B62CA517-F8ED-4249-9CA7-030C37D51F22}"/>
    <cellStyle name="SAPBEXexcBad9 4 2 3 3" xfId="33222" xr:uid="{E5518308-A248-429D-96D3-9F7259B10526}"/>
    <cellStyle name="SAPBEXexcBad9 4 2 3 4" xfId="37757" xr:uid="{F7407F20-A7DD-436B-8DA0-1A47774AEBD6}"/>
    <cellStyle name="SAPBEXexcBad9 4 2 3 5" xfId="42382" xr:uid="{63DA440A-5DB6-439B-A941-3DFB8F18C504}"/>
    <cellStyle name="SAPBEXexcBad9 4 2 4" xfId="6504" xr:uid="{6757AC12-30A5-403A-A81E-BC334B7CDB54}"/>
    <cellStyle name="SAPBEXexcBad9 4 2 4 2" xfId="29527" xr:uid="{9E80310F-8EEC-4E28-9911-62D3CDABCE06}"/>
    <cellStyle name="SAPBEXexcBad9 4 2 4 3" xfId="34184" xr:uid="{697B0C1B-65A5-46A3-939E-CA4F959BA6C5}"/>
    <cellStyle name="SAPBEXexcBad9 4 2 4 4" xfId="38731" xr:uid="{7EB52260-AE32-4499-9252-D8CDC95B33B9}"/>
    <cellStyle name="SAPBEXexcBad9 4 2 4 5" xfId="43356" xr:uid="{F1D56D8A-470E-4518-966B-050857A2946E}"/>
    <cellStyle name="SAPBEXexcBad9 4 2 5" xfId="25830" xr:uid="{385B5761-A3AD-4545-9486-F513EAE3B8DA}"/>
    <cellStyle name="SAPBEXexcBad9 4 2 6" xfId="30556" xr:uid="{0F56F0AF-FE14-4F7B-BA23-8E342A4DC049}"/>
    <cellStyle name="SAPBEXexcBad9 4 2 7" xfId="35060" xr:uid="{46DB9D29-600E-4937-BFF7-1EDBFA059EC1}"/>
    <cellStyle name="SAPBEXexcBad9 4 2 8" xfId="39685" xr:uid="{EF200783-06C8-4F5C-8873-5A8BB21AEC8F}"/>
    <cellStyle name="SAPBEXexcBad9 4 3" xfId="3654" xr:uid="{28D2FDBA-7672-4EC0-A430-B379028ABAD2}"/>
    <cellStyle name="SAPBEXexcBad9 4 3 2" xfId="26838" xr:uid="{C196288B-E24D-4244-BDF3-5B370BD8787A}"/>
    <cellStyle name="SAPBEXexcBad9 4 3 3" xfId="31538" xr:uid="{E16F14D2-C726-457F-B608-75B1FFC4F0FF}"/>
    <cellStyle name="SAPBEXexcBad9 4 3 4" xfId="36049" xr:uid="{46F733B6-FA0A-409B-9A12-0EE5B987420A}"/>
    <cellStyle name="SAPBEXexcBad9 4 3 5" xfId="40674" xr:uid="{5EA0A630-616C-467D-B048-32DF45BA91E9}"/>
    <cellStyle name="SAPBEXexcBad9 4 4" xfId="4755" xr:uid="{CFF147E0-E442-484A-BD23-7D707D10449F}"/>
    <cellStyle name="SAPBEXexcBad9 4 4 2" xfId="26129" xr:uid="{57296621-0D1F-4A4A-BE8B-70BBDB9F7E22}"/>
    <cellStyle name="SAPBEXexcBad9 4 4 3" xfId="30850" xr:uid="{2996A5A6-D204-4DC0-A114-7EFF791C6430}"/>
    <cellStyle name="SAPBEXexcBad9 4 4 4" xfId="35353" xr:uid="{14578608-0E47-4221-8637-C5F169D0CCBB}"/>
    <cellStyle name="SAPBEXexcBad9 4 4 5" xfId="39978" xr:uid="{9FF0E770-ADD0-4048-93A6-842E1178F79A}"/>
    <cellStyle name="SAPBEXexcBad9 4 5" xfId="5790" xr:uid="{E83A1A23-2517-42A6-A5C2-36B8E3232C7F}"/>
    <cellStyle name="SAPBEXexcBad9 4 5 2" xfId="26599" xr:uid="{82263408-D229-4430-B586-63255552DD3B}"/>
    <cellStyle name="SAPBEXexcBad9 4 5 3" xfId="31299" xr:uid="{185075B0-E13F-42B2-AC31-76C8B8174DC1}"/>
    <cellStyle name="SAPBEXexcBad9 4 5 4" xfId="35810" xr:uid="{B1ABC258-9F7A-4743-9601-949A0BD23BF6}"/>
    <cellStyle name="SAPBEXexcBad9 4 5 5" xfId="40435" xr:uid="{374CF17F-7186-46A1-8307-219AC5F155F8}"/>
    <cellStyle name="SAPBEXexcBad9 4 6" xfId="25062" xr:uid="{C503D9DD-11E0-4365-9C8E-AAF8DBCC87D8}"/>
    <cellStyle name="SAPBEXexcBad9 4 7" xfId="29817" xr:uid="{B7FB5900-327B-4EFA-8C9A-FCA93BD44152}"/>
    <cellStyle name="SAPBEXexcBad9 4 8" xfId="24701" xr:uid="{9D49B9B5-CA64-4976-AC21-8E8425105903}"/>
    <cellStyle name="SAPBEXexcBad9 4 9" xfId="24300" xr:uid="{093596CD-0C40-497C-89D7-6C3B5ADD9CDB}"/>
    <cellStyle name="SAPBEXexcBad9 5" xfId="1587" xr:uid="{50135063-4308-4037-B357-8D9F983B549D}"/>
    <cellStyle name="SAPBEXexcBad9 5 2" xfId="2524" xr:uid="{F8D80799-F946-4CFF-8FB1-54D6B200B8AD}"/>
    <cellStyle name="SAPBEXexcBad9 5 2 2" xfId="4328" xr:uid="{23E3BC41-B033-4162-9AC7-88C38CD081EC}"/>
    <cellStyle name="SAPBEXexcBad9 5 2 2 2" xfId="27458" xr:uid="{E1827760-4E3E-4FAC-9781-8DAC6B6D4D21}"/>
    <cellStyle name="SAPBEXexcBad9 5 2 2 3" xfId="32145" xr:uid="{E369AD3E-4266-4768-B7ED-60A8209B5288}"/>
    <cellStyle name="SAPBEXexcBad9 5 2 2 4" xfId="36669" xr:uid="{7B1B24BF-B278-4CB2-A2CA-7800CE21B063}"/>
    <cellStyle name="SAPBEXexcBad9 5 2 2 5" xfId="41294" xr:uid="{805197C7-5FC8-4294-9DBC-41EE7DBA614D}"/>
    <cellStyle name="SAPBEXexcBad9 5 2 3" xfId="5352" xr:uid="{ED746259-3F63-4635-BA29-D7D2049EE34B}"/>
    <cellStyle name="SAPBEXexcBad9 5 2 3 2" xfId="28429" xr:uid="{D4C44F4F-8706-4925-9CCC-225F0E1890FD}"/>
    <cellStyle name="SAPBEXexcBad9 5 2 3 3" xfId="33103" xr:uid="{81C81401-3959-4E1C-B686-45A88217A507}"/>
    <cellStyle name="SAPBEXexcBad9 5 2 3 4" xfId="37638" xr:uid="{F7C40D11-B854-43B6-AB55-243F1FE53E91}"/>
    <cellStyle name="SAPBEXexcBad9 5 2 3 5" xfId="42263" xr:uid="{CFCC6834-E246-44A3-87F0-B704DB046815}"/>
    <cellStyle name="SAPBEXexcBad9 5 2 4" xfId="6385" xr:uid="{3D90A8C5-DA1F-418A-AFDC-B84DCE3C920E}"/>
    <cellStyle name="SAPBEXexcBad9 5 2 4 2" xfId="29408" xr:uid="{68935F51-B9E0-480E-B776-D6D2C5AB770E}"/>
    <cellStyle name="SAPBEXexcBad9 5 2 4 3" xfId="34065" xr:uid="{1A29A147-4D1E-44BB-965C-ABA348848517}"/>
    <cellStyle name="SAPBEXexcBad9 5 2 4 4" xfId="38612" xr:uid="{4167A99C-7294-4C21-87AF-0AA75333E8BC}"/>
    <cellStyle name="SAPBEXexcBad9 5 2 4 5" xfId="43237" xr:uid="{E7C4DF3F-EB9F-478D-BDBF-019DCC608DA8}"/>
    <cellStyle name="SAPBEXexcBad9 5 2 5" xfId="25711" xr:uid="{661B314F-37CA-4EF6-92C4-08543172A9D7}"/>
    <cellStyle name="SAPBEXexcBad9 5 2 6" xfId="30437" xr:uid="{03B8DB83-9946-4874-AAED-1B66CAC57D35}"/>
    <cellStyle name="SAPBEXexcBad9 5 2 7" xfId="34941" xr:uid="{D9B9CBE0-0606-4B51-8F44-7FE7FFB47A5D}"/>
    <cellStyle name="SAPBEXexcBad9 5 2 8" xfId="39566" xr:uid="{CCF82EEA-2FAD-42D0-A042-405B09C29917}"/>
    <cellStyle name="SAPBEXexcBad9 5 3" xfId="3535" xr:uid="{0E10CC6B-BB1B-4CDF-9B2E-516A3701D889}"/>
    <cellStyle name="SAPBEXexcBad9 5 3 2" xfId="26719" xr:uid="{DA6815E0-4D6F-4B89-895E-150B4CC114C5}"/>
    <cellStyle name="SAPBEXexcBad9 5 3 3" xfId="31419" xr:uid="{2D687A7E-84B0-49CA-8078-B5DED5E6E8DF}"/>
    <cellStyle name="SAPBEXexcBad9 5 3 4" xfId="35930" xr:uid="{0FFE3898-48C8-4844-A5FF-F0DE60CF9247}"/>
    <cellStyle name="SAPBEXexcBad9 5 3 5" xfId="40555" xr:uid="{F9519AEF-8D64-4B83-B765-CCED310FF0BB}"/>
    <cellStyle name="SAPBEXexcBad9 5 4" xfId="3045" xr:uid="{9A0D7B88-4A6C-4648-943B-08E0E5DF896F}"/>
    <cellStyle name="SAPBEXexcBad9 5 4 2" xfId="26248" xr:uid="{B9B09912-75B8-4C6B-9584-6934272F71A7}"/>
    <cellStyle name="SAPBEXexcBad9 5 4 3" xfId="30969" xr:uid="{91433078-BA63-42A4-B91E-E9D6481245FD}"/>
    <cellStyle name="SAPBEXexcBad9 5 4 4" xfId="35472" xr:uid="{9C3D2548-837E-4493-BAA5-75BCE617DD23}"/>
    <cellStyle name="SAPBEXexcBad9 5 4 5" xfId="40097" xr:uid="{E043A182-DBEC-4C35-8D8D-58268C0817D8}"/>
    <cellStyle name="SAPBEXexcBad9 5 5" xfId="3357" xr:uid="{CC5903CB-F8DD-4B15-846A-A995A3A295B3}"/>
    <cellStyle name="SAPBEXexcBad9 5 5 2" xfId="26483" xr:uid="{E6BD416D-FEF1-42C2-806D-9C6D30AD3444}"/>
    <cellStyle name="SAPBEXexcBad9 5 5 3" xfId="31183" xr:uid="{12D4E389-CCD3-4A14-A1A7-F77D6B612099}"/>
    <cellStyle name="SAPBEXexcBad9 5 5 4" xfId="35694" xr:uid="{0E520B58-73D9-4476-89F2-696A4F967D4D}"/>
    <cellStyle name="SAPBEXexcBad9 5 5 5" xfId="40319" xr:uid="{86D255B2-C750-4B9D-9027-48150D0F8188}"/>
    <cellStyle name="SAPBEXexcBad9 5 6" xfId="24942" xr:uid="{96801C62-9495-455D-8B03-573383874C90}"/>
    <cellStyle name="SAPBEXexcBad9 5 7" xfId="24147" xr:uid="{57CF91CE-BC84-41ED-930A-FDEF02C229CA}"/>
    <cellStyle name="SAPBEXexcBad9 5 8" xfId="24589" xr:uid="{2EB9D26E-25A6-4449-B02A-9D59D4291709}"/>
    <cellStyle name="SAPBEXexcBad9 5 9" xfId="24400" xr:uid="{9CDCF21D-4908-44F7-B1E4-07FB6E24C7FA}"/>
    <cellStyle name="SAPBEXexcBad9 6" xfId="2200" xr:uid="{5DEF80AD-E558-44EC-AE6D-A000E7B7B901}"/>
    <cellStyle name="SAPBEXexcBad9 6 2" xfId="4083" xr:uid="{9A9AC1C8-C38C-4F24-8F7E-8234AFFFED81}"/>
    <cellStyle name="SAPBEXexcBad9 6 2 2" xfId="27232" xr:uid="{2ABD0CCB-28A0-4C09-8638-EC40ECB99A1B}"/>
    <cellStyle name="SAPBEXexcBad9 6 2 3" xfId="31923" xr:uid="{E125D706-28AC-46FC-8C36-44B4983D230A}"/>
    <cellStyle name="SAPBEXexcBad9 6 2 4" xfId="36443" xr:uid="{6C054801-7E81-41BD-B4E1-B411C5F63E9E}"/>
    <cellStyle name="SAPBEXexcBad9 6 2 5" xfId="41068" xr:uid="{4BC2C97C-9B3E-4C64-B358-257B9E19C8D9}"/>
    <cellStyle name="SAPBEXexcBad9 6 3" xfId="5132" xr:uid="{DC1075F3-FE72-4FE0-9124-F8BB413C6780}"/>
    <cellStyle name="SAPBEXexcBad9 6 3 2" xfId="28203" xr:uid="{272C6E78-6002-4C54-8FE5-1FE45596B1CB}"/>
    <cellStyle name="SAPBEXexcBad9 6 3 3" xfId="32882" xr:uid="{A1CAD454-060A-45F4-9988-49B6775EB81A}"/>
    <cellStyle name="SAPBEXexcBad9 6 3 4" xfId="37414" xr:uid="{BDE4A2E1-FD4F-417C-8A76-42EE233354BA}"/>
    <cellStyle name="SAPBEXexcBad9 6 3 5" xfId="42039" xr:uid="{C9D0A427-6A47-41F1-B927-12D140DF4324}"/>
    <cellStyle name="SAPBEXexcBad9 6 4" xfId="6168" xr:uid="{198752B9-46E4-4040-B773-45400DA5D565}"/>
    <cellStyle name="SAPBEXexcBad9 6 4 2" xfId="29183" xr:uid="{BEE721CF-C44C-4526-ABB2-2CB2898DD1CE}"/>
    <cellStyle name="SAPBEXexcBad9 6 4 3" xfId="33846" xr:uid="{912C1176-D59A-4ED9-8659-B0D92E820469}"/>
    <cellStyle name="SAPBEXexcBad9 6 4 4" xfId="38389" xr:uid="{6C7B8E6C-3402-47EA-80E9-FA2565162868}"/>
    <cellStyle name="SAPBEXexcBad9 6 4 5" xfId="43014" xr:uid="{8AAD4242-6669-4B70-AFCA-FCE341E3B4DA}"/>
    <cellStyle name="SAPBEXexcBad9 6 5" xfId="25481" xr:uid="{5D316DC3-A00F-4584-A95B-F567023975E8}"/>
    <cellStyle name="SAPBEXexcBad9 6 6" xfId="30213" xr:uid="{17555C30-2118-4563-B794-50505F334975}"/>
    <cellStyle name="SAPBEXexcBad9 6 7" xfId="34715" xr:uid="{5DCD8652-BC59-4502-B462-8436C6413AE5}"/>
    <cellStyle name="SAPBEXexcBad9 6 8" xfId="39341" xr:uid="{4EF789DE-6397-4797-80B5-88867BED8F24}"/>
    <cellStyle name="SAPBEXexcBad9 7" xfId="2091" xr:uid="{7029946B-C13D-4C17-B81D-BD4DF33AB3A8}"/>
    <cellStyle name="SAPBEXexcBad9 7 2" xfId="3992" xr:uid="{1C385FE2-4D1A-4EDA-BEFB-25738E0F3B06}"/>
    <cellStyle name="SAPBEXexcBad9 7 2 2" xfId="27157" xr:uid="{019F8300-0F3E-4E6F-8907-9616629EE78F}"/>
    <cellStyle name="SAPBEXexcBad9 7 2 3" xfId="31852" xr:uid="{6C15FA36-1CAC-4306-86AA-0C5A8921905E}"/>
    <cellStyle name="SAPBEXexcBad9 7 2 4" xfId="36368" xr:uid="{B34857A9-E5E0-41BE-977B-836A2FD7CADC}"/>
    <cellStyle name="SAPBEXexcBad9 7 2 5" xfId="40993" xr:uid="{CD05A212-FA29-4150-B786-6248986522BC}"/>
    <cellStyle name="SAPBEXexcBad9 7 3" xfId="5068" xr:uid="{F765DF1B-5420-4FBF-BE7D-F94793802527}"/>
    <cellStyle name="SAPBEXexcBad9 7 3 2" xfId="28131" xr:uid="{4FFC4830-43C3-48BA-8C5D-39AA6BF8F975}"/>
    <cellStyle name="SAPBEXexcBad9 7 3 3" xfId="32814" xr:uid="{11A2804E-0C52-41CB-AA91-BB16F0B8AA42}"/>
    <cellStyle name="SAPBEXexcBad9 7 3 4" xfId="37342" xr:uid="{54B6832C-A577-4346-B0D5-62D98350B7BB}"/>
    <cellStyle name="SAPBEXexcBad9 7 3 5" xfId="41967" xr:uid="{0749DF42-DE52-4F6F-9DF9-8C2F0E233171}"/>
    <cellStyle name="SAPBEXexcBad9 7 4" xfId="6101" xr:uid="{0DC9342D-9AB0-4C8B-90EA-4D7235AD38F2}"/>
    <cellStyle name="SAPBEXexcBad9 7 4 2" xfId="29113" xr:uid="{0DCD512C-F208-4F6D-B06F-2AA115C5B5D8}"/>
    <cellStyle name="SAPBEXexcBad9 7 4 3" xfId="33780" xr:uid="{1EB3EF2A-394D-4C19-9200-AA4DF3B31594}"/>
    <cellStyle name="SAPBEXexcBad9 7 4 4" xfId="38319" xr:uid="{868CD98C-F9B6-4EDF-8F3A-8D14C7521847}"/>
    <cellStyle name="SAPBEXexcBad9 7 4 5" xfId="42944" xr:uid="{6132F8B4-646A-4EB5-BF9A-43391FD0797D}"/>
    <cellStyle name="SAPBEXexcBad9 7 5" xfId="25395" xr:uid="{0C55EF95-1EAD-42FA-AA4C-76F394930FC2}"/>
    <cellStyle name="SAPBEXexcBad9 7 6" xfId="30137" xr:uid="{1EF137B6-4B84-4C72-9E35-6442F0D43ED8}"/>
    <cellStyle name="SAPBEXexcBad9 7 7" xfId="34641" xr:uid="{33663D6D-A9F3-4080-BE89-D754D7564E55}"/>
    <cellStyle name="SAPBEXexcBad9 7 8" xfId="39268" xr:uid="{B729666F-C56F-49D9-B4C1-C059C3E0E066}"/>
    <cellStyle name="SAPBEXexcBad9 8" xfId="2067" xr:uid="{9C5E40DB-15C9-437A-8C4B-4449D2C943E5}"/>
    <cellStyle name="SAPBEXexcBad9 8 2" xfId="3971" xr:uid="{83CA138C-5F3B-4745-A667-EEBC769932DE}"/>
    <cellStyle name="SAPBEXexcBad9 8 2 2" xfId="27136" xr:uid="{C2D821BF-64BA-4576-996D-F5C287672B9C}"/>
    <cellStyle name="SAPBEXexcBad9 8 2 3" xfId="31832" xr:uid="{4AABFB09-FB08-4B31-B7A6-200577F446C8}"/>
    <cellStyle name="SAPBEXexcBad9 8 2 4" xfId="36347" xr:uid="{472737FE-6879-44D0-87A9-0EFA626BEFF0}"/>
    <cellStyle name="SAPBEXexcBad9 8 2 5" xfId="40972" xr:uid="{5A4426D6-B4A4-4877-A164-E9453666B2CE}"/>
    <cellStyle name="SAPBEXexcBad9 8 3" xfId="5048" xr:uid="{C7C418BD-48D2-4CE9-9C29-771E38EB3CE1}"/>
    <cellStyle name="SAPBEXexcBad9 8 3 2" xfId="28109" xr:uid="{7227ABE7-85BB-48A0-95FF-CB60215B7A1F}"/>
    <cellStyle name="SAPBEXexcBad9 8 3 3" xfId="32793" xr:uid="{0B26D566-597D-4F26-95A5-079814DE07CC}"/>
    <cellStyle name="SAPBEXexcBad9 8 3 4" xfId="37320" xr:uid="{923A3940-3E3E-47ED-A78C-45E2E051A3E6}"/>
    <cellStyle name="SAPBEXexcBad9 8 3 5" xfId="41945" xr:uid="{B4AE1448-6C00-4AB3-806E-CB41F3A3E7F3}"/>
    <cellStyle name="SAPBEXexcBad9 8 4" xfId="6081" xr:uid="{27964532-3396-4E61-8B4B-4E08D9A2B451}"/>
    <cellStyle name="SAPBEXexcBad9 8 4 2" xfId="29092" xr:uid="{A827CE8B-E5A6-4B70-A9B5-6FA960F794CF}"/>
    <cellStyle name="SAPBEXexcBad9 8 4 3" xfId="33760" xr:uid="{11F642CB-B4F9-482B-81AC-912CEDD4435B}"/>
    <cellStyle name="SAPBEXexcBad9 8 4 4" xfId="38298" xr:uid="{FA961236-F86F-4DA2-8D70-8B1F9FAB6E89}"/>
    <cellStyle name="SAPBEXexcBad9 8 4 5" xfId="42923" xr:uid="{103C88F8-FD3A-4986-B65A-8A1D669555CE}"/>
    <cellStyle name="SAPBEXexcBad9 8 5" xfId="25372" xr:uid="{5E5136C2-B61B-4875-9D5C-8A50675C2CB7}"/>
    <cellStyle name="SAPBEXexcBad9 8 6" xfId="30117" xr:uid="{D05F9B8A-AE0E-4A34-9CC2-26CA93E26735}"/>
    <cellStyle name="SAPBEXexcBad9 8 7" xfId="34620" xr:uid="{EC999D3D-1F2A-42B1-BC28-8329485363F7}"/>
    <cellStyle name="SAPBEXexcBad9 8 8" xfId="39247" xr:uid="{DADA5BEF-D97F-4A01-BE6B-58AB86898FDD}"/>
    <cellStyle name="SAPBEXexcBad9 9" xfId="3197" xr:uid="{5BCC1403-116E-4ED0-9EBF-323E26912976}"/>
    <cellStyle name="SAPBEXexcCritical4" xfId="1174" xr:uid="{C7BBB17F-B6D6-46B8-A2BA-18F63F896C0E}"/>
    <cellStyle name="SAPBEXexcCritical4 2" xfId="1506" xr:uid="{13DB0CF9-4593-4618-A6CA-3A051B40371A}"/>
    <cellStyle name="SAPBEXexcCritical4 2 10" xfId="25453" xr:uid="{F4E2E8F1-54B6-40B7-BB9D-98AB2DCA2CB9}"/>
    <cellStyle name="SAPBEXexcCritical4 2 11" xfId="24534" xr:uid="{5B1F0717-1797-451C-97C5-1C4C504C3B41}"/>
    <cellStyle name="SAPBEXexcCritical4 2 12" xfId="24454" xr:uid="{587D2FCD-9813-4911-ACA7-AAB7A8623FAB}"/>
    <cellStyle name="SAPBEXexcCritical4 2 2" xfId="1851" xr:uid="{CF0CAA90-1D77-4D25-B2DF-662AE358C7FE}"/>
    <cellStyle name="SAPBEXexcCritical4 2 2 2" xfId="2775" xr:uid="{90770322-7F11-46E2-81DD-0908F14272B7}"/>
    <cellStyle name="SAPBEXexcCritical4 2 2 2 2" xfId="4579" xr:uid="{295D100B-88E8-4CEB-B501-BAFF75A970E2}"/>
    <cellStyle name="SAPBEXexcCritical4 2 2 2 2 2" xfId="27709" xr:uid="{36B9F23C-7B20-451D-8B06-6446B7F9AB3D}"/>
    <cellStyle name="SAPBEXexcCritical4 2 2 2 2 3" xfId="32396" xr:uid="{BC05D320-2351-407C-962D-42B5C26A39B3}"/>
    <cellStyle name="SAPBEXexcCritical4 2 2 2 2 4" xfId="36920" xr:uid="{BC0321AB-BA54-498A-9F0F-2843DA0A0E62}"/>
    <cellStyle name="SAPBEXexcCritical4 2 2 2 2 5" xfId="41545" xr:uid="{00B606E4-B6E9-4E3B-9805-DA5B48BDF753}"/>
    <cellStyle name="SAPBEXexcCritical4 2 2 2 3" xfId="5603" xr:uid="{56EA1039-E782-40AD-890B-E28FF9A9C9A3}"/>
    <cellStyle name="SAPBEXexcCritical4 2 2 2 3 2" xfId="28680" xr:uid="{55F2FAD6-A518-405F-A6DC-497C1501A3C0}"/>
    <cellStyle name="SAPBEXexcCritical4 2 2 2 3 3" xfId="33354" xr:uid="{4258D27E-5526-4BB8-928F-B294578DA4E1}"/>
    <cellStyle name="SAPBEXexcCritical4 2 2 2 3 4" xfId="37889" xr:uid="{03161678-65F8-4B0D-8FFF-DE378BA6B5E2}"/>
    <cellStyle name="SAPBEXexcCritical4 2 2 2 3 5" xfId="42514" xr:uid="{73BF8F67-E3D8-449F-9CFA-0254A4DFC6D9}"/>
    <cellStyle name="SAPBEXexcCritical4 2 2 2 4" xfId="6636" xr:uid="{61F5318C-CEA8-40FA-9297-CB1DEC12E302}"/>
    <cellStyle name="SAPBEXexcCritical4 2 2 2 4 2" xfId="29659" xr:uid="{615277BC-CC6D-4458-B82A-7D24BD277D86}"/>
    <cellStyle name="SAPBEXexcCritical4 2 2 2 4 3" xfId="34316" xr:uid="{870CACE0-AA2B-4B3A-9A67-0A33B734CB5A}"/>
    <cellStyle name="SAPBEXexcCritical4 2 2 2 4 4" xfId="38863" xr:uid="{4BC21ABE-2789-48A4-BD3D-5C1AF6E6F448}"/>
    <cellStyle name="SAPBEXexcCritical4 2 2 2 4 5" xfId="43488" xr:uid="{B283B0A6-3B6F-4FF4-B9E5-0A07B9F96719}"/>
    <cellStyle name="SAPBEXexcCritical4 2 2 2 5" xfId="25962" xr:uid="{37BA5B93-682A-4B68-A2A6-E9E9F6E4E6BB}"/>
    <cellStyle name="SAPBEXexcCritical4 2 2 2 6" xfId="30688" xr:uid="{845DBFB5-73D3-469F-912B-66723BE8651D}"/>
    <cellStyle name="SAPBEXexcCritical4 2 2 2 7" xfId="35192" xr:uid="{70626B77-DBFF-443E-903C-FC5602A4D33E}"/>
    <cellStyle name="SAPBEXexcCritical4 2 2 2 8" xfId="39817" xr:uid="{78A96409-648E-45DB-9B7E-C4E7C06B2F13}"/>
    <cellStyle name="SAPBEXexcCritical4 2 2 3" xfId="3785" xr:uid="{31A742FB-93FD-4D9A-9F3F-F359A5D9F81D}"/>
    <cellStyle name="SAPBEXexcCritical4 2 2 3 2" xfId="26969" xr:uid="{87E111DC-C7CB-4394-B1FD-F0F7340C1139}"/>
    <cellStyle name="SAPBEXexcCritical4 2 2 3 3" xfId="31669" xr:uid="{7EC6D488-0F07-4E07-99B7-8C6CBCE594B7}"/>
    <cellStyle name="SAPBEXexcCritical4 2 2 3 4" xfId="36180" xr:uid="{973488BE-E7B3-45D2-802A-C2C85DBAB5E3}"/>
    <cellStyle name="SAPBEXexcCritical4 2 2 3 5" xfId="40805" xr:uid="{5D724CE8-9F6F-4F48-9A05-8B2683470D34}"/>
    <cellStyle name="SAPBEXexcCritical4 2 2 4" xfId="4886" xr:uid="{41EBBD2D-3BE3-426A-8B69-85D0436E99E8}"/>
    <cellStyle name="SAPBEXexcCritical4 2 2 4 2" xfId="27945" xr:uid="{9C70921A-AC3B-40DD-97BA-7DEC72ED0658}"/>
    <cellStyle name="SAPBEXexcCritical4 2 2 4 3" xfId="32632" xr:uid="{6E423389-E6AC-4460-9167-E131C56B3E52}"/>
    <cellStyle name="SAPBEXexcCritical4 2 2 4 4" xfId="37156" xr:uid="{9E508A0A-42F8-4497-9EBF-AF509F8B3731}"/>
    <cellStyle name="SAPBEXexcCritical4 2 2 4 5" xfId="41781" xr:uid="{6EBDD740-A618-4751-A168-BDE7D664DA9F}"/>
    <cellStyle name="SAPBEXexcCritical4 2 2 5" xfId="5921" xr:uid="{AD141E0F-07AB-4410-ACD8-A5787A80661F}"/>
    <cellStyle name="SAPBEXexcCritical4 2 2 5 2" xfId="28925" xr:uid="{BD9A90B0-E961-4DED-BA5F-183EFFEB3ECD}"/>
    <cellStyle name="SAPBEXexcCritical4 2 2 5 3" xfId="33599" xr:uid="{C87FFE62-BEBC-48F3-8154-B0783942A4C0}"/>
    <cellStyle name="SAPBEXexcCritical4 2 2 5 4" xfId="38134" xr:uid="{1F703495-F72A-4ECA-BE64-A159E75CDB90}"/>
    <cellStyle name="SAPBEXexcCritical4 2 2 5 5" xfId="42759" xr:uid="{13728322-8DD3-4EC3-BFE3-D743795D8E3B}"/>
    <cellStyle name="SAPBEXexcCritical4 2 2 6" xfId="25193" xr:uid="{CCCC91D0-B0AF-4DBF-955D-0EDBB53EAD25}"/>
    <cellStyle name="SAPBEXexcCritical4 2 2 7" xfId="29948" xr:uid="{7A7DCFAE-CCE2-4802-AAE9-1DBF9A92D1A2}"/>
    <cellStyle name="SAPBEXexcCritical4 2 2 8" xfId="34453" xr:uid="{C6386EC0-0437-4439-9CC4-04E8D1D1F526}"/>
    <cellStyle name="SAPBEXexcCritical4 2 2 9" xfId="39080" xr:uid="{A31557D2-D783-4BBF-B4E1-69AAAE941CBD}"/>
    <cellStyle name="SAPBEXexcCritical4 2 3" xfId="1945" xr:uid="{42F75D7D-9BDC-4C78-96D9-FC84BF499E3D}"/>
    <cellStyle name="SAPBEXexcCritical4 2 3 2" xfId="2861" xr:uid="{B3C6F9A9-3B98-4C1E-8955-FA6D3854BBFF}"/>
    <cellStyle name="SAPBEXexcCritical4 2 3 2 2" xfId="4665" xr:uid="{3B624B03-73FD-43AF-9406-B9A5A1C43A54}"/>
    <cellStyle name="SAPBEXexcCritical4 2 3 2 2 2" xfId="27795" xr:uid="{2DD6E436-E15C-4930-858D-0C147C76F1A5}"/>
    <cellStyle name="SAPBEXexcCritical4 2 3 2 2 3" xfId="32482" xr:uid="{0C27F262-3074-49BD-96F0-5C9F25884DB8}"/>
    <cellStyle name="SAPBEXexcCritical4 2 3 2 2 4" xfId="37006" xr:uid="{5109792D-4ABA-40C7-B09C-074F92F88997}"/>
    <cellStyle name="SAPBEXexcCritical4 2 3 2 2 5" xfId="41631" xr:uid="{F5C5C849-9DFB-4224-AE59-794E9D1B503E}"/>
    <cellStyle name="SAPBEXexcCritical4 2 3 2 3" xfId="5689" xr:uid="{68DA071F-2CC1-43B1-B411-5D33FBC8DC7F}"/>
    <cellStyle name="SAPBEXexcCritical4 2 3 2 3 2" xfId="28766" xr:uid="{AAA68E7F-0496-46A1-B208-0DDE46C68D81}"/>
    <cellStyle name="SAPBEXexcCritical4 2 3 2 3 3" xfId="33440" xr:uid="{8FDF13DF-BB8E-4E7E-8F8C-4D11B9B050B1}"/>
    <cellStyle name="SAPBEXexcCritical4 2 3 2 3 4" xfId="37975" xr:uid="{39A0BEAD-59E1-464C-8366-06F518B49E3C}"/>
    <cellStyle name="SAPBEXexcCritical4 2 3 2 3 5" xfId="42600" xr:uid="{5689F980-B478-4BEF-B784-568049B78B20}"/>
    <cellStyle name="SAPBEXexcCritical4 2 3 2 4" xfId="6722" xr:uid="{D20E4CEE-6979-48B3-8A88-7466C359D64B}"/>
    <cellStyle name="SAPBEXexcCritical4 2 3 2 4 2" xfId="29745" xr:uid="{E915FCF9-AE11-433E-8B88-1EAEACFFC3B8}"/>
    <cellStyle name="SAPBEXexcCritical4 2 3 2 4 3" xfId="34402" xr:uid="{80C2F270-14F8-4EFB-A84F-B3B93A34FFD6}"/>
    <cellStyle name="SAPBEXexcCritical4 2 3 2 4 4" xfId="38949" xr:uid="{32E2F95C-8D6B-48E0-8B40-CEC62A7B2CDA}"/>
    <cellStyle name="SAPBEXexcCritical4 2 3 2 4 5" xfId="43574" xr:uid="{8CC81A95-8C5F-48C9-A4BF-C767E02C8844}"/>
    <cellStyle name="SAPBEXexcCritical4 2 3 2 5" xfId="26048" xr:uid="{1420865C-ACA8-44A1-9819-66769E7B6F82}"/>
    <cellStyle name="SAPBEXexcCritical4 2 3 2 6" xfId="30774" xr:uid="{E9207804-5BF7-4E85-9D60-02B325C9B1C7}"/>
    <cellStyle name="SAPBEXexcCritical4 2 3 2 7" xfId="35278" xr:uid="{158F1088-BD26-495D-8F0B-0F09F05C6061}"/>
    <cellStyle name="SAPBEXexcCritical4 2 3 2 8" xfId="39903" xr:uid="{58CA6163-D49B-4B11-9EA5-1FA634BCA123}"/>
    <cellStyle name="SAPBEXexcCritical4 2 3 3" xfId="3871" xr:uid="{102840F3-3DF9-4E41-ABAC-B85AEDD9C175}"/>
    <cellStyle name="SAPBEXexcCritical4 2 3 3 2" xfId="27055" xr:uid="{BCB561F6-8A32-4899-BC01-0064CAFD9E4F}"/>
    <cellStyle name="SAPBEXexcCritical4 2 3 3 3" xfId="31755" xr:uid="{DCA1DE3A-EF6B-4927-84F1-394FC16311A9}"/>
    <cellStyle name="SAPBEXexcCritical4 2 3 3 4" xfId="36266" xr:uid="{9E479C5A-B915-49EB-9122-1E285A3DE2EC}"/>
    <cellStyle name="SAPBEXexcCritical4 2 3 3 5" xfId="40891" xr:uid="{35C60D75-3075-4882-80BB-8345E96C8234}"/>
    <cellStyle name="SAPBEXexcCritical4 2 3 4" xfId="4972" xr:uid="{18D1F7BE-D0E3-4FA6-80B8-89733727177F}"/>
    <cellStyle name="SAPBEXexcCritical4 2 3 4 2" xfId="28031" xr:uid="{AF41939D-BB9C-499F-8EFD-5E6528CBEB7B}"/>
    <cellStyle name="SAPBEXexcCritical4 2 3 4 3" xfId="32718" xr:uid="{522D09DE-0376-433B-88C3-11B36F5767C5}"/>
    <cellStyle name="SAPBEXexcCritical4 2 3 4 4" xfId="37242" xr:uid="{D182F7DF-5DCA-456F-8ABE-B5BD9DA6D829}"/>
    <cellStyle name="SAPBEXexcCritical4 2 3 4 5" xfId="41867" xr:uid="{56C47C75-D6CE-4A40-AF77-91C750A8F7A4}"/>
    <cellStyle name="SAPBEXexcCritical4 2 3 5" xfId="6007" xr:uid="{2632A4B8-A4E8-4D5E-A825-921EC7AD414D}"/>
    <cellStyle name="SAPBEXexcCritical4 2 3 5 2" xfId="29011" xr:uid="{0B7546C4-CA83-4836-9EBB-3E09C4447F1A}"/>
    <cellStyle name="SAPBEXexcCritical4 2 3 5 3" xfId="33685" xr:uid="{BBD5D755-217B-4C5A-9852-EF3319B2A2D4}"/>
    <cellStyle name="SAPBEXexcCritical4 2 3 5 4" xfId="38220" xr:uid="{7D0675D2-6414-4B2F-B0AB-44A01397BD59}"/>
    <cellStyle name="SAPBEXexcCritical4 2 3 5 5" xfId="42845" xr:uid="{E3CA662F-2B06-432E-A245-39B08C8D3807}"/>
    <cellStyle name="SAPBEXexcCritical4 2 3 6" xfId="25282" xr:uid="{AD0E62A1-D6E8-458A-B43F-DFCB1E502680}"/>
    <cellStyle name="SAPBEXexcCritical4 2 3 7" xfId="30034" xr:uid="{5A0B3ACA-8B25-4BFE-B72A-312A9CC0017B}"/>
    <cellStyle name="SAPBEXexcCritical4 2 3 8" xfId="34539" xr:uid="{0AC25035-D7CF-4DD3-A9F8-E3BAA100A99B}"/>
    <cellStyle name="SAPBEXexcCritical4 2 3 9" xfId="39166" xr:uid="{B6128C07-7243-4E97-92D8-AA2437500BF7}"/>
    <cellStyle name="SAPBEXexcCritical4 2 4" xfId="2446" xr:uid="{EF696107-0498-4F40-AEE5-81BC7113B97C}"/>
    <cellStyle name="SAPBEXexcCritical4 2 4 2" xfId="4250" xr:uid="{62EE1CA3-452B-450B-9C93-D8FF4F041C3F}"/>
    <cellStyle name="SAPBEXexcCritical4 2 4 2 2" xfId="27380" xr:uid="{4825C5AA-3C6E-484B-8650-056A2EF065F6}"/>
    <cellStyle name="SAPBEXexcCritical4 2 4 2 3" xfId="32067" xr:uid="{755EB170-99F9-441E-840E-EF84B208D052}"/>
    <cellStyle name="SAPBEXexcCritical4 2 4 2 4" xfId="36591" xr:uid="{EC783AE0-53ED-4157-939C-7128DE1EA933}"/>
    <cellStyle name="SAPBEXexcCritical4 2 4 2 5" xfId="41216" xr:uid="{2B4E821B-609A-4D95-A2AF-4D60CC4FDAF1}"/>
    <cellStyle name="SAPBEXexcCritical4 2 4 3" xfId="5274" xr:uid="{738426AE-7185-4E2F-B3CE-FB6C5D0D5D27}"/>
    <cellStyle name="SAPBEXexcCritical4 2 4 3 2" xfId="28351" xr:uid="{5FECECC1-FF5E-4B33-9FBE-F31C8754F494}"/>
    <cellStyle name="SAPBEXexcCritical4 2 4 3 3" xfId="33025" xr:uid="{6DEF802F-445B-49AE-AA84-0B0B8406F1FE}"/>
    <cellStyle name="SAPBEXexcCritical4 2 4 3 4" xfId="37560" xr:uid="{1E2A5128-34C4-4CC4-9DF6-5DC1C45A0624}"/>
    <cellStyle name="SAPBEXexcCritical4 2 4 3 5" xfId="42185" xr:uid="{F9E70D0A-4D7A-4D81-97FF-8422A6F70DC9}"/>
    <cellStyle name="SAPBEXexcCritical4 2 4 4" xfId="6307" xr:uid="{F594BE9F-8AF4-48F4-BE3B-F3FBAB36E99B}"/>
    <cellStyle name="SAPBEXexcCritical4 2 4 4 2" xfId="29330" xr:uid="{0462CD21-20CA-45EB-BF6E-4BCA621F15AF}"/>
    <cellStyle name="SAPBEXexcCritical4 2 4 4 3" xfId="33987" xr:uid="{A50DDBEA-0B0B-4EFA-9765-F0AC5AB047FE}"/>
    <cellStyle name="SAPBEXexcCritical4 2 4 4 4" xfId="38534" xr:uid="{1B698682-5924-4C98-9EE0-F18C7E5CD9EC}"/>
    <cellStyle name="SAPBEXexcCritical4 2 4 4 5" xfId="43159" xr:uid="{5402D465-A7D2-44B5-9B24-AC221F823454}"/>
    <cellStyle name="SAPBEXexcCritical4 2 4 5" xfId="25633" xr:uid="{894386E3-644D-4DC8-AEC1-B3F17A4301DE}"/>
    <cellStyle name="SAPBEXexcCritical4 2 4 6" xfId="30359" xr:uid="{88F50CAF-18F9-4A53-A299-0DF3BD2BC8CC}"/>
    <cellStyle name="SAPBEXexcCritical4 2 4 7" xfId="34863" xr:uid="{E74B5EBA-F1C7-4535-B14E-6573F1A3AEC5}"/>
    <cellStyle name="SAPBEXexcCritical4 2 4 8" xfId="39488" xr:uid="{9A3F0825-367D-4AB7-9BF1-CB27F3D87B82}"/>
    <cellStyle name="SAPBEXexcCritical4 2 5" xfId="3457" xr:uid="{788DA681-EE41-41A5-99CB-011493048406}"/>
    <cellStyle name="SAPBEXexcCritical4 2 5 2" xfId="26652" xr:uid="{0C61BEA8-2D26-4599-9EFB-75986A39815E}"/>
    <cellStyle name="SAPBEXexcCritical4 2 5 3" xfId="31352" xr:uid="{E34D7BC0-92A6-419C-8D04-C469A0202F1F}"/>
    <cellStyle name="SAPBEXexcCritical4 2 5 4" xfId="35863" xr:uid="{A689F75F-D3D5-4197-926F-E6436BD81EC2}"/>
    <cellStyle name="SAPBEXexcCritical4 2 5 5" xfId="40488" xr:uid="{6A272485-8218-4945-9D7E-F0E84F5C83B5}"/>
    <cellStyle name="SAPBEXexcCritical4 2 6" xfId="3123" xr:uid="{05CD576A-2923-4EC9-A410-E6308DE15171}"/>
    <cellStyle name="SAPBEXexcCritical4 2 6 2" xfId="26322" xr:uid="{7D032D16-6FBE-4914-B066-E1472D3236AD}"/>
    <cellStyle name="SAPBEXexcCritical4 2 6 3" xfId="31043" xr:uid="{A498A2DD-084F-4104-9E82-744687B3C455}"/>
    <cellStyle name="SAPBEXexcCritical4 2 6 4" xfId="35546" xr:uid="{70A29DC2-D4D1-4753-9FBC-373EB224E492}"/>
    <cellStyle name="SAPBEXexcCritical4 2 6 5" xfId="40171" xr:uid="{668DAA37-B259-4C7B-9430-ADF141BBBA43}"/>
    <cellStyle name="SAPBEXexcCritical4 2 7" xfId="3280" xr:uid="{0BBED2BC-C078-4092-B986-C7B439E91791}"/>
    <cellStyle name="SAPBEXexcCritical4 2 7 2" xfId="26417" xr:uid="{894A98AD-8296-4AA9-948B-2BBE605D2458}"/>
    <cellStyle name="SAPBEXexcCritical4 2 7 3" xfId="31117" xr:uid="{1E6B8569-AD3B-4E5F-945B-07842E258E17}"/>
    <cellStyle name="SAPBEXexcCritical4 2 7 4" xfId="35628" xr:uid="{4AA884DF-B9BA-44C4-935B-FEF3963CEA17}"/>
    <cellStyle name="SAPBEXexcCritical4 2 7 5" xfId="40253" xr:uid="{077D1196-DACB-470F-BFE5-A9F2F43BCBB6}"/>
    <cellStyle name="SAPBEXexcCritical4 2 8" xfId="23754" xr:uid="{6D9A38F2-1DFC-4265-9DF6-2430B4F7F0FA}"/>
    <cellStyle name="SAPBEXexcCritical4 2 9" xfId="24863" xr:uid="{A785D39D-23B2-4543-9D0A-421DB77E6D2D}"/>
    <cellStyle name="SAPBEXexcCritical4 3" xfId="1745" xr:uid="{F7E76F09-3892-415C-A4AA-DA2E6C09BC9B}"/>
    <cellStyle name="SAPBEXexcCritical4 3 10" xfId="24738" xr:uid="{375E02D2-0662-4954-8894-4380B6677958}"/>
    <cellStyle name="SAPBEXexcCritical4 3 11" xfId="24265" xr:uid="{84E04ED3-3188-494B-9A0B-545908A18F6D}"/>
    <cellStyle name="SAPBEXexcCritical4 3 2" xfId="2679" xr:uid="{D9FBF3E2-B883-4D5F-A387-B7A44A0321DA}"/>
    <cellStyle name="SAPBEXexcCritical4 3 2 2" xfId="4483" xr:uid="{04258A49-A1AD-4B0E-A676-16AFB2F698CE}"/>
    <cellStyle name="SAPBEXexcCritical4 3 2 2 2" xfId="27613" xr:uid="{8BCE461A-F079-41D3-98FD-CABE12A7E606}"/>
    <cellStyle name="SAPBEXexcCritical4 3 2 2 3" xfId="32300" xr:uid="{AD674426-67B7-4E49-88BE-53B70F5DDB0E}"/>
    <cellStyle name="SAPBEXexcCritical4 3 2 2 4" xfId="36824" xr:uid="{C484DAA9-DAF2-4D56-9571-F70EEC48653C}"/>
    <cellStyle name="SAPBEXexcCritical4 3 2 2 5" xfId="41449" xr:uid="{BC071F8B-C5B4-487B-9AF8-02A8B02113F9}"/>
    <cellStyle name="SAPBEXexcCritical4 3 2 3" xfId="5507" xr:uid="{55B9A501-E121-496A-9733-126E84BA8BAB}"/>
    <cellStyle name="SAPBEXexcCritical4 3 2 3 2" xfId="28584" xr:uid="{939183EA-A66C-41DC-94E6-695A9D84CF36}"/>
    <cellStyle name="SAPBEXexcCritical4 3 2 3 3" xfId="33258" xr:uid="{CC3CA44C-BA27-478E-8607-F079BED15C13}"/>
    <cellStyle name="SAPBEXexcCritical4 3 2 3 4" xfId="37793" xr:uid="{C545725A-94F4-42A7-80A2-6EFF19A40B50}"/>
    <cellStyle name="SAPBEXexcCritical4 3 2 3 5" xfId="42418" xr:uid="{3C89EC08-B06B-4D6D-ACCF-4D213680AF08}"/>
    <cellStyle name="SAPBEXexcCritical4 3 2 4" xfId="6540" xr:uid="{7702F32C-3399-454B-A03C-FD0D1C6E86EE}"/>
    <cellStyle name="SAPBEXexcCritical4 3 2 4 2" xfId="29563" xr:uid="{A2C342A3-F6D6-46EC-AF4C-CB0EBC5628B9}"/>
    <cellStyle name="SAPBEXexcCritical4 3 2 4 3" xfId="34220" xr:uid="{8931BA00-3A09-48BF-A9B3-7D73107A12E9}"/>
    <cellStyle name="SAPBEXexcCritical4 3 2 4 4" xfId="38767" xr:uid="{824818CD-8BB4-4B63-957C-646A7B064852}"/>
    <cellStyle name="SAPBEXexcCritical4 3 2 4 5" xfId="43392" xr:uid="{1628E8FD-823D-4C05-8B94-65A8A726BDE6}"/>
    <cellStyle name="SAPBEXexcCritical4 3 2 5" xfId="25866" xr:uid="{07FD3B82-5F52-4B00-9254-EECE93DC0704}"/>
    <cellStyle name="SAPBEXexcCritical4 3 2 6" xfId="30592" xr:uid="{5A52A150-795A-4EB9-ABD4-929C0725BA53}"/>
    <cellStyle name="SAPBEXexcCritical4 3 2 7" xfId="35096" xr:uid="{A9AD7CBE-FB38-4206-97F0-D199DC57CBFC}"/>
    <cellStyle name="SAPBEXexcCritical4 3 2 8" xfId="39721" xr:uid="{F7B0FD39-B291-417D-A427-984D3DAD2AA1}"/>
    <cellStyle name="SAPBEXexcCritical4 3 3" xfId="3690" xr:uid="{B9D0212B-8E63-400B-BE91-568EE0119A56}"/>
    <cellStyle name="SAPBEXexcCritical4 3 3 2" xfId="26874" xr:uid="{73DB4F64-1B46-4004-9E74-EC2E0E64463E}"/>
    <cellStyle name="SAPBEXexcCritical4 3 3 3" xfId="31574" xr:uid="{C23D03F5-6948-4D19-811B-6B3544E89253}"/>
    <cellStyle name="SAPBEXexcCritical4 3 3 4" xfId="36085" xr:uid="{E6BF9621-F985-48C8-B287-8C45725E51FB}"/>
    <cellStyle name="SAPBEXexcCritical4 3 3 5" xfId="40710" xr:uid="{64D63397-5FC1-4CB8-94A3-A763C59A0CA0}"/>
    <cellStyle name="SAPBEXexcCritical4 3 4" xfId="4791" xr:uid="{D48D8A61-DCA4-455A-B64B-8D2797CD86B2}"/>
    <cellStyle name="SAPBEXexcCritical4 3 4 2" xfId="27850" xr:uid="{4332AEEC-160F-4548-8EA6-0498F73D7270}"/>
    <cellStyle name="SAPBEXexcCritical4 3 4 3" xfId="32537" xr:uid="{0A96AD54-AC46-4812-8FCB-CC43DF1E3607}"/>
    <cellStyle name="SAPBEXexcCritical4 3 4 4" xfId="37061" xr:uid="{2F216D92-32CA-4024-B939-FEB77B123944}"/>
    <cellStyle name="SAPBEXexcCritical4 3 4 5" xfId="41686" xr:uid="{0AC07137-33EC-4E0A-A0E9-82CE3FF5F09C}"/>
    <cellStyle name="SAPBEXexcCritical4 3 5" xfId="5826" xr:uid="{6529A5E9-8179-4CDD-9687-3F027C4DEC1D}"/>
    <cellStyle name="SAPBEXexcCritical4 3 5 2" xfId="28830" xr:uid="{B3F3F8F0-0715-4DD8-901F-A6EA8571C524}"/>
    <cellStyle name="SAPBEXexcCritical4 3 5 3" xfId="33504" xr:uid="{58046B94-820D-4B07-9216-5E062A3F01ED}"/>
    <cellStyle name="SAPBEXexcCritical4 3 5 4" xfId="38039" xr:uid="{E184FB9E-F8AF-4877-A8EC-894ABAC82D36}"/>
    <cellStyle name="SAPBEXexcCritical4 3 5 5" xfId="42664" xr:uid="{9DAEDF22-D508-4037-98A6-EDE9EB6FA3B3}"/>
    <cellStyle name="SAPBEXexcCritical4 3 6" xfId="20725" xr:uid="{9F082930-48E6-4CB1-954A-823B60142929}"/>
    <cellStyle name="SAPBEXexcCritical4 3 7" xfId="23916" xr:uid="{441B31E6-7618-4822-BE5D-647A02E14CA9}"/>
    <cellStyle name="SAPBEXexcCritical4 3 8" xfId="25098" xr:uid="{F377DA22-5658-4B9A-9720-5BD777F001F3}"/>
    <cellStyle name="SAPBEXexcCritical4 3 9" xfId="29853" xr:uid="{D106AE4C-283A-44DF-BE75-70D8A304AF40}"/>
    <cellStyle name="SAPBEXexcCritical4 4" xfId="1710" xr:uid="{DE4FAA13-3679-42A2-A752-133318F85CDC}"/>
    <cellStyle name="SAPBEXexcCritical4 4 2" xfId="2644" xr:uid="{6E96D46E-1B58-4F2A-9B0D-597831F48820}"/>
    <cellStyle name="SAPBEXexcCritical4 4 2 2" xfId="4448" xr:uid="{567C509F-CF71-4881-9FA3-5CF090C11615}"/>
    <cellStyle name="SAPBEXexcCritical4 4 2 2 2" xfId="27578" xr:uid="{633246A2-A3AE-4501-951C-5604666653EF}"/>
    <cellStyle name="SAPBEXexcCritical4 4 2 2 3" xfId="32265" xr:uid="{2882F0C7-C38B-416E-AD8C-E6F3DE567852}"/>
    <cellStyle name="SAPBEXexcCritical4 4 2 2 4" xfId="36789" xr:uid="{E7347824-143F-4841-A00B-F3CCC17957DB}"/>
    <cellStyle name="SAPBEXexcCritical4 4 2 2 5" xfId="41414" xr:uid="{F27BEE0D-EC74-4592-B28D-7CF068CBCE83}"/>
    <cellStyle name="SAPBEXexcCritical4 4 2 3" xfId="5472" xr:uid="{9CFE9939-BFCD-4F30-91F5-C77FD5139E65}"/>
    <cellStyle name="SAPBEXexcCritical4 4 2 3 2" xfId="28549" xr:uid="{A1687340-AA55-4CC7-A95E-E4DB11AD90E1}"/>
    <cellStyle name="SAPBEXexcCritical4 4 2 3 3" xfId="33223" xr:uid="{A222E027-95E3-45FE-9107-BA8388B00194}"/>
    <cellStyle name="SAPBEXexcCritical4 4 2 3 4" xfId="37758" xr:uid="{468828FD-0CF0-4DDE-B3BC-683D600A44F6}"/>
    <cellStyle name="SAPBEXexcCritical4 4 2 3 5" xfId="42383" xr:uid="{AD3CE81A-D1BE-4BA7-9966-CAD82C36A3E0}"/>
    <cellStyle name="SAPBEXexcCritical4 4 2 4" xfId="6505" xr:uid="{427D736D-DBAF-45FB-BD90-4B343DC08A2A}"/>
    <cellStyle name="SAPBEXexcCritical4 4 2 4 2" xfId="29528" xr:uid="{E8044963-0225-49DC-A2C4-5BEA2787D8D8}"/>
    <cellStyle name="SAPBEXexcCritical4 4 2 4 3" xfId="34185" xr:uid="{49BB6C49-7D0F-4557-A71F-98FC803BD9AB}"/>
    <cellStyle name="SAPBEXexcCritical4 4 2 4 4" xfId="38732" xr:uid="{DF537439-6EDB-414A-980F-6D096AB5DE88}"/>
    <cellStyle name="SAPBEXexcCritical4 4 2 4 5" xfId="43357" xr:uid="{B57A6092-03C7-40BE-BE24-E0EDFD3088FE}"/>
    <cellStyle name="SAPBEXexcCritical4 4 2 5" xfId="25831" xr:uid="{C044E0D0-1692-4298-BACB-34A54571C72D}"/>
    <cellStyle name="SAPBEXexcCritical4 4 2 6" xfId="30557" xr:uid="{796A8528-032B-42E6-8C88-416259414605}"/>
    <cellStyle name="SAPBEXexcCritical4 4 2 7" xfId="35061" xr:uid="{AE541C5D-7EAC-4AED-BD0E-F3A98C996C5B}"/>
    <cellStyle name="SAPBEXexcCritical4 4 2 8" xfId="39686" xr:uid="{0FFD6833-B739-4A5E-A165-84C74979F85B}"/>
    <cellStyle name="SAPBEXexcCritical4 4 3" xfId="3655" xr:uid="{36B51B0E-6D62-4BBE-BC3E-A5B914C277DD}"/>
    <cellStyle name="SAPBEXexcCritical4 4 3 2" xfId="26839" xr:uid="{DA65E4D0-6029-4069-A8C0-B0A3FBFCF7D4}"/>
    <cellStyle name="SAPBEXexcCritical4 4 3 3" xfId="31539" xr:uid="{A2EFE182-D327-4F91-A7D3-760029FEBFD0}"/>
    <cellStyle name="SAPBEXexcCritical4 4 3 4" xfId="36050" xr:uid="{5380280D-7EA7-4A9C-8309-67970F34140E}"/>
    <cellStyle name="SAPBEXexcCritical4 4 3 5" xfId="40675" xr:uid="{7F4A8E0F-5D0F-4D1E-BF3C-56803A2BFD08}"/>
    <cellStyle name="SAPBEXexcCritical4 4 4" xfId="4756" xr:uid="{17A3AA92-3702-4EAA-B7CA-798A95F2125D}"/>
    <cellStyle name="SAPBEXexcCritical4 4 4 2" xfId="26128" xr:uid="{05A345B1-C8F2-4887-A2F8-1FF6D138B2A3}"/>
    <cellStyle name="SAPBEXexcCritical4 4 4 3" xfId="30849" xr:uid="{6577A0B9-1960-4303-925C-FFCC7169FA0C}"/>
    <cellStyle name="SAPBEXexcCritical4 4 4 4" xfId="35352" xr:uid="{A575EA34-1917-4534-9769-982CE9809232}"/>
    <cellStyle name="SAPBEXexcCritical4 4 4 5" xfId="39977" xr:uid="{443487B3-2104-4CED-BE2D-B8996FFA67B7}"/>
    <cellStyle name="SAPBEXexcCritical4 4 5" xfId="5791" xr:uid="{74CD5B8F-0DF0-473B-BE9E-6499F843E992}"/>
    <cellStyle name="SAPBEXexcCritical4 4 5 2" xfId="26617" xr:uid="{B0C292DE-02C9-4979-B997-7A5B3187AA5E}"/>
    <cellStyle name="SAPBEXexcCritical4 4 5 3" xfId="31317" xr:uid="{A832BA37-349A-4297-9CD5-A32AB82367AF}"/>
    <cellStyle name="SAPBEXexcCritical4 4 5 4" xfId="35828" xr:uid="{F71F2D9A-F9A4-4FDB-A342-DFA46DE3EF8A}"/>
    <cellStyle name="SAPBEXexcCritical4 4 5 5" xfId="40453" xr:uid="{08DBBA64-8D10-43AE-B162-14672EC8E8FF}"/>
    <cellStyle name="SAPBEXexcCritical4 4 6" xfId="25063" xr:uid="{A2CFC1F7-968A-4660-B8E8-42BCCFEC0375}"/>
    <cellStyle name="SAPBEXexcCritical4 4 7" xfId="29818" xr:uid="{B8994E71-D2C5-4F4F-9F47-4FA98F2E4578}"/>
    <cellStyle name="SAPBEXexcCritical4 4 8" xfId="24702" xr:uid="{7F38FB39-3ED4-4341-B1BF-1C9F08212F83}"/>
    <cellStyle name="SAPBEXexcCritical4 4 9" xfId="24299" xr:uid="{DD9BBC08-5376-4670-AB78-9B3055AE6442}"/>
    <cellStyle name="SAPBEXexcCritical4 5" xfId="1586" xr:uid="{72A933E1-AA6B-44D0-8860-2C9A3C17D0F6}"/>
    <cellStyle name="SAPBEXexcCritical4 5 2" xfId="2523" xr:uid="{28F4915B-4B03-4C73-9AB5-40700CA6389C}"/>
    <cellStyle name="SAPBEXexcCritical4 5 2 2" xfId="4327" xr:uid="{E5C76245-51A8-4F8B-9543-C4CD7E49C0E3}"/>
    <cellStyle name="SAPBEXexcCritical4 5 2 2 2" xfId="27457" xr:uid="{1D602FF0-EEAE-4F05-ADDB-7999F54B288E}"/>
    <cellStyle name="SAPBEXexcCritical4 5 2 2 3" xfId="32144" xr:uid="{155B9BB5-7ADE-49D4-842E-417CDE142B8C}"/>
    <cellStyle name="SAPBEXexcCritical4 5 2 2 4" xfId="36668" xr:uid="{AC05EE1F-63AE-4F3D-9299-57909BD1D73D}"/>
    <cellStyle name="SAPBEXexcCritical4 5 2 2 5" xfId="41293" xr:uid="{2B7FB570-04E4-4353-8ED0-44717BD75149}"/>
    <cellStyle name="SAPBEXexcCritical4 5 2 3" xfId="5351" xr:uid="{48B885F3-55E8-4113-899D-89A3C7FA6999}"/>
    <cellStyle name="SAPBEXexcCritical4 5 2 3 2" xfId="28428" xr:uid="{B637887A-8D6D-45EE-B7FB-F77E466BAA6E}"/>
    <cellStyle name="SAPBEXexcCritical4 5 2 3 3" xfId="33102" xr:uid="{60DE4249-29BA-4CED-972D-BBE1C1C040D3}"/>
    <cellStyle name="SAPBEXexcCritical4 5 2 3 4" xfId="37637" xr:uid="{8C24BAD9-6AF3-4720-9D50-46FB5F0E7643}"/>
    <cellStyle name="SAPBEXexcCritical4 5 2 3 5" xfId="42262" xr:uid="{45547BF8-C5DC-44B3-8DBE-F61BFFEF62D5}"/>
    <cellStyle name="SAPBEXexcCritical4 5 2 4" xfId="6384" xr:uid="{CCCE6994-0F7B-4910-9863-B705EECAC658}"/>
    <cellStyle name="SAPBEXexcCritical4 5 2 4 2" xfId="29407" xr:uid="{F31CAA2A-59BD-4A23-8AF9-A24A7D4DFD15}"/>
    <cellStyle name="SAPBEXexcCritical4 5 2 4 3" xfId="34064" xr:uid="{B44D5706-8FC5-4D76-A95A-025297225A3B}"/>
    <cellStyle name="SAPBEXexcCritical4 5 2 4 4" xfId="38611" xr:uid="{2BD9677B-DDAF-4E87-BFF5-952F26D56029}"/>
    <cellStyle name="SAPBEXexcCritical4 5 2 4 5" xfId="43236" xr:uid="{3FF973D0-4CCA-4228-B7B3-BE90965033AB}"/>
    <cellStyle name="SAPBEXexcCritical4 5 2 5" xfId="25710" xr:uid="{B304FB49-9286-4F49-841F-911A7BB8A28E}"/>
    <cellStyle name="SAPBEXexcCritical4 5 2 6" xfId="30436" xr:uid="{9008C695-9DEB-4206-90A4-A66E6AB4E72C}"/>
    <cellStyle name="SAPBEXexcCritical4 5 2 7" xfId="34940" xr:uid="{B41E9262-B65C-4184-A44A-79C3E90EB190}"/>
    <cellStyle name="SAPBEXexcCritical4 5 2 8" xfId="39565" xr:uid="{E54BC753-63C9-42DA-8240-BCBE4C303F60}"/>
    <cellStyle name="SAPBEXexcCritical4 5 3" xfId="3534" xr:uid="{7F2705F4-6B9A-4DDE-A9CB-5FCEAF8A4728}"/>
    <cellStyle name="SAPBEXexcCritical4 5 3 2" xfId="26718" xr:uid="{4709A648-FE56-41D4-A863-B8AB14184025}"/>
    <cellStyle name="SAPBEXexcCritical4 5 3 3" xfId="31418" xr:uid="{177B66A4-49F8-43E3-8037-ABD8DEE7884E}"/>
    <cellStyle name="SAPBEXexcCritical4 5 3 4" xfId="35929" xr:uid="{D6ABA2CF-7008-4F80-99B7-CBFA32CA5381}"/>
    <cellStyle name="SAPBEXexcCritical4 5 3 5" xfId="40554" xr:uid="{61D74FC7-0422-439C-A88B-D2B809B1E20B}"/>
    <cellStyle name="SAPBEXexcCritical4 5 4" xfId="3046" xr:uid="{B60BC2EF-2302-438E-9678-2C8DCED7ECAF}"/>
    <cellStyle name="SAPBEXexcCritical4 5 4 2" xfId="26249" xr:uid="{666E3796-2668-47DC-AD3D-ADB3151DEB86}"/>
    <cellStyle name="SAPBEXexcCritical4 5 4 3" xfId="30970" xr:uid="{5A5DAB42-88ED-4713-8606-62EA453F700E}"/>
    <cellStyle name="SAPBEXexcCritical4 5 4 4" xfId="35473" xr:uid="{656C27BE-692D-4EA4-AC1A-E421C04F612A}"/>
    <cellStyle name="SAPBEXexcCritical4 5 4 5" xfId="40098" xr:uid="{04379271-E4A7-45DB-BF15-C2082A646E82}"/>
    <cellStyle name="SAPBEXexcCritical4 5 5" xfId="3356" xr:uid="{89BE97B7-3A3F-42DE-8EBF-EC8D35108100}"/>
    <cellStyle name="SAPBEXexcCritical4 5 5 2" xfId="26482" xr:uid="{A63D970E-9521-40EC-B927-CCF897F840A9}"/>
    <cellStyle name="SAPBEXexcCritical4 5 5 3" xfId="31182" xr:uid="{A6D9C722-31E9-4637-BA0B-ADB5C4DC1A6F}"/>
    <cellStyle name="SAPBEXexcCritical4 5 5 4" xfId="35693" xr:uid="{05E5477D-9074-4DD5-B7FD-760219F9D879}"/>
    <cellStyle name="SAPBEXexcCritical4 5 5 5" xfId="40318" xr:uid="{4CA89941-B07B-42E5-B590-8CCF29D3EBAB}"/>
    <cellStyle name="SAPBEXexcCritical4 5 6" xfId="24941" xr:uid="{7C6EDF5C-9FAC-4901-8E64-C3136F77B7BA}"/>
    <cellStyle name="SAPBEXexcCritical4 5 7" xfId="24148" xr:uid="{5AAC5F4E-3CD3-4629-A4AC-D1D58A5424F2}"/>
    <cellStyle name="SAPBEXexcCritical4 5 8" xfId="24588" xr:uid="{D8F9B3A3-3828-49EC-8BA8-BE1E18D8A047}"/>
    <cellStyle name="SAPBEXexcCritical4 5 9" xfId="24401" xr:uid="{B9D8AA89-03BC-4EC3-B1D5-23A37F10E670}"/>
    <cellStyle name="SAPBEXexcCritical4 6" xfId="2201" xr:uid="{4439C383-827B-445C-9999-F003BCBA4842}"/>
    <cellStyle name="SAPBEXexcCritical4 6 2" xfId="4084" xr:uid="{9589A5BD-F411-4AF8-AB46-5FBFB21FD9D3}"/>
    <cellStyle name="SAPBEXexcCritical4 6 2 2" xfId="27233" xr:uid="{DD12F05D-0E28-47F3-ADA1-2640E561D539}"/>
    <cellStyle name="SAPBEXexcCritical4 6 2 3" xfId="31924" xr:uid="{7183DF97-92E0-41A8-A98A-240AC727676B}"/>
    <cellStyle name="SAPBEXexcCritical4 6 2 4" xfId="36444" xr:uid="{A612C038-F00C-4689-A8E6-C11AEE1C3EA7}"/>
    <cellStyle name="SAPBEXexcCritical4 6 2 5" xfId="41069" xr:uid="{6361D83A-BA94-4CE9-A467-A8446E14533F}"/>
    <cellStyle name="SAPBEXexcCritical4 6 3" xfId="5133" xr:uid="{4CC2443C-DF72-4B9D-82CF-782F1A3605C9}"/>
    <cellStyle name="SAPBEXexcCritical4 6 3 2" xfId="28204" xr:uid="{087A2835-124A-4DE6-82F9-4E0CA680B7AD}"/>
    <cellStyle name="SAPBEXexcCritical4 6 3 3" xfId="32883" xr:uid="{91F465FA-8482-422F-9AB5-91D0041A0BBD}"/>
    <cellStyle name="SAPBEXexcCritical4 6 3 4" xfId="37415" xr:uid="{7C135BC3-9D20-4815-A677-67CC27A1BE4C}"/>
    <cellStyle name="SAPBEXexcCritical4 6 3 5" xfId="42040" xr:uid="{C177E29D-F6F5-45EE-8067-3AE909A4F03A}"/>
    <cellStyle name="SAPBEXexcCritical4 6 4" xfId="6169" xr:uid="{0F5D1CFA-1996-40EA-998D-E3345AF9FCCC}"/>
    <cellStyle name="SAPBEXexcCritical4 6 4 2" xfId="29184" xr:uid="{FB6DE3E4-509A-4C44-9BB6-7876948F0D30}"/>
    <cellStyle name="SAPBEXexcCritical4 6 4 3" xfId="33847" xr:uid="{7B0B7FC5-9083-4AC0-B77C-67D047C3CA37}"/>
    <cellStyle name="SAPBEXexcCritical4 6 4 4" xfId="38390" xr:uid="{81489BAD-0C3A-43E4-9054-49D69EC17DD5}"/>
    <cellStyle name="SAPBEXexcCritical4 6 4 5" xfId="43015" xr:uid="{DA8F8D61-FB28-450F-A57D-29AEE67A0374}"/>
    <cellStyle name="SAPBEXexcCritical4 6 5" xfId="25482" xr:uid="{77329F4A-464A-4477-9C5C-F50E9FCBBF02}"/>
    <cellStyle name="SAPBEXexcCritical4 6 6" xfId="30214" xr:uid="{20805E8A-049C-48A3-BDE2-A0FC5856C2FC}"/>
    <cellStyle name="SAPBEXexcCritical4 6 7" xfId="34716" xr:uid="{38D012E3-C51A-465E-A62B-32F9663240F1}"/>
    <cellStyle name="SAPBEXexcCritical4 6 8" xfId="39342" xr:uid="{CD814D5B-6261-4E29-85EB-A00D39B421A0}"/>
    <cellStyle name="SAPBEXexcCritical4 7" xfId="2371" xr:uid="{A55BE8CF-B0F7-4B91-8F87-FCEFBC840F44}"/>
    <cellStyle name="SAPBEXexcCritical4 7 2" xfId="4182" xr:uid="{57D2468C-1BE4-4130-BCD8-B3D08AAFD3BB}"/>
    <cellStyle name="SAPBEXexcCritical4 7 2 2" xfId="27317" xr:uid="{5D4F5127-B01C-4EC3-A723-D961466CF90E}"/>
    <cellStyle name="SAPBEXexcCritical4 7 2 3" xfId="32005" xr:uid="{C9AC7FE7-FFEC-4EF8-9384-0809E2A87F94}"/>
    <cellStyle name="SAPBEXexcCritical4 7 2 4" xfId="36528" xr:uid="{DB135330-5958-40C6-AB26-8329D7819357}"/>
    <cellStyle name="SAPBEXexcCritical4 7 2 5" xfId="41153" xr:uid="{3E267C42-5E01-4781-9A2C-D1813C168A7A}"/>
    <cellStyle name="SAPBEXexcCritical4 7 3" xfId="5212" xr:uid="{AFB1EDB4-7AAE-4E32-BF7E-5EEE8F6F16E4}"/>
    <cellStyle name="SAPBEXexcCritical4 7 3 2" xfId="28288" xr:uid="{F8320A15-1EF3-4B6F-8921-416F9FC2B651}"/>
    <cellStyle name="SAPBEXexcCritical4 7 3 3" xfId="32963" xr:uid="{B76412CB-865B-4AC7-9B75-04CF0FD7114C}"/>
    <cellStyle name="SAPBEXexcCritical4 7 3 4" xfId="37497" xr:uid="{6AB168D8-A145-4B52-B34E-2AB581CAC660}"/>
    <cellStyle name="SAPBEXexcCritical4 7 3 5" xfId="42122" xr:uid="{6FB1A62B-6EF5-4C25-914E-5458E621F29D}"/>
    <cellStyle name="SAPBEXexcCritical4 7 4" xfId="6246" xr:uid="{3B8DE4BC-CFAA-44E7-8E78-96952677B91B}"/>
    <cellStyle name="SAPBEXexcCritical4 7 4 2" xfId="29266" xr:uid="{186C365B-3CEA-400A-BFC8-6792751957CE}"/>
    <cellStyle name="SAPBEXexcCritical4 7 4 3" xfId="33925" xr:uid="{6BEBCD4C-1BAE-42EB-A6BE-E4A6B1D7B7A9}"/>
    <cellStyle name="SAPBEXexcCritical4 7 4 4" xfId="38471" xr:uid="{FF4F836D-CDF9-4AB2-8B3B-E5C45ED0F669}"/>
    <cellStyle name="SAPBEXexcCritical4 7 4 5" xfId="43096" xr:uid="{583DBD2E-7B7E-49AB-8115-3172B16511F6}"/>
    <cellStyle name="SAPBEXexcCritical4 7 5" xfId="25569" xr:uid="{946021EF-BDB4-4AD3-9BD3-52C2123F7973}"/>
    <cellStyle name="SAPBEXexcCritical4 7 6" xfId="30297" xr:uid="{96686BAC-4F14-4388-A3E3-1AE90E409607}"/>
    <cellStyle name="SAPBEXexcCritical4 7 7" xfId="34800" xr:uid="{D0780B91-F4A0-479C-AB40-404162E959AF}"/>
    <cellStyle name="SAPBEXexcCritical4 7 8" xfId="39425" xr:uid="{1453E1A3-935D-44D3-8272-BFF97E160995}"/>
    <cellStyle name="SAPBEXexcCritical4 8" xfId="2378" xr:uid="{77B5E968-441B-4781-8465-0C557F1A8A24}"/>
    <cellStyle name="SAPBEXexcCritical4 8 2" xfId="4187" xr:uid="{9C0585FA-8395-43EC-BD94-302C703D953D}"/>
    <cellStyle name="SAPBEXexcCritical4 8 2 2" xfId="27321" xr:uid="{91314E29-25E8-4B17-8EC5-1CF1FDBB187D}"/>
    <cellStyle name="SAPBEXexcCritical4 8 2 3" xfId="32009" xr:uid="{6DB349EA-C167-4F29-A5E7-B3E66A79D93F}"/>
    <cellStyle name="SAPBEXexcCritical4 8 2 4" xfId="36532" xr:uid="{BFBB64D8-B950-4EC7-860F-FBFC606F6C42}"/>
    <cellStyle name="SAPBEXexcCritical4 8 2 5" xfId="41157" xr:uid="{94D7A57F-67E1-497D-9FDB-4164248A7899}"/>
    <cellStyle name="SAPBEXexcCritical4 8 3" xfId="5216" xr:uid="{DC9405B9-6062-4A6D-8353-9279BC303215}"/>
    <cellStyle name="SAPBEXexcCritical4 8 3 2" xfId="28292" xr:uid="{688F1732-E22E-4F47-B613-C1F2FB5B7371}"/>
    <cellStyle name="SAPBEXexcCritical4 8 3 3" xfId="32967" xr:uid="{642CE19E-6F5D-4442-BA82-9EA242499577}"/>
    <cellStyle name="SAPBEXexcCritical4 8 3 4" xfId="37501" xr:uid="{C3750A33-E58A-4655-B858-49599D18F1B0}"/>
    <cellStyle name="SAPBEXexcCritical4 8 3 5" xfId="42126" xr:uid="{0CDD205C-F8D2-4BFB-B326-F5B804D615CE}"/>
    <cellStyle name="SAPBEXexcCritical4 8 4" xfId="6250" xr:uid="{DDA5B4C8-0E1C-470E-B586-51C8F9F2CC89}"/>
    <cellStyle name="SAPBEXexcCritical4 8 4 2" xfId="29270" xr:uid="{12CBCC09-8BC4-4D7D-A336-7522B9683460}"/>
    <cellStyle name="SAPBEXexcCritical4 8 4 3" xfId="33929" xr:uid="{FB05A81F-E055-4D1C-BFE9-576346F2531D}"/>
    <cellStyle name="SAPBEXexcCritical4 8 4 4" xfId="38475" xr:uid="{94D5142A-28B3-4281-819B-E40000E65334}"/>
    <cellStyle name="SAPBEXexcCritical4 8 4 5" xfId="43100" xr:uid="{CC3874E4-5352-4814-A616-2F156AA038F0}"/>
    <cellStyle name="SAPBEXexcCritical4 8 5" xfId="25573" xr:uid="{D6D182C0-8A29-4596-972A-E49C8634E094}"/>
    <cellStyle name="SAPBEXexcCritical4 8 6" xfId="30301" xr:uid="{ADB4A9BF-3F6D-4B4E-8864-6A1907934946}"/>
    <cellStyle name="SAPBEXexcCritical4 8 7" xfId="34804" xr:uid="{2CFE8F44-1F25-453B-9668-712C00AE10D7}"/>
    <cellStyle name="SAPBEXexcCritical4 8 8" xfId="39429" xr:uid="{CFD0E9CF-AB9D-4E11-A002-492CDD6CC66B}"/>
    <cellStyle name="SAPBEXexcCritical4 9" xfId="3196" xr:uid="{A19BF8F0-3D7B-4DB2-9E55-9679472052F9}"/>
    <cellStyle name="SAPBEXexcCritical5" xfId="1175" xr:uid="{44523985-F23C-40C6-A378-1967F8F8D81C}"/>
    <cellStyle name="SAPBEXexcCritical5 2" xfId="1505" xr:uid="{2CE0E5C7-08D6-4EE1-A296-A82245623E86}"/>
    <cellStyle name="SAPBEXexcCritical5 2 10" xfId="25365" xr:uid="{F4C37978-D752-49F3-9453-D12ED51C0F72}"/>
    <cellStyle name="SAPBEXexcCritical5 2 11" xfId="24533" xr:uid="{E03E59EE-5B4E-4BAA-96B6-BAD4F8725EF8}"/>
    <cellStyle name="SAPBEXexcCritical5 2 12" xfId="24455" xr:uid="{F2CD01CF-65A2-4FBC-83C3-37DADEFF9480}"/>
    <cellStyle name="SAPBEXexcCritical5 2 2" xfId="1850" xr:uid="{EA7D2BEB-A781-41CE-BAF8-E854AB84E828}"/>
    <cellStyle name="SAPBEXexcCritical5 2 2 2" xfId="2774" xr:uid="{16DC7353-4FF3-4BEC-86B1-015156E5E363}"/>
    <cellStyle name="SAPBEXexcCritical5 2 2 2 2" xfId="4578" xr:uid="{A4E0B718-AF72-4C6B-9061-90F0F7514C84}"/>
    <cellStyle name="SAPBEXexcCritical5 2 2 2 2 2" xfId="27708" xr:uid="{753F23E5-420B-4F09-A167-5C3540BC7AD1}"/>
    <cellStyle name="SAPBEXexcCritical5 2 2 2 2 3" xfId="32395" xr:uid="{F8AA79C9-3774-4757-8F42-EE5FB9BCFC60}"/>
    <cellStyle name="SAPBEXexcCritical5 2 2 2 2 4" xfId="36919" xr:uid="{3387A9B5-BE60-4DFE-930C-FE4D39FC9347}"/>
    <cellStyle name="SAPBEXexcCritical5 2 2 2 2 5" xfId="41544" xr:uid="{BF334CD1-D1B7-4B7B-986F-C29FBD8DE1DA}"/>
    <cellStyle name="SAPBEXexcCritical5 2 2 2 3" xfId="5602" xr:uid="{9C353A75-1266-4ABD-A138-B396ED374750}"/>
    <cellStyle name="SAPBEXexcCritical5 2 2 2 3 2" xfId="28679" xr:uid="{9031F015-97D9-483F-9AAB-A6AA2395F1C6}"/>
    <cellStyle name="SAPBEXexcCritical5 2 2 2 3 3" xfId="33353" xr:uid="{FBE677D7-B341-4FBC-8FD3-B4945A978AD8}"/>
    <cellStyle name="SAPBEXexcCritical5 2 2 2 3 4" xfId="37888" xr:uid="{04AB459E-7F63-4177-AB20-50AF93C570D8}"/>
    <cellStyle name="SAPBEXexcCritical5 2 2 2 3 5" xfId="42513" xr:uid="{492A4CC3-AEB1-4401-AA46-319B2F8071C8}"/>
    <cellStyle name="SAPBEXexcCritical5 2 2 2 4" xfId="6635" xr:uid="{00BC60F9-8C71-45C3-919F-8492349E7CCE}"/>
    <cellStyle name="SAPBEXexcCritical5 2 2 2 4 2" xfId="29658" xr:uid="{3F6663DA-D11E-495E-BC09-3873BD68B167}"/>
    <cellStyle name="SAPBEXexcCritical5 2 2 2 4 3" xfId="34315" xr:uid="{EBFE87F0-07C9-4BEB-A644-8B4BDC427991}"/>
    <cellStyle name="SAPBEXexcCritical5 2 2 2 4 4" xfId="38862" xr:uid="{02C01DCC-3991-4EF2-913D-E110C1FF3525}"/>
    <cellStyle name="SAPBEXexcCritical5 2 2 2 4 5" xfId="43487" xr:uid="{F45CF4B8-EEA1-4D2E-820B-09D6D27CE5C2}"/>
    <cellStyle name="SAPBEXexcCritical5 2 2 2 5" xfId="25961" xr:uid="{2B75787C-EE7B-48D1-97DA-C82F0F6E40CE}"/>
    <cellStyle name="SAPBEXexcCritical5 2 2 2 6" xfId="30687" xr:uid="{E5BA99F4-3B73-4B2F-99AA-73DA0FFB3145}"/>
    <cellStyle name="SAPBEXexcCritical5 2 2 2 7" xfId="35191" xr:uid="{E0C09E02-84C1-4F89-A8D4-8B0E140587CB}"/>
    <cellStyle name="SAPBEXexcCritical5 2 2 2 8" xfId="39816" xr:uid="{CABAEF54-FF3D-40D7-A2EA-30DE476A4531}"/>
    <cellStyle name="SAPBEXexcCritical5 2 2 3" xfId="3784" xr:uid="{1BD00A9E-FC97-48AC-8A48-CE1B08F43CDA}"/>
    <cellStyle name="SAPBEXexcCritical5 2 2 3 2" xfId="26968" xr:uid="{E80C00EF-06A5-423E-A35B-D8B602C75972}"/>
    <cellStyle name="SAPBEXexcCritical5 2 2 3 3" xfId="31668" xr:uid="{112BA73D-2754-4B87-80B7-7E46D141A676}"/>
    <cellStyle name="SAPBEXexcCritical5 2 2 3 4" xfId="36179" xr:uid="{58CCD766-CEA6-4C61-A657-7DA7BAC35262}"/>
    <cellStyle name="SAPBEXexcCritical5 2 2 3 5" xfId="40804" xr:uid="{9E27BEDE-8A2E-4F99-A4D5-B21B807A33BB}"/>
    <cellStyle name="SAPBEXexcCritical5 2 2 4" xfId="4885" xr:uid="{01A92259-60C4-47BB-A96E-57F878F0B881}"/>
    <cellStyle name="SAPBEXexcCritical5 2 2 4 2" xfId="27944" xr:uid="{A57C4D9A-EDE5-4F33-AC33-414A969AB825}"/>
    <cellStyle name="SAPBEXexcCritical5 2 2 4 3" xfId="32631" xr:uid="{33014CA9-9EB7-48CB-BBAA-81FBE6C1FDA4}"/>
    <cellStyle name="SAPBEXexcCritical5 2 2 4 4" xfId="37155" xr:uid="{C583EBA5-04EE-4899-AF52-56EB0D6A1E54}"/>
    <cellStyle name="SAPBEXexcCritical5 2 2 4 5" xfId="41780" xr:uid="{A4FE733B-AD4A-4E81-B78D-043A8BE64880}"/>
    <cellStyle name="SAPBEXexcCritical5 2 2 5" xfId="5920" xr:uid="{09376696-0020-4838-8EE3-2C576B1822C1}"/>
    <cellStyle name="SAPBEXexcCritical5 2 2 5 2" xfId="28924" xr:uid="{6A50D7E5-2A79-488D-B2F1-094C568FA3CA}"/>
    <cellStyle name="SAPBEXexcCritical5 2 2 5 3" xfId="33598" xr:uid="{0A63117D-C399-42BC-AE99-E1A664F2FEE7}"/>
    <cellStyle name="SAPBEXexcCritical5 2 2 5 4" xfId="38133" xr:uid="{9D7BC45A-D0C0-4B58-822B-0D0A320B0942}"/>
    <cellStyle name="SAPBEXexcCritical5 2 2 5 5" xfId="42758" xr:uid="{75C5DA5C-CBBB-4B30-8F6C-027B11897654}"/>
    <cellStyle name="SAPBEXexcCritical5 2 2 6" xfId="25192" xr:uid="{B9ED177F-0A9A-4CED-8D0C-A67AE2F3C13C}"/>
    <cellStyle name="SAPBEXexcCritical5 2 2 7" xfId="29947" xr:uid="{CCEF95AB-9AA7-412A-A4BD-70BE04AB65FF}"/>
    <cellStyle name="SAPBEXexcCritical5 2 2 8" xfId="34452" xr:uid="{4FA76A8F-C1D8-4F71-BCC0-EE26EDE9F435}"/>
    <cellStyle name="SAPBEXexcCritical5 2 2 9" xfId="39079" xr:uid="{AFDA9A84-9ED0-4AB1-A60B-719909819A40}"/>
    <cellStyle name="SAPBEXexcCritical5 2 3" xfId="1944" xr:uid="{6BDCD7B4-9541-4BBE-B3E8-8F36577CF440}"/>
    <cellStyle name="SAPBEXexcCritical5 2 3 2" xfId="2860" xr:uid="{909A282E-DB00-46B1-A442-EBB6CD2DBDDF}"/>
    <cellStyle name="SAPBEXexcCritical5 2 3 2 2" xfId="4664" xr:uid="{D04471E1-AF4E-4557-8EA1-396BB10C686D}"/>
    <cellStyle name="SAPBEXexcCritical5 2 3 2 2 2" xfId="27794" xr:uid="{D2A4529F-7844-4D0E-8E19-B3217880596D}"/>
    <cellStyle name="SAPBEXexcCritical5 2 3 2 2 3" xfId="32481" xr:uid="{93D372D3-EAD6-4403-89D6-3EFF675403D4}"/>
    <cellStyle name="SAPBEXexcCritical5 2 3 2 2 4" xfId="37005" xr:uid="{E8A31BE2-5246-4F62-8C69-60C9DBD085ED}"/>
    <cellStyle name="SAPBEXexcCritical5 2 3 2 2 5" xfId="41630" xr:uid="{31A15885-0585-452B-A74A-24D6B433DFEB}"/>
    <cellStyle name="SAPBEXexcCritical5 2 3 2 3" xfId="5688" xr:uid="{472C0FC9-4CA8-4F83-998A-C4D5DB31391E}"/>
    <cellStyle name="SAPBEXexcCritical5 2 3 2 3 2" xfId="28765" xr:uid="{EAFFA563-38C4-4D12-96A8-94000907E55E}"/>
    <cellStyle name="SAPBEXexcCritical5 2 3 2 3 3" xfId="33439" xr:uid="{20DF9E3C-5BB8-4F75-AF94-4AE5218ECDA2}"/>
    <cellStyle name="SAPBEXexcCritical5 2 3 2 3 4" xfId="37974" xr:uid="{2CC9C340-C482-48DB-B704-47ADF04E68FC}"/>
    <cellStyle name="SAPBEXexcCritical5 2 3 2 3 5" xfId="42599" xr:uid="{E3AF258E-0A5E-4827-AC79-013CF0267F4A}"/>
    <cellStyle name="SAPBEXexcCritical5 2 3 2 4" xfId="6721" xr:uid="{1B66B057-BFBC-42B2-95E4-89344E78CD5B}"/>
    <cellStyle name="SAPBEXexcCritical5 2 3 2 4 2" xfId="29744" xr:uid="{36E5A6FD-9C39-40AE-81F6-44683C1D47FC}"/>
    <cellStyle name="SAPBEXexcCritical5 2 3 2 4 3" xfId="34401" xr:uid="{98B58825-76C2-4507-99D6-0C99A5BC639F}"/>
    <cellStyle name="SAPBEXexcCritical5 2 3 2 4 4" xfId="38948" xr:uid="{6CD2DD61-3D47-4F49-B9BF-B1BA57D7F26B}"/>
    <cellStyle name="SAPBEXexcCritical5 2 3 2 4 5" xfId="43573" xr:uid="{64F4CF27-5B98-40AD-9CB5-559F82121BFD}"/>
    <cellStyle name="SAPBEXexcCritical5 2 3 2 5" xfId="26047" xr:uid="{AD594A6A-C73B-4F5D-A393-A10267B7B288}"/>
    <cellStyle name="SAPBEXexcCritical5 2 3 2 6" xfId="30773" xr:uid="{929325D6-AF21-4DF0-8501-C435210EE0D1}"/>
    <cellStyle name="SAPBEXexcCritical5 2 3 2 7" xfId="35277" xr:uid="{B39CF3DE-38BD-46A3-BA4E-8CF9E68127B9}"/>
    <cellStyle name="SAPBEXexcCritical5 2 3 2 8" xfId="39902" xr:uid="{48213571-6F4A-4E32-83E0-B529A44640C6}"/>
    <cellStyle name="SAPBEXexcCritical5 2 3 3" xfId="3870" xr:uid="{F4EEE57E-540D-4C6F-B73F-363FFA5A8479}"/>
    <cellStyle name="SAPBEXexcCritical5 2 3 3 2" xfId="27054" xr:uid="{8C532F90-D14E-4735-AE1F-F46922359D20}"/>
    <cellStyle name="SAPBEXexcCritical5 2 3 3 3" xfId="31754" xr:uid="{8156246D-0627-41C4-AC7A-702351F4A6A0}"/>
    <cellStyle name="SAPBEXexcCritical5 2 3 3 4" xfId="36265" xr:uid="{E81F2736-0225-459F-A0AE-BEE72F5C05F1}"/>
    <cellStyle name="SAPBEXexcCritical5 2 3 3 5" xfId="40890" xr:uid="{96BC001A-3713-4F83-9BB9-26376CEFEB5B}"/>
    <cellStyle name="SAPBEXexcCritical5 2 3 4" xfId="4971" xr:uid="{28B2AB09-9785-42A3-8201-AA62C43D34C7}"/>
    <cellStyle name="SAPBEXexcCritical5 2 3 4 2" xfId="28030" xr:uid="{D2B161C0-BCF0-4CF5-BA2B-C54F2F100C47}"/>
    <cellStyle name="SAPBEXexcCritical5 2 3 4 3" xfId="32717" xr:uid="{906D9B5E-B3E3-4C1A-98F5-3EEBA3836DD8}"/>
    <cellStyle name="SAPBEXexcCritical5 2 3 4 4" xfId="37241" xr:uid="{B54582D5-E52A-495B-B0CD-FB4238C3766C}"/>
    <cellStyle name="SAPBEXexcCritical5 2 3 4 5" xfId="41866" xr:uid="{33B47C87-7802-4C10-B696-FC5C76C6DD9C}"/>
    <cellStyle name="SAPBEXexcCritical5 2 3 5" xfId="6006" xr:uid="{6BB36F61-392C-46DA-9C69-8858EB8B06C2}"/>
    <cellStyle name="SAPBEXexcCritical5 2 3 5 2" xfId="29010" xr:uid="{656213AE-91FE-40FA-9DF6-9F2B0EAF5A38}"/>
    <cellStyle name="SAPBEXexcCritical5 2 3 5 3" xfId="33684" xr:uid="{66C1D2CB-D08C-4196-9900-C6328963F2C0}"/>
    <cellStyle name="SAPBEXexcCritical5 2 3 5 4" xfId="38219" xr:uid="{0D6D3DE9-EEC7-4DD4-B347-CDD6058DACAD}"/>
    <cellStyle name="SAPBEXexcCritical5 2 3 5 5" xfId="42844" xr:uid="{C52C8CE3-BE6B-4D8C-9F3B-B4F39148B838}"/>
    <cellStyle name="SAPBEXexcCritical5 2 3 6" xfId="25281" xr:uid="{31AA4D24-06DA-4DBC-9646-1BB41BAB933C}"/>
    <cellStyle name="SAPBEXexcCritical5 2 3 7" xfId="30033" xr:uid="{D376A6CD-A7A9-4E53-ADFD-5BA13C2414BF}"/>
    <cellStyle name="SAPBEXexcCritical5 2 3 8" xfId="34538" xr:uid="{009F7ED6-68C8-460F-98CA-154F5A55B27D}"/>
    <cellStyle name="SAPBEXexcCritical5 2 3 9" xfId="39165" xr:uid="{55D084E2-6DC8-4537-91AF-649C0F0EE75E}"/>
    <cellStyle name="SAPBEXexcCritical5 2 4" xfId="2445" xr:uid="{F453F1F9-1688-4ECE-B1F4-DB49F0765A07}"/>
    <cellStyle name="SAPBEXexcCritical5 2 4 2" xfId="4249" xr:uid="{650DEFE2-B975-4E6A-B6BE-325F6957EDFB}"/>
    <cellStyle name="SAPBEXexcCritical5 2 4 2 2" xfId="27379" xr:uid="{ECA7F072-7794-42D0-80C0-605EF40A38E0}"/>
    <cellStyle name="SAPBEXexcCritical5 2 4 2 3" xfId="32066" xr:uid="{59BB1FC0-2DA7-4CDF-BA7F-44BABB7F766A}"/>
    <cellStyle name="SAPBEXexcCritical5 2 4 2 4" xfId="36590" xr:uid="{48706103-D8AB-4C79-B565-B9C6E3E8F2C6}"/>
    <cellStyle name="SAPBEXexcCritical5 2 4 2 5" xfId="41215" xr:uid="{EB7FA3B8-0D08-4966-9F53-522C111AF5BC}"/>
    <cellStyle name="SAPBEXexcCritical5 2 4 3" xfId="5273" xr:uid="{65D33941-2675-4044-BEF5-CB8A3CDB45EB}"/>
    <cellStyle name="SAPBEXexcCritical5 2 4 3 2" xfId="28350" xr:uid="{8AC2E0DB-1C70-43AC-8634-779D92852068}"/>
    <cellStyle name="SAPBEXexcCritical5 2 4 3 3" xfId="33024" xr:uid="{3B417C12-E79D-4715-B22B-E23267819D7D}"/>
    <cellStyle name="SAPBEXexcCritical5 2 4 3 4" xfId="37559" xr:uid="{C520E7F2-53F1-4831-AF21-8BB26CA48B4E}"/>
    <cellStyle name="SAPBEXexcCritical5 2 4 3 5" xfId="42184" xr:uid="{BE1620C5-503B-41BA-B2BC-BFB0DD994E4C}"/>
    <cellStyle name="SAPBEXexcCritical5 2 4 4" xfId="6306" xr:uid="{E1271270-17D1-481C-9BEC-44BA3D0A4D64}"/>
    <cellStyle name="SAPBEXexcCritical5 2 4 4 2" xfId="29329" xr:uid="{978B4AC2-DDA2-4CE3-9826-AD65A1061F15}"/>
    <cellStyle name="SAPBEXexcCritical5 2 4 4 3" xfId="33986" xr:uid="{69E029D2-D521-4202-8567-17789BF648C2}"/>
    <cellStyle name="SAPBEXexcCritical5 2 4 4 4" xfId="38533" xr:uid="{7B752FC5-F550-4FBD-86ED-CF4B46817D90}"/>
    <cellStyle name="SAPBEXexcCritical5 2 4 4 5" xfId="43158" xr:uid="{5DFAD226-E341-48E3-BC88-CA32135C226C}"/>
    <cellStyle name="SAPBEXexcCritical5 2 4 5" xfId="25632" xr:uid="{F4A65B6F-F17B-4209-B8FC-3EF970B7B8C8}"/>
    <cellStyle name="SAPBEXexcCritical5 2 4 6" xfId="30358" xr:uid="{EA3F6B1B-1413-4628-AFBB-1B70D8F53845}"/>
    <cellStyle name="SAPBEXexcCritical5 2 4 7" xfId="34862" xr:uid="{20826D1C-BF42-4C81-9CC5-F920328559A4}"/>
    <cellStyle name="SAPBEXexcCritical5 2 4 8" xfId="39487" xr:uid="{AEFE6B13-6BB2-4A9C-8ED3-215DACD3FE4D}"/>
    <cellStyle name="SAPBEXexcCritical5 2 5" xfId="3456" xr:uid="{6F695D65-A999-4083-AAA9-5F83528562C2}"/>
    <cellStyle name="SAPBEXexcCritical5 2 5 2" xfId="26651" xr:uid="{CD7F655E-B28A-4D9E-8664-9164A27F18FC}"/>
    <cellStyle name="SAPBEXexcCritical5 2 5 3" xfId="31351" xr:uid="{11091C57-24A2-4BF3-ADA0-24C0B18FE9C1}"/>
    <cellStyle name="SAPBEXexcCritical5 2 5 4" xfId="35862" xr:uid="{5A38E0DF-0F8C-4109-96C4-A082E9FDD676}"/>
    <cellStyle name="SAPBEXexcCritical5 2 5 5" xfId="40487" xr:uid="{71E7C638-5EBF-4EDE-9713-8CB940635379}"/>
    <cellStyle name="SAPBEXexcCritical5 2 6" xfId="3124" xr:uid="{0A16C454-11BC-4AF4-8886-AAD132C6D1D3}"/>
    <cellStyle name="SAPBEXexcCritical5 2 6 2" xfId="26323" xr:uid="{B96E5975-1CBA-4D8B-8AE4-7AB998AD08E6}"/>
    <cellStyle name="SAPBEXexcCritical5 2 6 3" xfId="31044" xr:uid="{900B8F27-B524-4D1C-987A-0DBAEA8E6F37}"/>
    <cellStyle name="SAPBEXexcCritical5 2 6 4" xfId="35547" xr:uid="{D14BD00A-FF09-45BB-A254-9FC4CE7C549D}"/>
    <cellStyle name="SAPBEXexcCritical5 2 6 5" xfId="40172" xr:uid="{5101A940-B46F-4BA4-B79B-5FEEB2BA9C1F}"/>
    <cellStyle name="SAPBEXexcCritical5 2 7" xfId="3279" xr:uid="{07ADA7F0-855A-4A47-9E90-5CB9B64F8A2C}"/>
    <cellStyle name="SAPBEXexcCritical5 2 7 2" xfId="26416" xr:uid="{0D6E9067-FA93-4212-8105-DF1436EE1813}"/>
    <cellStyle name="SAPBEXexcCritical5 2 7 3" xfId="31116" xr:uid="{CBCFB862-89BD-4086-B521-C69C3111EBFE}"/>
    <cellStyle name="SAPBEXexcCritical5 2 7 4" xfId="35627" xr:uid="{39862112-E13A-434B-B9E5-B8E8BEE03307}"/>
    <cellStyle name="SAPBEXexcCritical5 2 7 5" xfId="40252" xr:uid="{581831BB-CE90-4930-90B3-D7BFB94208C0}"/>
    <cellStyle name="SAPBEXexcCritical5 2 8" xfId="23755" xr:uid="{FD1412AE-8C4A-456C-8E44-1FF2E6DF06CF}"/>
    <cellStyle name="SAPBEXexcCritical5 2 9" xfId="24862" xr:uid="{4C0B5BDB-1DEF-48EA-830C-FBEE40271E6B}"/>
    <cellStyle name="SAPBEXexcCritical5 3" xfId="1746" xr:uid="{7219C9E7-5520-40D4-871F-A66D2B087703}"/>
    <cellStyle name="SAPBEXexcCritical5 3 10" xfId="24739" xr:uid="{C9674C0A-E5E7-4962-81AA-9CFDF4FBA423}"/>
    <cellStyle name="SAPBEXexcCritical5 3 11" xfId="24264" xr:uid="{CEA6630A-ED3D-43F9-971C-8DFD8E3A5F06}"/>
    <cellStyle name="SAPBEXexcCritical5 3 2" xfId="2680" xr:uid="{3E6ECC15-18A6-4468-87BB-C956C29E3AF5}"/>
    <cellStyle name="SAPBEXexcCritical5 3 2 2" xfId="4484" xr:uid="{329A0216-2220-450A-B69D-326018E72631}"/>
    <cellStyle name="SAPBEXexcCritical5 3 2 2 2" xfId="27614" xr:uid="{C36049AE-192F-4D0B-A34A-EB35173F3852}"/>
    <cellStyle name="SAPBEXexcCritical5 3 2 2 3" xfId="32301" xr:uid="{709E7714-65B4-4758-9C65-008251CD0BC6}"/>
    <cellStyle name="SAPBEXexcCritical5 3 2 2 4" xfId="36825" xr:uid="{F6529779-0FD8-4747-913C-0E7B2AF8DCD9}"/>
    <cellStyle name="SAPBEXexcCritical5 3 2 2 5" xfId="41450" xr:uid="{CB532F9A-1415-428A-9764-FF27D928E2A2}"/>
    <cellStyle name="SAPBEXexcCritical5 3 2 3" xfId="5508" xr:uid="{8CDA3A34-F9DA-4F02-B0A8-B90696410AB1}"/>
    <cellStyle name="SAPBEXexcCritical5 3 2 3 2" xfId="28585" xr:uid="{6C01339F-5123-4F1E-9D1D-633C69D06847}"/>
    <cellStyle name="SAPBEXexcCritical5 3 2 3 3" xfId="33259" xr:uid="{43896E31-1D04-40F7-AA68-8BFD8120B712}"/>
    <cellStyle name="SAPBEXexcCritical5 3 2 3 4" xfId="37794" xr:uid="{8EA26374-FA29-45BB-BA88-44F30DEA640A}"/>
    <cellStyle name="SAPBEXexcCritical5 3 2 3 5" xfId="42419" xr:uid="{8158E2C0-8AFD-410B-AA9B-D3ABFCFCC1C8}"/>
    <cellStyle name="SAPBEXexcCritical5 3 2 4" xfId="6541" xr:uid="{D302C181-3AB7-408A-BFE1-61AEE78D1D21}"/>
    <cellStyle name="SAPBEXexcCritical5 3 2 4 2" xfId="29564" xr:uid="{2091C791-D34A-48D6-A8B2-29E134CC28E5}"/>
    <cellStyle name="SAPBEXexcCritical5 3 2 4 3" xfId="34221" xr:uid="{AD0B11E7-ED9B-47BB-8ED9-C83685FF9F6D}"/>
    <cellStyle name="SAPBEXexcCritical5 3 2 4 4" xfId="38768" xr:uid="{085D91F6-2FB0-4EE1-A098-EC80619CC171}"/>
    <cellStyle name="SAPBEXexcCritical5 3 2 4 5" xfId="43393" xr:uid="{90A74C68-D8CE-410F-8630-381044F330FC}"/>
    <cellStyle name="SAPBEXexcCritical5 3 2 5" xfId="25867" xr:uid="{982A5185-DCDB-418C-86A7-AD558B93646D}"/>
    <cellStyle name="SAPBEXexcCritical5 3 2 6" xfId="30593" xr:uid="{A6F8945C-A9E3-4642-A336-4A4CEA92FDE2}"/>
    <cellStyle name="SAPBEXexcCritical5 3 2 7" xfId="35097" xr:uid="{282B3F4C-26E5-4E5D-B144-551B095D1E5D}"/>
    <cellStyle name="SAPBEXexcCritical5 3 2 8" xfId="39722" xr:uid="{82C182DE-91BF-40E0-80AF-6DC1E4BFD13B}"/>
    <cellStyle name="SAPBEXexcCritical5 3 3" xfId="3691" xr:uid="{9B1DFA25-019A-40C1-82E0-17F3FBB2CDD6}"/>
    <cellStyle name="SAPBEXexcCritical5 3 3 2" xfId="26875" xr:uid="{0CE6914A-964D-4487-81D0-21BC9A329A97}"/>
    <cellStyle name="SAPBEXexcCritical5 3 3 3" xfId="31575" xr:uid="{D619A2B5-2854-4084-931B-2BCE97CFD47D}"/>
    <cellStyle name="SAPBEXexcCritical5 3 3 4" xfId="36086" xr:uid="{060892D8-545E-4AB1-ABA0-D802B937EDA8}"/>
    <cellStyle name="SAPBEXexcCritical5 3 3 5" xfId="40711" xr:uid="{63BA9CE3-397C-44A1-AF27-3A871608CA27}"/>
    <cellStyle name="SAPBEXexcCritical5 3 4" xfId="4792" xr:uid="{348CBC0F-A279-4237-B520-C7BE07751A51}"/>
    <cellStyle name="SAPBEXexcCritical5 3 4 2" xfId="27851" xr:uid="{C3B32E2A-3C37-4058-A463-2F47BD514FE7}"/>
    <cellStyle name="SAPBEXexcCritical5 3 4 3" xfId="32538" xr:uid="{B328F0A1-0EC2-4D90-89D8-2CB0018C2938}"/>
    <cellStyle name="SAPBEXexcCritical5 3 4 4" xfId="37062" xr:uid="{2802D201-9C7B-4724-99FE-67125AF81D12}"/>
    <cellStyle name="SAPBEXexcCritical5 3 4 5" xfId="41687" xr:uid="{EF8707DF-0996-4450-B6B1-AAF5ED5E3E44}"/>
    <cellStyle name="SAPBEXexcCritical5 3 5" xfId="5827" xr:uid="{05B36198-1348-43B1-A31E-348DCDEFC876}"/>
    <cellStyle name="SAPBEXexcCritical5 3 5 2" xfId="28831" xr:uid="{025B73A2-C0D6-49E2-96EE-E7523C0D1336}"/>
    <cellStyle name="SAPBEXexcCritical5 3 5 3" xfId="33505" xr:uid="{2A7A7C14-B31F-4BCE-B7A0-8FAC960ACA37}"/>
    <cellStyle name="SAPBEXexcCritical5 3 5 4" xfId="38040" xr:uid="{F442A637-4B4D-40C4-B4E7-A65B26CAA0ED}"/>
    <cellStyle name="SAPBEXexcCritical5 3 5 5" xfId="42665" xr:uid="{D2677442-FEA6-4BE1-83B7-C94DA010DCAF}"/>
    <cellStyle name="SAPBEXexcCritical5 3 6" xfId="23363" xr:uid="{30BA9552-1432-4A56-A54C-0E19E2EB15EB}"/>
    <cellStyle name="SAPBEXexcCritical5 3 7" xfId="24004" xr:uid="{22B3DFC6-BEE8-4172-B009-0C3A84F229BF}"/>
    <cellStyle name="SAPBEXexcCritical5 3 8" xfId="25099" xr:uid="{79605952-288E-4635-9505-EBAFF44AEA56}"/>
    <cellStyle name="SAPBEXexcCritical5 3 9" xfId="29854" xr:uid="{EA956324-5EB5-41BE-B1F0-92C9D7BCC660}"/>
    <cellStyle name="SAPBEXexcCritical5 4" xfId="1711" xr:uid="{50FB51D8-4442-4A81-BF6E-EEB2B26E5128}"/>
    <cellStyle name="SAPBEXexcCritical5 4 2" xfId="2645" xr:uid="{E791CD16-85D7-41EC-88D0-B198808824D0}"/>
    <cellStyle name="SAPBEXexcCritical5 4 2 2" xfId="4449" xr:uid="{3D9421E8-3E9C-4E74-BF00-20AE18AE3237}"/>
    <cellStyle name="SAPBEXexcCritical5 4 2 2 2" xfId="27579" xr:uid="{1ABA7DCF-0C39-4522-9453-0B6F3A931CCB}"/>
    <cellStyle name="SAPBEXexcCritical5 4 2 2 3" xfId="32266" xr:uid="{022DDE81-93EC-42ED-A6AE-0190452253FF}"/>
    <cellStyle name="SAPBEXexcCritical5 4 2 2 4" xfId="36790" xr:uid="{DE70C92E-B63F-4B91-A2ED-41EC3F55FFC4}"/>
    <cellStyle name="SAPBEXexcCritical5 4 2 2 5" xfId="41415" xr:uid="{A2A217A2-2F1C-424C-8B88-D68F404E9649}"/>
    <cellStyle name="SAPBEXexcCritical5 4 2 3" xfId="5473" xr:uid="{611D8FAE-FA05-459B-A1CF-127EFB82C8B1}"/>
    <cellStyle name="SAPBEXexcCritical5 4 2 3 2" xfId="28550" xr:uid="{5EF3AC88-8611-4FEC-995C-90C4D229912A}"/>
    <cellStyle name="SAPBEXexcCritical5 4 2 3 3" xfId="33224" xr:uid="{308706B6-3978-4703-ADA4-28C7F7F07259}"/>
    <cellStyle name="SAPBEXexcCritical5 4 2 3 4" xfId="37759" xr:uid="{E6F57EF0-A123-4B64-83C3-76EC9A64BDCA}"/>
    <cellStyle name="SAPBEXexcCritical5 4 2 3 5" xfId="42384" xr:uid="{6EA6770C-2D26-4D65-BDD0-A3985B258B3B}"/>
    <cellStyle name="SAPBEXexcCritical5 4 2 4" xfId="6506" xr:uid="{1CC6E38F-8A86-4585-9DAB-B43BCEABE655}"/>
    <cellStyle name="SAPBEXexcCritical5 4 2 4 2" xfId="29529" xr:uid="{3FE141A8-B917-4EB6-892B-E7118785398F}"/>
    <cellStyle name="SAPBEXexcCritical5 4 2 4 3" xfId="34186" xr:uid="{046EC6B9-316B-4161-9F7E-C8F4EFDD1596}"/>
    <cellStyle name="SAPBEXexcCritical5 4 2 4 4" xfId="38733" xr:uid="{BD7CBEC8-EDBE-4551-B3DE-149AF41EB1A5}"/>
    <cellStyle name="SAPBEXexcCritical5 4 2 4 5" xfId="43358" xr:uid="{68365E32-38C4-431E-9D98-3593B31D0BBE}"/>
    <cellStyle name="SAPBEXexcCritical5 4 2 5" xfId="25832" xr:uid="{48746175-BEDC-41DB-B5F8-B851218492B7}"/>
    <cellStyle name="SAPBEXexcCritical5 4 2 6" xfId="30558" xr:uid="{C0502D0A-4F96-4D6F-993E-300726B8742D}"/>
    <cellStyle name="SAPBEXexcCritical5 4 2 7" xfId="35062" xr:uid="{14612C29-322A-4EB3-8FC2-277B90EFBC96}"/>
    <cellStyle name="SAPBEXexcCritical5 4 2 8" xfId="39687" xr:uid="{D607B4A2-648B-4EA4-BAC4-744CD3AAF285}"/>
    <cellStyle name="SAPBEXexcCritical5 4 3" xfId="3656" xr:uid="{1E5FF149-647C-4638-8B77-A3BAD1859AA9}"/>
    <cellStyle name="SAPBEXexcCritical5 4 3 2" xfId="26840" xr:uid="{5633AFBF-3F9F-4D4C-8817-BA1B3CB69665}"/>
    <cellStyle name="SAPBEXexcCritical5 4 3 3" xfId="31540" xr:uid="{B873A98E-3E3D-4EE1-ADD4-0BF508A287CB}"/>
    <cellStyle name="SAPBEXexcCritical5 4 3 4" xfId="36051" xr:uid="{998B33CB-055E-4E8A-ACA1-864999712CC2}"/>
    <cellStyle name="SAPBEXexcCritical5 4 3 5" xfId="40676" xr:uid="{68BAF452-92FB-46A6-A335-DE1A9CA4F5B2}"/>
    <cellStyle name="SAPBEXexcCritical5 4 4" xfId="4757" xr:uid="{CCFA4194-00FF-46A6-A6F7-613F3F783A20}"/>
    <cellStyle name="SAPBEXexcCritical5 4 4 2" xfId="26127" xr:uid="{B6ACC060-238F-4F69-86FB-49B38F239A7F}"/>
    <cellStyle name="SAPBEXexcCritical5 4 4 3" xfId="30848" xr:uid="{415A2084-6548-47B3-B86A-0D0027B58448}"/>
    <cellStyle name="SAPBEXexcCritical5 4 4 4" xfId="35351" xr:uid="{612683FD-1F2C-4D29-B07E-3036D1F2D5E0}"/>
    <cellStyle name="SAPBEXexcCritical5 4 4 5" xfId="39976" xr:uid="{C463CD9E-3C4D-472A-9A33-6CAE23A0E3F9}"/>
    <cellStyle name="SAPBEXexcCritical5 4 5" xfId="5792" xr:uid="{85C7B8DE-7C53-470E-B1BB-999E0DAD1F7B}"/>
    <cellStyle name="SAPBEXexcCritical5 4 5 2" xfId="26600" xr:uid="{D6B71801-1930-4A8D-8DF7-28289685D4AB}"/>
    <cellStyle name="SAPBEXexcCritical5 4 5 3" xfId="31300" xr:uid="{CF810018-BF2B-43D5-8925-3BE43C88B7E3}"/>
    <cellStyle name="SAPBEXexcCritical5 4 5 4" xfId="35811" xr:uid="{95005426-D654-4C22-9285-6832E9F9129D}"/>
    <cellStyle name="SAPBEXexcCritical5 4 5 5" xfId="40436" xr:uid="{C73083DE-E7C7-4A21-BB5D-48BD05C76B9F}"/>
    <cellStyle name="SAPBEXexcCritical5 4 6" xfId="25064" xr:uid="{75554F49-3B83-4134-B093-75711210FCFE}"/>
    <cellStyle name="SAPBEXexcCritical5 4 7" xfId="29819" xr:uid="{355F8B5E-F2A5-4481-A5D1-D88EF644B4E3}"/>
    <cellStyle name="SAPBEXexcCritical5 4 8" xfId="24703" xr:uid="{9EB210F7-46DF-444F-B856-E5BBACDDBC19}"/>
    <cellStyle name="SAPBEXexcCritical5 4 9" xfId="24298" xr:uid="{2243AAF4-6D39-483F-B3CB-56186C0D304F}"/>
    <cellStyle name="SAPBEXexcCritical5 5" xfId="1585" xr:uid="{3EF258E3-DABA-4B39-8A45-64BAF47EB3EE}"/>
    <cellStyle name="SAPBEXexcCritical5 5 2" xfId="2522" xr:uid="{1A15375C-2014-478F-B94F-D7CA9CB76296}"/>
    <cellStyle name="SAPBEXexcCritical5 5 2 2" xfId="4326" xr:uid="{397903A6-3895-42D2-8395-379964FEC60F}"/>
    <cellStyle name="SAPBEXexcCritical5 5 2 2 2" xfId="27456" xr:uid="{47B4370D-6F6D-4A49-ADF1-4C0F68EE4E14}"/>
    <cellStyle name="SAPBEXexcCritical5 5 2 2 3" xfId="32143" xr:uid="{C444C4C7-D4C5-4202-A00F-ABC2EAD7C08C}"/>
    <cellStyle name="SAPBEXexcCritical5 5 2 2 4" xfId="36667" xr:uid="{62C84F1C-21F6-43FA-8EE1-F0044894E603}"/>
    <cellStyle name="SAPBEXexcCritical5 5 2 2 5" xfId="41292" xr:uid="{AFDADAD4-FCAC-4ABA-81D9-1E3063514305}"/>
    <cellStyle name="SAPBEXexcCritical5 5 2 3" xfId="5350" xr:uid="{384CB204-0BC5-4D42-9B6C-4B4926822C75}"/>
    <cellStyle name="SAPBEXexcCritical5 5 2 3 2" xfId="28427" xr:uid="{7724E933-9944-4A5E-9DEC-2D08BAF97EA1}"/>
    <cellStyle name="SAPBEXexcCritical5 5 2 3 3" xfId="33101" xr:uid="{10EEF01F-5F82-4571-A20B-59204729A92E}"/>
    <cellStyle name="SAPBEXexcCritical5 5 2 3 4" xfId="37636" xr:uid="{D81E93C7-16C4-4C6C-8E7A-CD106C7F2DF8}"/>
    <cellStyle name="SAPBEXexcCritical5 5 2 3 5" xfId="42261" xr:uid="{21D2CE4E-A6F0-4640-A57D-81076E908BF9}"/>
    <cellStyle name="SAPBEXexcCritical5 5 2 4" xfId="6383" xr:uid="{5BD2406F-A157-4778-B376-297DC781E39E}"/>
    <cellStyle name="SAPBEXexcCritical5 5 2 4 2" xfId="29406" xr:uid="{E6DBB4AB-4EC9-4436-A3C8-285E23832AC2}"/>
    <cellStyle name="SAPBEXexcCritical5 5 2 4 3" xfId="34063" xr:uid="{A7089A95-5763-495F-86DF-DAF0BA0F22AA}"/>
    <cellStyle name="SAPBEXexcCritical5 5 2 4 4" xfId="38610" xr:uid="{BFA11735-BEA7-4E14-8879-9673B7562D07}"/>
    <cellStyle name="SAPBEXexcCritical5 5 2 4 5" xfId="43235" xr:uid="{2D6C15CD-6CC8-4F36-8A12-CC5BFA882F35}"/>
    <cellStyle name="SAPBEXexcCritical5 5 2 5" xfId="25709" xr:uid="{503FABDF-50DC-4CC3-BF98-CEF01C346688}"/>
    <cellStyle name="SAPBEXexcCritical5 5 2 6" xfId="30435" xr:uid="{3C6FCD7E-428B-4A66-B71A-12F3CB1451BB}"/>
    <cellStyle name="SAPBEXexcCritical5 5 2 7" xfId="34939" xr:uid="{7B6DDF1B-1B6E-4860-A8BA-0D3CAE5FFF02}"/>
    <cellStyle name="SAPBEXexcCritical5 5 2 8" xfId="39564" xr:uid="{EE799722-1854-43DC-82CC-9E7EA9F7BC95}"/>
    <cellStyle name="SAPBEXexcCritical5 5 3" xfId="3533" xr:uid="{2BF82A31-0564-4FCA-B504-A98D1DE367AE}"/>
    <cellStyle name="SAPBEXexcCritical5 5 3 2" xfId="26717" xr:uid="{8E376F5C-D3B1-48E4-A0C3-28740C1A3C18}"/>
    <cellStyle name="SAPBEXexcCritical5 5 3 3" xfId="31417" xr:uid="{25DD3C3D-660E-4194-81CE-7F9A2713495B}"/>
    <cellStyle name="SAPBEXexcCritical5 5 3 4" xfId="35928" xr:uid="{ADEEE6E0-D03B-454D-ACB3-C4A8F863CEAA}"/>
    <cellStyle name="SAPBEXexcCritical5 5 3 5" xfId="40553" xr:uid="{CDD138CB-F113-47D1-9B2D-F46149DF39D6}"/>
    <cellStyle name="SAPBEXexcCritical5 5 4" xfId="3047" xr:uid="{30795ECA-645F-47FB-BEAF-D2B009A4180C}"/>
    <cellStyle name="SAPBEXexcCritical5 5 4 2" xfId="26250" xr:uid="{F5456B3E-6EB6-4676-8ADE-D6A6E8CBECB8}"/>
    <cellStyle name="SAPBEXexcCritical5 5 4 3" xfId="30971" xr:uid="{1913EC69-B7EC-4D53-A883-C685895751B3}"/>
    <cellStyle name="SAPBEXexcCritical5 5 4 4" xfId="35474" xr:uid="{A16064A4-CDDF-4F6C-BE08-C2CBA9961A0E}"/>
    <cellStyle name="SAPBEXexcCritical5 5 4 5" xfId="40099" xr:uid="{B064EE43-D17F-4787-99A8-A8DF78EE5065}"/>
    <cellStyle name="SAPBEXexcCritical5 5 5" xfId="3355" xr:uid="{4F298FB4-4717-431D-A21F-DB501BB542A0}"/>
    <cellStyle name="SAPBEXexcCritical5 5 5 2" xfId="26481" xr:uid="{52C0E63A-8C60-4EB4-BC61-0CB33C094532}"/>
    <cellStyle name="SAPBEXexcCritical5 5 5 3" xfId="31181" xr:uid="{63A75928-A88A-43BA-AA56-48890B90BE8E}"/>
    <cellStyle name="SAPBEXexcCritical5 5 5 4" xfId="35692" xr:uid="{592B74BE-517B-4492-998F-3A1D930FCC6C}"/>
    <cellStyle name="SAPBEXexcCritical5 5 5 5" xfId="40317" xr:uid="{5F0834F7-2984-4B3B-8EBC-4CBF59C12352}"/>
    <cellStyle name="SAPBEXexcCritical5 5 6" xfId="24940" xr:uid="{55AD6D50-1293-44EB-86C4-660B8258BC19}"/>
    <cellStyle name="SAPBEXexcCritical5 5 7" xfId="24149" xr:uid="{3A989C7C-422B-4C13-95D3-9F80711B6B05}"/>
    <cellStyle name="SAPBEXexcCritical5 5 8" xfId="24587" xr:uid="{EB60EB81-A47A-4174-90F5-9B8E080C4C2E}"/>
    <cellStyle name="SAPBEXexcCritical5 5 9" xfId="24402" xr:uid="{41FDE4EF-913C-4D4C-8D03-82DEEA94067E}"/>
    <cellStyle name="SAPBEXexcCritical5 6" xfId="2202" xr:uid="{86A387B1-26FE-4DF8-9DE6-05AAF7A687FD}"/>
    <cellStyle name="SAPBEXexcCritical5 6 2" xfId="4085" xr:uid="{5D97017C-6181-48EB-A84D-7F2BA187AEA7}"/>
    <cellStyle name="SAPBEXexcCritical5 6 2 2" xfId="27234" xr:uid="{B5DC565C-CBE8-41FB-9A8A-1B8DDAB73466}"/>
    <cellStyle name="SAPBEXexcCritical5 6 2 3" xfId="31925" xr:uid="{5ABE15F4-291D-4E8C-AD64-19D27BE7AE63}"/>
    <cellStyle name="SAPBEXexcCritical5 6 2 4" xfId="36445" xr:uid="{374B5C18-0E81-4273-866F-B1B879546B26}"/>
    <cellStyle name="SAPBEXexcCritical5 6 2 5" xfId="41070" xr:uid="{537B734F-F735-46D6-8BE5-8930DCC98B18}"/>
    <cellStyle name="SAPBEXexcCritical5 6 3" xfId="5134" xr:uid="{2878D866-B164-413C-800E-3DD6070DC5A9}"/>
    <cellStyle name="SAPBEXexcCritical5 6 3 2" xfId="28205" xr:uid="{51D61C4F-7F2F-44EF-A913-071B1F5DB197}"/>
    <cellStyle name="SAPBEXexcCritical5 6 3 3" xfId="32884" xr:uid="{977CCB7E-2271-44A1-85A0-BFC73D19E49A}"/>
    <cellStyle name="SAPBEXexcCritical5 6 3 4" xfId="37416" xr:uid="{FA319104-A85D-4FAD-830C-B69677B2050B}"/>
    <cellStyle name="SAPBEXexcCritical5 6 3 5" xfId="42041" xr:uid="{902074FB-F7AC-487C-9A36-2B34ECAD25A3}"/>
    <cellStyle name="SAPBEXexcCritical5 6 4" xfId="6170" xr:uid="{AD254D24-B86D-469F-A333-6A22C5292A2D}"/>
    <cellStyle name="SAPBEXexcCritical5 6 4 2" xfId="29185" xr:uid="{ACD87534-AC39-464E-B84B-3AEBD6B54F5B}"/>
    <cellStyle name="SAPBEXexcCritical5 6 4 3" xfId="33848" xr:uid="{578F96FE-AEC3-45A0-839E-21B7DEFA5169}"/>
    <cellStyle name="SAPBEXexcCritical5 6 4 4" xfId="38391" xr:uid="{8DEBB2A7-98D2-4C8D-88E3-944F713017EE}"/>
    <cellStyle name="SAPBEXexcCritical5 6 4 5" xfId="43016" xr:uid="{5E11FF71-969B-4B5D-BF24-40C75C34950C}"/>
    <cellStyle name="SAPBEXexcCritical5 6 5" xfId="25483" xr:uid="{44457AFF-6774-4A80-9C53-4EBA525F98DA}"/>
    <cellStyle name="SAPBEXexcCritical5 6 6" xfId="30215" xr:uid="{4B00FBDB-7265-40F5-9E06-0F010E21724A}"/>
    <cellStyle name="SAPBEXexcCritical5 6 7" xfId="34717" xr:uid="{76159F11-08C4-4424-9F41-7648793F4B56}"/>
    <cellStyle name="SAPBEXexcCritical5 6 8" xfId="39343" xr:uid="{ACAD2572-4EF2-4134-A5B7-DD3518A90379}"/>
    <cellStyle name="SAPBEXexcCritical5 7" xfId="2247" xr:uid="{2AF018F7-C528-44AF-9B2F-6C5520E78603}"/>
    <cellStyle name="SAPBEXexcCritical5 7 2" xfId="4128" xr:uid="{4689EC29-EB57-4CCE-BF51-5CF2D60B55CA}"/>
    <cellStyle name="SAPBEXexcCritical5 7 2 2" xfId="27277" xr:uid="{F5F631C0-9366-4A30-BA00-0A83E639F92A}"/>
    <cellStyle name="SAPBEXexcCritical5 7 2 3" xfId="31968" xr:uid="{B099639A-C049-4124-8562-1B168499793E}"/>
    <cellStyle name="SAPBEXexcCritical5 7 2 4" xfId="36488" xr:uid="{3C5BD272-1BFB-4F97-8610-06E6F629D44F}"/>
    <cellStyle name="SAPBEXexcCritical5 7 2 5" xfId="41113" xr:uid="{A9423CAA-211B-4512-976A-03928800F383}"/>
    <cellStyle name="SAPBEXexcCritical5 7 3" xfId="5177" xr:uid="{58C88EB6-6F1B-4A92-8DC7-35B424B543F3}"/>
    <cellStyle name="SAPBEXexcCritical5 7 3 2" xfId="28248" xr:uid="{C9C0DFC5-60CA-4E96-8716-A515BE0D050C}"/>
    <cellStyle name="SAPBEXexcCritical5 7 3 3" xfId="32927" xr:uid="{D46DCCAA-E859-4F32-AE84-7975D2528ED3}"/>
    <cellStyle name="SAPBEXexcCritical5 7 3 4" xfId="37459" xr:uid="{744FE4FA-6FA7-4EA8-BD65-DA25C935E58D}"/>
    <cellStyle name="SAPBEXexcCritical5 7 3 5" xfId="42084" xr:uid="{88F98964-0AC7-47D6-B573-FC088169529B}"/>
    <cellStyle name="SAPBEXexcCritical5 7 4" xfId="6213" xr:uid="{C8BBE0AC-3BE2-4BC0-9696-FB7B5A787127}"/>
    <cellStyle name="SAPBEXexcCritical5 7 4 2" xfId="29228" xr:uid="{42918E9B-231A-4D40-AB8E-5182E96D32B4}"/>
    <cellStyle name="SAPBEXexcCritical5 7 4 3" xfId="33891" xr:uid="{B126FDB5-C81E-4281-9BB9-CA49DDCDDB9E}"/>
    <cellStyle name="SAPBEXexcCritical5 7 4 4" xfId="38434" xr:uid="{C7F3CA0B-019F-4FD3-8D29-F02ABBD60F69}"/>
    <cellStyle name="SAPBEXexcCritical5 7 4 5" xfId="43059" xr:uid="{5BAB5AA0-ACAC-4509-B960-E58C9C7A3DB3}"/>
    <cellStyle name="SAPBEXexcCritical5 7 5" xfId="25526" xr:uid="{67C354D5-3063-46CB-9670-CCA41CB1FC55}"/>
    <cellStyle name="SAPBEXexcCritical5 7 6" xfId="30258" xr:uid="{4A1B970D-8868-4270-BF0E-5A87F58F6960}"/>
    <cellStyle name="SAPBEXexcCritical5 7 7" xfId="34760" xr:uid="{832DA984-5911-40C7-AD7A-BC9A9EE7E8DF}"/>
    <cellStyle name="SAPBEXexcCritical5 7 8" xfId="39386" xr:uid="{2B1F7E79-AA12-43EE-91EF-2E4005DF2041}"/>
    <cellStyle name="SAPBEXexcCritical5 8" xfId="2078" xr:uid="{D7764274-CADC-42EE-B9F6-09C22DF83009}"/>
    <cellStyle name="SAPBEXexcCritical5 8 2" xfId="3979" xr:uid="{420CA510-C312-4523-A35D-E78E6FADBDF2}"/>
    <cellStyle name="SAPBEXexcCritical5 8 2 2" xfId="27144" xr:uid="{8E6EDE97-E0BC-4270-BBE6-704BB7A62FFE}"/>
    <cellStyle name="SAPBEXexcCritical5 8 2 3" xfId="31839" xr:uid="{13CCCE23-2DDB-4A33-98E1-58D1AAB9333D}"/>
    <cellStyle name="SAPBEXexcCritical5 8 2 4" xfId="36355" xr:uid="{B10386D5-76C8-4E79-B571-0F092C136121}"/>
    <cellStyle name="SAPBEXexcCritical5 8 2 5" xfId="40980" xr:uid="{F3737506-A826-4229-8332-6891E330E770}"/>
    <cellStyle name="SAPBEXexcCritical5 8 3" xfId="5055" xr:uid="{1F6BB1F2-79A1-476B-B2B5-BCAA60330F31}"/>
    <cellStyle name="SAPBEXexcCritical5 8 3 2" xfId="28118" xr:uid="{6E4D6FAD-E2A3-4610-8774-7A99BBA172FC}"/>
    <cellStyle name="SAPBEXexcCritical5 8 3 3" xfId="32801" xr:uid="{D2F02F19-C5F9-4A27-AA6F-80EFEC67E89F}"/>
    <cellStyle name="SAPBEXexcCritical5 8 3 4" xfId="37329" xr:uid="{A832DAD4-DB1C-4C4C-A086-C9E98B3C4A14}"/>
    <cellStyle name="SAPBEXexcCritical5 8 3 5" xfId="41954" xr:uid="{BD5FAC77-CF0F-4002-87AD-2580001368BB}"/>
    <cellStyle name="SAPBEXexcCritical5 8 4" xfId="6088" xr:uid="{AFC69320-77D8-4866-B231-0B94ED69D6EE}"/>
    <cellStyle name="SAPBEXexcCritical5 8 4 2" xfId="29100" xr:uid="{5FE80D0A-781F-4032-86F6-A7EEE06283F9}"/>
    <cellStyle name="SAPBEXexcCritical5 8 4 3" xfId="33767" xr:uid="{3274B384-5EB9-4D5B-8447-4C6D5A841CA5}"/>
    <cellStyle name="SAPBEXexcCritical5 8 4 4" xfId="38306" xr:uid="{0848C024-46C8-4FD8-921C-D70E02E19A1B}"/>
    <cellStyle name="SAPBEXexcCritical5 8 4 5" xfId="42931" xr:uid="{92B9CD9E-12B6-4F49-85E0-7221608E7B7A}"/>
    <cellStyle name="SAPBEXexcCritical5 8 5" xfId="25382" xr:uid="{D9731CE4-7513-4749-825A-85B29D7F2AAF}"/>
    <cellStyle name="SAPBEXexcCritical5 8 6" xfId="30124" xr:uid="{DF8C25C7-0F0A-44CD-837A-3B3F4A2138B8}"/>
    <cellStyle name="SAPBEXexcCritical5 8 7" xfId="34628" xr:uid="{8C012F90-1F3F-4C89-BC6E-61A77CB6823B}"/>
    <cellStyle name="SAPBEXexcCritical5 8 8" xfId="39255" xr:uid="{3C800F8E-1207-48A8-90AB-14DF54F0F8CC}"/>
    <cellStyle name="SAPBEXexcCritical5 9" xfId="3195" xr:uid="{E6F2FBC9-F198-4849-A90E-8F273E1A325F}"/>
    <cellStyle name="SAPBEXexcCritical6" xfId="1176" xr:uid="{97896B8A-9DA0-4BF9-9CC2-2C8F68A1C094}"/>
    <cellStyle name="SAPBEXexcCritical6 2" xfId="1504" xr:uid="{83E99AB1-282C-4974-8B5C-5E8502D308FC}"/>
    <cellStyle name="SAPBEXexcCritical6 2 10" xfId="24221" xr:uid="{38A87389-6CFE-48E8-8A11-CB19C64706B0}"/>
    <cellStyle name="SAPBEXexcCritical6 2 11" xfId="24532" xr:uid="{F3CB2A10-230D-42C1-A2B4-2AB742E8788D}"/>
    <cellStyle name="SAPBEXexcCritical6 2 12" xfId="24456" xr:uid="{B17D7D7D-7D91-43CF-8229-6DEDAB3231B2}"/>
    <cellStyle name="SAPBEXexcCritical6 2 2" xfId="1849" xr:uid="{A471BB89-E108-43BA-9508-1341A833A53C}"/>
    <cellStyle name="SAPBEXexcCritical6 2 2 2" xfId="2773" xr:uid="{F51941E8-529A-44AE-B102-2628B293B15E}"/>
    <cellStyle name="SAPBEXexcCritical6 2 2 2 2" xfId="4577" xr:uid="{A6503701-5BBD-4053-85C2-53C0C98A7AFC}"/>
    <cellStyle name="SAPBEXexcCritical6 2 2 2 2 2" xfId="27707" xr:uid="{C906DD4F-A7E8-4E61-BBF6-614C1C2E7F62}"/>
    <cellStyle name="SAPBEXexcCritical6 2 2 2 2 3" xfId="32394" xr:uid="{45FEBA1A-CE5C-4FBB-B6E3-2D46C1694033}"/>
    <cellStyle name="SAPBEXexcCritical6 2 2 2 2 4" xfId="36918" xr:uid="{EACF87EB-7BDD-4622-99B9-6D1905A525EF}"/>
    <cellStyle name="SAPBEXexcCritical6 2 2 2 2 5" xfId="41543" xr:uid="{7B0301C9-987B-414F-905F-E56506783AF5}"/>
    <cellStyle name="SAPBEXexcCritical6 2 2 2 3" xfId="5601" xr:uid="{D34075D4-F598-4702-A660-AC30DAAF49B0}"/>
    <cellStyle name="SAPBEXexcCritical6 2 2 2 3 2" xfId="28678" xr:uid="{21CC0BDD-DDCB-4921-BE98-0D2C9923835A}"/>
    <cellStyle name="SAPBEXexcCritical6 2 2 2 3 3" xfId="33352" xr:uid="{C45D9DB4-B563-4147-81EE-E92659A2A51F}"/>
    <cellStyle name="SAPBEXexcCritical6 2 2 2 3 4" xfId="37887" xr:uid="{896CB2B4-6DDD-4717-B3F1-24D0D9091F7A}"/>
    <cellStyle name="SAPBEXexcCritical6 2 2 2 3 5" xfId="42512" xr:uid="{983683A4-6EE7-46B0-B6A5-6E78B4E50802}"/>
    <cellStyle name="SAPBEXexcCritical6 2 2 2 4" xfId="6634" xr:uid="{35C5BED4-FDD6-4284-AA41-1A4F79609F1E}"/>
    <cellStyle name="SAPBEXexcCritical6 2 2 2 4 2" xfId="29657" xr:uid="{579A52D4-BCDC-4005-82AE-D92D9EBAD94F}"/>
    <cellStyle name="SAPBEXexcCritical6 2 2 2 4 3" xfId="34314" xr:uid="{ACDDF0F3-3777-4693-839D-1A4BD951553D}"/>
    <cellStyle name="SAPBEXexcCritical6 2 2 2 4 4" xfId="38861" xr:uid="{B536BE9B-6AC2-4C4C-A6A8-636B5ECFF92C}"/>
    <cellStyle name="SAPBEXexcCritical6 2 2 2 4 5" xfId="43486" xr:uid="{43FF0EBD-8216-461F-807F-DFF5F010A264}"/>
    <cellStyle name="SAPBEXexcCritical6 2 2 2 5" xfId="25960" xr:uid="{B55ED6F5-8C69-464A-9B17-F2DE6CDC62D5}"/>
    <cellStyle name="SAPBEXexcCritical6 2 2 2 6" xfId="30686" xr:uid="{2F68804F-FE03-46B8-A75D-B1B513DFEDB1}"/>
    <cellStyle name="SAPBEXexcCritical6 2 2 2 7" xfId="35190" xr:uid="{D2056389-0E84-4A68-B3C7-9126140437E0}"/>
    <cellStyle name="SAPBEXexcCritical6 2 2 2 8" xfId="39815" xr:uid="{5F41CE67-3DB7-42F4-A2E6-E07C91CA01D1}"/>
    <cellStyle name="SAPBEXexcCritical6 2 2 3" xfId="3783" xr:uid="{E3A8AA23-4FF9-415D-B023-A5D6C39A6AC7}"/>
    <cellStyle name="SAPBEXexcCritical6 2 2 3 2" xfId="26967" xr:uid="{74184F89-3BA5-43E3-BA1E-096528B83AFD}"/>
    <cellStyle name="SAPBEXexcCritical6 2 2 3 3" xfId="31667" xr:uid="{AB3454D7-759F-495B-87B4-5E28E66C6AE2}"/>
    <cellStyle name="SAPBEXexcCritical6 2 2 3 4" xfId="36178" xr:uid="{2464D89E-4984-4D45-84DC-F7825F994F30}"/>
    <cellStyle name="SAPBEXexcCritical6 2 2 3 5" xfId="40803" xr:uid="{FE4FD566-CFEC-4EFB-9D93-BA47AF7CA8A6}"/>
    <cellStyle name="SAPBEXexcCritical6 2 2 4" xfId="4884" xr:uid="{DBDF2964-C757-400D-B653-E558A3D5F730}"/>
    <cellStyle name="SAPBEXexcCritical6 2 2 4 2" xfId="27943" xr:uid="{54EF3601-500F-4100-BB75-01C8916D6ABC}"/>
    <cellStyle name="SAPBEXexcCritical6 2 2 4 3" xfId="32630" xr:uid="{94E8A0AB-D9A6-437A-8265-AC456C910572}"/>
    <cellStyle name="SAPBEXexcCritical6 2 2 4 4" xfId="37154" xr:uid="{3E14F1CB-BCF1-4137-A849-FE3EECEEF94E}"/>
    <cellStyle name="SAPBEXexcCritical6 2 2 4 5" xfId="41779" xr:uid="{49EA47DC-6433-4431-91EE-08E823546EAA}"/>
    <cellStyle name="SAPBEXexcCritical6 2 2 5" xfId="5919" xr:uid="{42ECBF19-F8B1-4EAC-89CF-EE323E0B9FF0}"/>
    <cellStyle name="SAPBEXexcCritical6 2 2 5 2" xfId="28923" xr:uid="{C03EC4D0-8E62-4A1E-8EAA-8685B2485D3D}"/>
    <cellStyle name="SAPBEXexcCritical6 2 2 5 3" xfId="33597" xr:uid="{FEE731D0-BB41-4F04-A9DF-9E0D02E2E727}"/>
    <cellStyle name="SAPBEXexcCritical6 2 2 5 4" xfId="38132" xr:uid="{F1C47738-AF48-426B-BC07-DF59DE3EAFED}"/>
    <cellStyle name="SAPBEXexcCritical6 2 2 5 5" xfId="42757" xr:uid="{99494C60-81F2-402D-AD8B-751A70A1994B}"/>
    <cellStyle name="SAPBEXexcCritical6 2 2 6" xfId="25191" xr:uid="{B6A57F76-7DAE-4679-9477-1F55A955147F}"/>
    <cellStyle name="SAPBEXexcCritical6 2 2 7" xfId="29946" xr:uid="{79A6398B-EA89-427F-87E4-D806C1ACFAE7}"/>
    <cellStyle name="SAPBEXexcCritical6 2 2 8" xfId="34451" xr:uid="{2764161A-07AD-4FED-ADBB-9389E313C96B}"/>
    <cellStyle name="SAPBEXexcCritical6 2 2 9" xfId="39078" xr:uid="{4D4171ED-27DE-4230-B415-7F7FA667B7EC}"/>
    <cellStyle name="SAPBEXexcCritical6 2 3" xfId="1943" xr:uid="{14362881-DC09-4099-A4C5-95372FAAF7DF}"/>
    <cellStyle name="SAPBEXexcCritical6 2 3 2" xfId="2859" xr:uid="{527B5755-A882-4998-AB57-0ECC83C2F9FB}"/>
    <cellStyle name="SAPBEXexcCritical6 2 3 2 2" xfId="4663" xr:uid="{D80AEA5A-6BBA-481B-B08E-A57B595A953A}"/>
    <cellStyle name="SAPBEXexcCritical6 2 3 2 2 2" xfId="27793" xr:uid="{471C5E3D-BB7E-427B-8B62-894CFB901846}"/>
    <cellStyle name="SAPBEXexcCritical6 2 3 2 2 3" xfId="32480" xr:uid="{D722AD99-2655-4A3C-A8F3-CC1D0A636133}"/>
    <cellStyle name="SAPBEXexcCritical6 2 3 2 2 4" xfId="37004" xr:uid="{CD7B128B-2BE1-432D-9367-8A2F93423F8F}"/>
    <cellStyle name="SAPBEXexcCritical6 2 3 2 2 5" xfId="41629" xr:uid="{D35E6669-70CA-4DD3-A110-336200CC220A}"/>
    <cellStyle name="SAPBEXexcCritical6 2 3 2 3" xfId="5687" xr:uid="{C69317A5-F3E6-4F77-B26A-60900C3205D7}"/>
    <cellStyle name="SAPBEXexcCritical6 2 3 2 3 2" xfId="28764" xr:uid="{415CDE33-693C-44CE-ACEB-693906D61D6D}"/>
    <cellStyle name="SAPBEXexcCritical6 2 3 2 3 3" xfId="33438" xr:uid="{F20A0932-813F-4000-A29C-2A594E9A0CF3}"/>
    <cellStyle name="SAPBEXexcCritical6 2 3 2 3 4" xfId="37973" xr:uid="{47179F22-0A22-4C99-AC96-D815C0ED2E89}"/>
    <cellStyle name="SAPBEXexcCritical6 2 3 2 3 5" xfId="42598" xr:uid="{3999D6BA-5DE1-47FB-A7A0-26DD4CCA9EDC}"/>
    <cellStyle name="SAPBEXexcCritical6 2 3 2 4" xfId="6720" xr:uid="{9177E1A0-0D74-4EFC-8D36-3728FFE25590}"/>
    <cellStyle name="SAPBEXexcCritical6 2 3 2 4 2" xfId="29743" xr:uid="{DA716A1A-7A74-43CA-BE6F-9AF78F4FAB6A}"/>
    <cellStyle name="SAPBEXexcCritical6 2 3 2 4 3" xfId="34400" xr:uid="{51D1FB82-597D-4666-A056-03E3F1466290}"/>
    <cellStyle name="SAPBEXexcCritical6 2 3 2 4 4" xfId="38947" xr:uid="{2F603412-68A5-4721-8B4E-0E9DF0B5ACD5}"/>
    <cellStyle name="SAPBEXexcCritical6 2 3 2 4 5" xfId="43572" xr:uid="{E40E277F-B29A-4567-B5BE-24C7EC9CFF46}"/>
    <cellStyle name="SAPBEXexcCritical6 2 3 2 5" xfId="26046" xr:uid="{36AF6160-3392-4029-BEB9-7825461CEB60}"/>
    <cellStyle name="SAPBEXexcCritical6 2 3 2 6" xfId="30772" xr:uid="{7751DA11-FC3B-4550-883E-81E3CECC2A98}"/>
    <cellStyle name="SAPBEXexcCritical6 2 3 2 7" xfId="35276" xr:uid="{5DBC3ED6-6DCE-43ED-97A8-A998793DF5C9}"/>
    <cellStyle name="SAPBEXexcCritical6 2 3 2 8" xfId="39901" xr:uid="{55F8A72A-9111-45C6-B608-E6D21EBD1D6F}"/>
    <cellStyle name="SAPBEXexcCritical6 2 3 3" xfId="3869" xr:uid="{D9217442-5567-47EB-93FF-AB80188AC46A}"/>
    <cellStyle name="SAPBEXexcCritical6 2 3 3 2" xfId="27053" xr:uid="{C44175AD-EEC8-4BEB-BA3E-C6295A84D6DF}"/>
    <cellStyle name="SAPBEXexcCritical6 2 3 3 3" xfId="31753" xr:uid="{8A7B7397-466F-4B2E-A6ED-D3E91981A275}"/>
    <cellStyle name="SAPBEXexcCritical6 2 3 3 4" xfId="36264" xr:uid="{B5BA719D-F352-40F2-B068-B0FEA0A799F8}"/>
    <cellStyle name="SAPBEXexcCritical6 2 3 3 5" xfId="40889" xr:uid="{52800F5C-7043-4D96-BDC9-E3924C627E67}"/>
    <cellStyle name="SAPBEXexcCritical6 2 3 4" xfId="4970" xr:uid="{FDAED539-346B-4FAE-8E5B-754BDDBB918C}"/>
    <cellStyle name="SAPBEXexcCritical6 2 3 4 2" xfId="28029" xr:uid="{FB04C9A0-E6C9-4104-AF7F-8F9C72942251}"/>
    <cellStyle name="SAPBEXexcCritical6 2 3 4 3" xfId="32716" xr:uid="{5BB73621-1DB1-4F08-B9CF-09BF83ABD728}"/>
    <cellStyle name="SAPBEXexcCritical6 2 3 4 4" xfId="37240" xr:uid="{CA14AD23-1DFE-4C8B-9EEF-11FCFCB25B5B}"/>
    <cellStyle name="SAPBEXexcCritical6 2 3 4 5" xfId="41865" xr:uid="{346CABFC-63C8-49D2-A8B6-057CC5EBA8C0}"/>
    <cellStyle name="SAPBEXexcCritical6 2 3 5" xfId="6005" xr:uid="{39A40AEC-3154-4FA3-9E36-B9C2F8812F41}"/>
    <cellStyle name="SAPBEXexcCritical6 2 3 5 2" xfId="29009" xr:uid="{59B69CE6-121D-4756-B66D-97C0C575F177}"/>
    <cellStyle name="SAPBEXexcCritical6 2 3 5 3" xfId="33683" xr:uid="{23B4E258-424D-4128-984F-F464790AC0B2}"/>
    <cellStyle name="SAPBEXexcCritical6 2 3 5 4" xfId="38218" xr:uid="{1786D172-5DCA-4835-AA51-902FF4647578}"/>
    <cellStyle name="SAPBEXexcCritical6 2 3 5 5" xfId="42843" xr:uid="{00A00A3E-1A5E-467D-B16F-69BA4BE38E5E}"/>
    <cellStyle name="SAPBEXexcCritical6 2 3 6" xfId="25280" xr:uid="{67E6FA52-B1A2-480B-B4B7-DC811BEACE4F}"/>
    <cellStyle name="SAPBEXexcCritical6 2 3 7" xfId="30032" xr:uid="{166709DD-8E23-48D3-A327-C8BC49A1EE4F}"/>
    <cellStyle name="SAPBEXexcCritical6 2 3 8" xfId="34537" xr:uid="{CDB9CF17-B7B0-4E41-AD94-32E941825717}"/>
    <cellStyle name="SAPBEXexcCritical6 2 3 9" xfId="39164" xr:uid="{CE652200-398C-483E-8F16-4F6A330890E5}"/>
    <cellStyle name="SAPBEXexcCritical6 2 4" xfId="2444" xr:uid="{B889946E-9CD4-46B0-8191-572482D02DF2}"/>
    <cellStyle name="SAPBEXexcCritical6 2 4 2" xfId="4248" xr:uid="{15A6CC50-6309-4546-A0A8-475BB68B77E2}"/>
    <cellStyle name="SAPBEXexcCritical6 2 4 2 2" xfId="27378" xr:uid="{2435134E-DFDB-406A-B58D-F5E211E8289C}"/>
    <cellStyle name="SAPBEXexcCritical6 2 4 2 3" xfId="32065" xr:uid="{2355C5BC-3F16-46D8-91DD-BEBD20F4A75B}"/>
    <cellStyle name="SAPBEXexcCritical6 2 4 2 4" xfId="36589" xr:uid="{697C89AA-77C1-4CEA-9681-3A63BD808F26}"/>
    <cellStyle name="SAPBEXexcCritical6 2 4 2 5" xfId="41214" xr:uid="{0C7631FF-06DF-4A58-BF16-B76D361FB5D6}"/>
    <cellStyle name="SAPBEXexcCritical6 2 4 3" xfId="5272" xr:uid="{31EB7423-892F-4B57-854E-B1A114B18711}"/>
    <cellStyle name="SAPBEXexcCritical6 2 4 3 2" xfId="28349" xr:uid="{354B925C-1475-45E7-B39E-250EA67DF796}"/>
    <cellStyle name="SAPBEXexcCritical6 2 4 3 3" xfId="33023" xr:uid="{17ACBD04-C856-45FF-BAD8-EA22EAAB6810}"/>
    <cellStyle name="SAPBEXexcCritical6 2 4 3 4" xfId="37558" xr:uid="{13320517-FF4E-44A1-B16F-E2682778CEE0}"/>
    <cellStyle name="SAPBEXexcCritical6 2 4 3 5" xfId="42183" xr:uid="{21C245C0-F6D7-42FF-B0EB-80E5AFB5D611}"/>
    <cellStyle name="SAPBEXexcCritical6 2 4 4" xfId="6305" xr:uid="{CE3D42B3-FEE8-4535-B7BB-EA7A87480BFC}"/>
    <cellStyle name="SAPBEXexcCritical6 2 4 4 2" xfId="29328" xr:uid="{E38019A5-CE47-4D44-8980-6DC902694823}"/>
    <cellStyle name="SAPBEXexcCritical6 2 4 4 3" xfId="33985" xr:uid="{6935B52C-F861-4D05-9764-6B08C906F8DB}"/>
    <cellStyle name="SAPBEXexcCritical6 2 4 4 4" xfId="38532" xr:uid="{471A39B7-374A-490B-8001-FB496AD8B386}"/>
    <cellStyle name="SAPBEXexcCritical6 2 4 4 5" xfId="43157" xr:uid="{290EB20D-561B-48A5-83F6-DB159D33D93F}"/>
    <cellStyle name="SAPBEXexcCritical6 2 4 5" xfId="25631" xr:uid="{B3AF698C-C9D1-4BD5-A24A-A862228E0E11}"/>
    <cellStyle name="SAPBEXexcCritical6 2 4 6" xfId="30357" xr:uid="{BCAD121D-A472-4A9C-AA4F-30E6BCC51191}"/>
    <cellStyle name="SAPBEXexcCritical6 2 4 7" xfId="34861" xr:uid="{11A4DE90-99A9-4491-8FD7-703924B203CE}"/>
    <cellStyle name="SAPBEXexcCritical6 2 4 8" xfId="39486" xr:uid="{B94CC2EE-9457-479E-8B8B-A9054C423512}"/>
    <cellStyle name="SAPBEXexcCritical6 2 5" xfId="3455" xr:uid="{4C24CF53-65E8-46D0-BAC1-A371764B2CC4}"/>
    <cellStyle name="SAPBEXexcCritical6 2 5 2" xfId="26650" xr:uid="{96D69410-A361-4837-810A-E532E9FBB483}"/>
    <cellStyle name="SAPBEXexcCritical6 2 5 3" xfId="31350" xr:uid="{D0C8603E-DEE7-41A0-9519-2754B2301C56}"/>
    <cellStyle name="SAPBEXexcCritical6 2 5 4" xfId="35861" xr:uid="{47074D65-0E91-4BD0-A40B-95AE34D6B40A}"/>
    <cellStyle name="SAPBEXexcCritical6 2 5 5" xfId="40486" xr:uid="{9B7CDD45-5923-4C33-8077-9F63E7CEBCD9}"/>
    <cellStyle name="SAPBEXexcCritical6 2 6" xfId="3125" xr:uid="{83153D7D-56D9-4D64-9A1C-39A2B1242736}"/>
    <cellStyle name="SAPBEXexcCritical6 2 6 2" xfId="26324" xr:uid="{235D9715-9FA0-41CB-A3E2-8FE2F8CA81F4}"/>
    <cellStyle name="SAPBEXexcCritical6 2 6 3" xfId="31045" xr:uid="{98D3FD03-3F60-49F1-88BF-20E1A9C5A90C}"/>
    <cellStyle name="SAPBEXexcCritical6 2 6 4" xfId="35548" xr:uid="{B4095C68-67B5-4064-87DE-F056B4DCDEB4}"/>
    <cellStyle name="SAPBEXexcCritical6 2 6 5" xfId="40173" xr:uid="{51957ECB-72EF-4E97-854C-7A1C63EADCCF}"/>
    <cellStyle name="SAPBEXexcCritical6 2 7" xfId="3278" xr:uid="{2EBC52D9-BE34-4A90-9A53-AABA63DAEACC}"/>
    <cellStyle name="SAPBEXexcCritical6 2 7 2" xfId="26415" xr:uid="{5E265B7F-44CA-4F4C-B9CC-29F39CD763A5}"/>
    <cellStyle name="SAPBEXexcCritical6 2 7 3" xfId="31115" xr:uid="{37BDDFFC-987B-4A13-A1EF-F72348120426}"/>
    <cellStyle name="SAPBEXexcCritical6 2 7 4" xfId="35626" xr:uid="{AD7617AB-5633-4939-8108-48F4AFAE4731}"/>
    <cellStyle name="SAPBEXexcCritical6 2 7 5" xfId="40251" xr:uid="{8EBAE6C6-998D-4907-BA3B-5F009802F735}"/>
    <cellStyle name="SAPBEXexcCritical6 2 8" xfId="23756" xr:uid="{112E49AF-D4FF-48DA-A560-D2D5DDCF7F3F}"/>
    <cellStyle name="SAPBEXexcCritical6 2 9" xfId="24861" xr:uid="{8CB31058-17B6-48A0-9023-7C6BF895CDB2}"/>
    <cellStyle name="SAPBEXexcCritical6 3" xfId="1747" xr:uid="{9CFB05A5-A5CA-4689-AF9D-6607729C132C}"/>
    <cellStyle name="SAPBEXexcCritical6 3 10" xfId="24740" xr:uid="{6F64E208-2B58-40D9-BA69-6CE064D13184}"/>
    <cellStyle name="SAPBEXexcCritical6 3 11" xfId="24263" xr:uid="{6832DAE8-8FEE-421B-8EEA-D3E327FA09A6}"/>
    <cellStyle name="SAPBEXexcCritical6 3 2" xfId="2681" xr:uid="{5DCF95F2-A7C9-4120-BCB4-61E0688C8105}"/>
    <cellStyle name="SAPBEXexcCritical6 3 2 2" xfId="4485" xr:uid="{F3D19F58-A340-4855-A00F-8800C710733B}"/>
    <cellStyle name="SAPBEXexcCritical6 3 2 2 2" xfId="27615" xr:uid="{861C11D1-6AFD-422D-A2C1-3434B39B80F6}"/>
    <cellStyle name="SAPBEXexcCritical6 3 2 2 3" xfId="32302" xr:uid="{FDDB98A8-5FD0-4D56-B09E-1D7A74E18F0C}"/>
    <cellStyle name="SAPBEXexcCritical6 3 2 2 4" xfId="36826" xr:uid="{77CD4212-0965-4FF2-B4E7-B050A73978BA}"/>
    <cellStyle name="SAPBEXexcCritical6 3 2 2 5" xfId="41451" xr:uid="{0A5E6EB8-46E7-4053-8F5D-0B0F09429A86}"/>
    <cellStyle name="SAPBEXexcCritical6 3 2 3" xfId="5509" xr:uid="{77F6AAD9-E636-44C4-88E4-B9C47C3E2B2F}"/>
    <cellStyle name="SAPBEXexcCritical6 3 2 3 2" xfId="28586" xr:uid="{3C91ECE6-FBDC-4E49-8972-FF28F784ABE4}"/>
    <cellStyle name="SAPBEXexcCritical6 3 2 3 3" xfId="33260" xr:uid="{937D7621-AD10-488A-8D0E-0C64B9FDE4CB}"/>
    <cellStyle name="SAPBEXexcCritical6 3 2 3 4" xfId="37795" xr:uid="{27D55EDF-0EDD-4D46-BAAB-8A946D951633}"/>
    <cellStyle name="SAPBEXexcCritical6 3 2 3 5" xfId="42420" xr:uid="{C5081F47-9CCA-4AB1-BCF6-8477A27BF1C7}"/>
    <cellStyle name="SAPBEXexcCritical6 3 2 4" xfId="6542" xr:uid="{C57C8C7C-B440-41BC-AD47-FB1F38242833}"/>
    <cellStyle name="SAPBEXexcCritical6 3 2 4 2" xfId="29565" xr:uid="{B6D9B1DF-CF5C-43CD-8C4B-B4121132DB1E}"/>
    <cellStyle name="SAPBEXexcCritical6 3 2 4 3" xfId="34222" xr:uid="{40D41486-4CEB-4210-AA41-314FF436A414}"/>
    <cellStyle name="SAPBEXexcCritical6 3 2 4 4" xfId="38769" xr:uid="{BDDEAA53-6FA9-43F5-ADB9-4B400E1C7F64}"/>
    <cellStyle name="SAPBEXexcCritical6 3 2 4 5" xfId="43394" xr:uid="{09117291-5D77-4DFD-A9C0-7129F0E9E8A0}"/>
    <cellStyle name="SAPBEXexcCritical6 3 2 5" xfId="25868" xr:uid="{F5DCD3D4-CAD9-4A34-93A4-5A457ED9728F}"/>
    <cellStyle name="SAPBEXexcCritical6 3 2 6" xfId="30594" xr:uid="{1D9972C2-1597-4400-BD95-BED5CABB9D00}"/>
    <cellStyle name="SAPBEXexcCritical6 3 2 7" xfId="35098" xr:uid="{529219B1-12D6-4495-95C9-33BCFF008BC8}"/>
    <cellStyle name="SAPBEXexcCritical6 3 2 8" xfId="39723" xr:uid="{5D5F3F70-D07E-4F20-803D-145CA8A590DD}"/>
    <cellStyle name="SAPBEXexcCritical6 3 3" xfId="3692" xr:uid="{17E1211B-E436-4E50-90C8-D7211F2E9A97}"/>
    <cellStyle name="SAPBEXexcCritical6 3 3 2" xfId="26876" xr:uid="{962BF27D-1BAC-44C0-B87D-25FD0CACF243}"/>
    <cellStyle name="SAPBEXexcCritical6 3 3 3" xfId="31576" xr:uid="{52DD5AB0-4FA8-4B73-B950-3D21F8CF5B14}"/>
    <cellStyle name="SAPBEXexcCritical6 3 3 4" xfId="36087" xr:uid="{E8A5F404-8EEC-4BCA-A838-6C992A86F13C}"/>
    <cellStyle name="SAPBEXexcCritical6 3 3 5" xfId="40712" xr:uid="{4FE1C69C-F7C7-43C9-BB5C-BB38FC588756}"/>
    <cellStyle name="SAPBEXexcCritical6 3 4" xfId="4793" xr:uid="{1A33D61F-355C-4847-A591-6357A85A188F}"/>
    <cellStyle name="SAPBEXexcCritical6 3 4 2" xfId="27852" xr:uid="{FF83B621-F7F4-42C2-954A-F9398EB301A5}"/>
    <cellStyle name="SAPBEXexcCritical6 3 4 3" xfId="32539" xr:uid="{29015588-E37B-44D6-81D0-B26A9B506471}"/>
    <cellStyle name="SAPBEXexcCritical6 3 4 4" xfId="37063" xr:uid="{772A9909-56A0-40F6-A62E-0CE3DD0814AD}"/>
    <cellStyle name="SAPBEXexcCritical6 3 4 5" xfId="41688" xr:uid="{63DDB2E8-F8A5-45B4-ABCD-D8D43CF0A08B}"/>
    <cellStyle name="SAPBEXexcCritical6 3 5" xfId="5828" xr:uid="{810E9779-5936-423C-9B66-FF12F7DD8075}"/>
    <cellStyle name="SAPBEXexcCritical6 3 5 2" xfId="28832" xr:uid="{B1472AA1-9267-4097-9F0F-597B798170CF}"/>
    <cellStyle name="SAPBEXexcCritical6 3 5 3" xfId="33506" xr:uid="{C196BBBC-4345-4BAC-941B-39A152B62DAA}"/>
    <cellStyle name="SAPBEXexcCritical6 3 5 4" xfId="38041" xr:uid="{4BD7DDA2-6C52-4357-8E49-B764DB7EE7E8}"/>
    <cellStyle name="SAPBEXexcCritical6 3 5 5" xfId="42666" xr:uid="{E1F039B0-925E-4B23-BC10-D6A9F44CA923}"/>
    <cellStyle name="SAPBEXexcCritical6 3 6" xfId="20807" xr:uid="{41A6C65A-7CF1-4D6F-B345-950B7A2E130B}"/>
    <cellStyle name="SAPBEXexcCritical6 3 7" xfId="23978" xr:uid="{C2F1A47F-3241-41D6-9048-5C9EB9C6E8AE}"/>
    <cellStyle name="SAPBEXexcCritical6 3 8" xfId="25100" xr:uid="{34E81171-63D0-4322-8121-C85C4CEA8B74}"/>
    <cellStyle name="SAPBEXexcCritical6 3 9" xfId="29855" xr:uid="{1F9DCD39-3723-4B63-BA60-04304D909538}"/>
    <cellStyle name="SAPBEXexcCritical6 4" xfId="1712" xr:uid="{F2DB76F3-4E5F-4769-BA21-FD1FCDBBB093}"/>
    <cellStyle name="SAPBEXexcCritical6 4 2" xfId="2646" xr:uid="{F11F0FA1-BBBF-4D6F-8A7C-4A1E9BDA8A00}"/>
    <cellStyle name="SAPBEXexcCritical6 4 2 2" xfId="4450" xr:uid="{6932AA97-953E-4208-BD39-56BF0DAA9BD5}"/>
    <cellStyle name="SAPBEXexcCritical6 4 2 2 2" xfId="27580" xr:uid="{72D40AF1-716C-4EFD-82D7-EA30E167B5A2}"/>
    <cellStyle name="SAPBEXexcCritical6 4 2 2 3" xfId="32267" xr:uid="{D645ECB3-6ED9-44A0-93E8-0745F3F1E491}"/>
    <cellStyle name="SAPBEXexcCritical6 4 2 2 4" xfId="36791" xr:uid="{9FBD60A5-9644-461B-90AD-A23604401501}"/>
    <cellStyle name="SAPBEXexcCritical6 4 2 2 5" xfId="41416" xr:uid="{771F9666-0EE0-49AA-88F3-A1C7BFC23BCA}"/>
    <cellStyle name="SAPBEXexcCritical6 4 2 3" xfId="5474" xr:uid="{8143E0EA-52DE-43AF-BC21-A655C73000A7}"/>
    <cellStyle name="SAPBEXexcCritical6 4 2 3 2" xfId="28551" xr:uid="{16FB76DC-81F1-42CC-888A-CA865AB4E2BE}"/>
    <cellStyle name="SAPBEXexcCritical6 4 2 3 3" xfId="33225" xr:uid="{B835FDF0-B080-45B4-917A-6EED39E23DEF}"/>
    <cellStyle name="SAPBEXexcCritical6 4 2 3 4" xfId="37760" xr:uid="{A28A6F8C-8FC9-4FFA-A4FF-317DAF75685E}"/>
    <cellStyle name="SAPBEXexcCritical6 4 2 3 5" xfId="42385" xr:uid="{6CD463F0-8441-41B5-9D63-C526FF59412D}"/>
    <cellStyle name="SAPBEXexcCritical6 4 2 4" xfId="6507" xr:uid="{24EC63EB-8725-4C42-B66F-02E035C90B90}"/>
    <cellStyle name="SAPBEXexcCritical6 4 2 4 2" xfId="29530" xr:uid="{0DCCF525-CC6B-4196-ACF7-6E193CB597D4}"/>
    <cellStyle name="SAPBEXexcCritical6 4 2 4 3" xfId="34187" xr:uid="{B68832BA-D1F3-4B05-B750-1195656180A2}"/>
    <cellStyle name="SAPBEXexcCritical6 4 2 4 4" xfId="38734" xr:uid="{FDE99E94-9FBD-4CEE-A0D3-7E19F274FAE8}"/>
    <cellStyle name="SAPBEXexcCritical6 4 2 4 5" xfId="43359" xr:uid="{F31D81D2-C2F1-490D-B2DF-F6FCFE371C8D}"/>
    <cellStyle name="SAPBEXexcCritical6 4 2 5" xfId="25833" xr:uid="{E062FB67-200F-4966-BB4D-7F523E9D1D67}"/>
    <cellStyle name="SAPBEXexcCritical6 4 2 6" xfId="30559" xr:uid="{39FB72A7-C1D3-45EE-B03A-C9928ECEF005}"/>
    <cellStyle name="SAPBEXexcCritical6 4 2 7" xfId="35063" xr:uid="{DC174F2C-FD47-4C3D-8EC5-3C89D0106B80}"/>
    <cellStyle name="SAPBEXexcCritical6 4 2 8" xfId="39688" xr:uid="{EC6CE41C-FC64-43AE-AF44-C569625038AF}"/>
    <cellStyle name="SAPBEXexcCritical6 4 3" xfId="3657" xr:uid="{A326B337-DC3C-4D08-ADA3-3D5648CA9D0B}"/>
    <cellStyle name="SAPBEXexcCritical6 4 3 2" xfId="26841" xr:uid="{79AEB7F0-774A-4CDF-A187-F28869894AE7}"/>
    <cellStyle name="SAPBEXexcCritical6 4 3 3" xfId="31541" xr:uid="{CEEFE93A-2CB1-44D8-AA18-197EE777F6FA}"/>
    <cellStyle name="SAPBEXexcCritical6 4 3 4" xfId="36052" xr:uid="{B18FD9DE-983A-4983-B675-C5596D9818AE}"/>
    <cellStyle name="SAPBEXexcCritical6 4 3 5" xfId="40677" xr:uid="{1618D6EE-EF06-4E72-A78D-565D72243037}"/>
    <cellStyle name="SAPBEXexcCritical6 4 4" xfId="4758" xr:uid="{64E1845A-CC1C-425C-BB0E-9603A8FCF970}"/>
    <cellStyle name="SAPBEXexcCritical6 4 4 2" xfId="26126" xr:uid="{4CCBEB4C-1577-4AED-A57F-85C634358E82}"/>
    <cellStyle name="SAPBEXexcCritical6 4 4 3" xfId="30847" xr:uid="{A4D6A014-B7A2-40EC-8732-77E8EF98E526}"/>
    <cellStyle name="SAPBEXexcCritical6 4 4 4" xfId="35350" xr:uid="{4673E33D-6170-49C1-A37C-B8D85BD04E58}"/>
    <cellStyle name="SAPBEXexcCritical6 4 4 5" xfId="39975" xr:uid="{069697B8-8AD5-4C6C-BA1D-A3054AF9B8AE}"/>
    <cellStyle name="SAPBEXexcCritical6 4 5" xfId="5793" xr:uid="{1529FD3C-C718-4D61-839C-ADCBEEF900BF}"/>
    <cellStyle name="SAPBEXexcCritical6 4 5 2" xfId="26601" xr:uid="{5621CAAE-A358-47F9-901C-EDA653FA98A1}"/>
    <cellStyle name="SAPBEXexcCritical6 4 5 3" xfId="31301" xr:uid="{6E75D847-2020-4454-9ED7-C008275BB668}"/>
    <cellStyle name="SAPBEXexcCritical6 4 5 4" xfId="35812" xr:uid="{CC516B59-6D9C-4D81-BED3-A4DED6FE2AC9}"/>
    <cellStyle name="SAPBEXexcCritical6 4 5 5" xfId="40437" xr:uid="{C1A8798F-F31E-4E35-BAAA-48A63A4CC84A}"/>
    <cellStyle name="SAPBEXexcCritical6 4 6" xfId="25065" xr:uid="{85CC54B6-519F-471F-8A2B-3AEA2BE5775D}"/>
    <cellStyle name="SAPBEXexcCritical6 4 7" xfId="29820" xr:uid="{FFDAF224-9C86-4ED2-B965-569405613D9E}"/>
    <cellStyle name="SAPBEXexcCritical6 4 8" xfId="24704" xr:uid="{FEA30514-EADF-412C-AD97-A6D95637C2C3}"/>
    <cellStyle name="SAPBEXexcCritical6 4 9" xfId="24297" xr:uid="{0A9ACA24-DE6B-4054-9B3D-40F292FAD926}"/>
    <cellStyle name="SAPBEXexcCritical6 5" xfId="1584" xr:uid="{DBFE356F-7AD8-42EA-83DA-75C0E376D73C}"/>
    <cellStyle name="SAPBEXexcCritical6 5 2" xfId="2521" xr:uid="{25D87447-ABBA-4DD5-9A3A-CE72EF0815E1}"/>
    <cellStyle name="SAPBEXexcCritical6 5 2 2" xfId="4325" xr:uid="{4A25785D-EE50-4A8E-8FD4-3F7EDC9968CA}"/>
    <cellStyle name="SAPBEXexcCritical6 5 2 2 2" xfId="27455" xr:uid="{5427ED38-5CBA-451F-8301-640BC5F0946D}"/>
    <cellStyle name="SAPBEXexcCritical6 5 2 2 3" xfId="32142" xr:uid="{E24ED296-F9E9-4BB8-B27E-E73C1B413B3D}"/>
    <cellStyle name="SAPBEXexcCritical6 5 2 2 4" xfId="36666" xr:uid="{CC4D7002-3E06-4423-B452-A1633D11DC34}"/>
    <cellStyle name="SAPBEXexcCritical6 5 2 2 5" xfId="41291" xr:uid="{85C43F7E-EC6A-4699-BF7C-598C11D53C60}"/>
    <cellStyle name="SAPBEXexcCritical6 5 2 3" xfId="5349" xr:uid="{8F4667E1-4FD1-48D8-BEA4-656A3273E81B}"/>
    <cellStyle name="SAPBEXexcCritical6 5 2 3 2" xfId="28426" xr:uid="{1A2E1CCF-084E-42DE-AA69-7F8A6270C667}"/>
    <cellStyle name="SAPBEXexcCritical6 5 2 3 3" xfId="33100" xr:uid="{302B6162-1182-4B72-96D6-0FC46D0BF1CD}"/>
    <cellStyle name="SAPBEXexcCritical6 5 2 3 4" xfId="37635" xr:uid="{461E66D9-939C-446E-A5C1-C9D222413505}"/>
    <cellStyle name="SAPBEXexcCritical6 5 2 3 5" xfId="42260" xr:uid="{E7BB3244-DAC6-47F5-9FE9-A5F39E592368}"/>
    <cellStyle name="SAPBEXexcCritical6 5 2 4" xfId="6382" xr:uid="{667862E1-0BE0-47E9-B767-AD15BBEB3B02}"/>
    <cellStyle name="SAPBEXexcCritical6 5 2 4 2" xfId="29405" xr:uid="{BAC0E89D-C09D-46EA-A677-F16E482CB250}"/>
    <cellStyle name="SAPBEXexcCritical6 5 2 4 3" xfId="34062" xr:uid="{91BA0CC6-0EEA-4737-AA0D-CD8128DD3C61}"/>
    <cellStyle name="SAPBEXexcCritical6 5 2 4 4" xfId="38609" xr:uid="{34C82474-7A02-4F29-B566-1635FE5668D0}"/>
    <cellStyle name="SAPBEXexcCritical6 5 2 4 5" xfId="43234" xr:uid="{523C4299-CB07-4EFA-B895-514DF82E7556}"/>
    <cellStyle name="SAPBEXexcCritical6 5 2 5" xfId="25708" xr:uid="{D77AB277-4252-44E0-B0CB-BB501DCE6CF2}"/>
    <cellStyle name="SAPBEXexcCritical6 5 2 6" xfId="30434" xr:uid="{7574B2F1-DB47-463D-88E6-E080EAD09D00}"/>
    <cellStyle name="SAPBEXexcCritical6 5 2 7" xfId="34938" xr:uid="{688A7C50-C9FA-4D7F-A40F-EA1BA8765EB1}"/>
    <cellStyle name="SAPBEXexcCritical6 5 2 8" xfId="39563" xr:uid="{95D31994-4D1A-4D0E-976C-09DD2301A179}"/>
    <cellStyle name="SAPBEXexcCritical6 5 3" xfId="3532" xr:uid="{6468DB94-2347-4C30-AF99-9364DB5F0FEF}"/>
    <cellStyle name="SAPBEXexcCritical6 5 3 2" xfId="26716" xr:uid="{0EEE0842-E438-48D3-BF17-372A47A9F94C}"/>
    <cellStyle name="SAPBEXexcCritical6 5 3 3" xfId="31416" xr:uid="{EDE5FEC2-1D6E-4BBA-8287-F7A4821A763C}"/>
    <cellStyle name="SAPBEXexcCritical6 5 3 4" xfId="35927" xr:uid="{D49A2D1C-D20F-4BDC-AD92-A6C91F97C17C}"/>
    <cellStyle name="SAPBEXexcCritical6 5 3 5" xfId="40552" xr:uid="{22E4ABC8-52A3-46C8-AB97-6D4E6F026F4E}"/>
    <cellStyle name="SAPBEXexcCritical6 5 4" xfId="3048" xr:uid="{03C9A74C-0005-4655-AA63-A8413BF174B0}"/>
    <cellStyle name="SAPBEXexcCritical6 5 4 2" xfId="26251" xr:uid="{D7F0A030-FC48-4C8E-B733-B9E216DC4877}"/>
    <cellStyle name="SAPBEXexcCritical6 5 4 3" xfId="30972" xr:uid="{EE224F1F-A1AB-41EE-AECA-C7FC0113AB65}"/>
    <cellStyle name="SAPBEXexcCritical6 5 4 4" xfId="35475" xr:uid="{5394C6F6-8BCE-47A8-A182-C20AD0FDB2AD}"/>
    <cellStyle name="SAPBEXexcCritical6 5 4 5" xfId="40100" xr:uid="{D120C96C-7D6F-40BC-B3B7-9CF20962897E}"/>
    <cellStyle name="SAPBEXexcCritical6 5 5" xfId="3354" xr:uid="{9BA6FD88-45BE-4C6F-85C8-CF7E1F94F03A}"/>
    <cellStyle name="SAPBEXexcCritical6 5 5 2" xfId="26480" xr:uid="{9C271521-450B-49F0-A511-5B76A4EDF090}"/>
    <cellStyle name="SAPBEXexcCritical6 5 5 3" xfId="31180" xr:uid="{07839C0F-198F-469B-A182-7DDC61F7D361}"/>
    <cellStyle name="SAPBEXexcCritical6 5 5 4" xfId="35691" xr:uid="{F86A3275-E77A-4D56-86DC-3F0CB9C72136}"/>
    <cellStyle name="SAPBEXexcCritical6 5 5 5" xfId="40316" xr:uid="{B7ACAFE7-9E38-41EE-986D-470A779DC7BA}"/>
    <cellStyle name="SAPBEXexcCritical6 5 6" xfId="24939" xr:uid="{AF9AD6EF-C793-47A3-9EAB-7117D34D75A0}"/>
    <cellStyle name="SAPBEXexcCritical6 5 7" xfId="24150" xr:uid="{D6CC3D7F-2A35-4696-96FA-8624024BCBCF}"/>
    <cellStyle name="SAPBEXexcCritical6 5 8" xfId="24586" xr:uid="{3147944A-37D2-4400-8C00-961395CD36D4}"/>
    <cellStyle name="SAPBEXexcCritical6 5 9" xfId="24403" xr:uid="{685318F9-E1FE-406D-A3DD-90BAB9AB2980}"/>
    <cellStyle name="SAPBEXexcCritical6 6" xfId="2203" xr:uid="{BB0D403D-D982-4BCB-93F6-45641B4AE8BF}"/>
    <cellStyle name="SAPBEXexcCritical6 6 2" xfId="4086" xr:uid="{2FECFC64-D509-447C-BB24-815589210A5C}"/>
    <cellStyle name="SAPBEXexcCritical6 6 2 2" xfId="27235" xr:uid="{E40B2386-8FC2-4033-81F3-212D54B6316E}"/>
    <cellStyle name="SAPBEXexcCritical6 6 2 3" xfId="31926" xr:uid="{47745535-F7A4-4849-BFEB-1F2302F20EAD}"/>
    <cellStyle name="SAPBEXexcCritical6 6 2 4" xfId="36446" xr:uid="{0DB1F6C8-7C47-4F3D-9396-5495B8FE673C}"/>
    <cellStyle name="SAPBEXexcCritical6 6 2 5" xfId="41071" xr:uid="{E56D8CF5-2492-4C81-9433-8D0879878786}"/>
    <cellStyle name="SAPBEXexcCritical6 6 3" xfId="5135" xr:uid="{3923BE3E-F45B-4ED1-B75F-08888A201AB1}"/>
    <cellStyle name="SAPBEXexcCritical6 6 3 2" xfId="28206" xr:uid="{5C897EFE-E878-4B64-9F01-A535D7B9C486}"/>
    <cellStyle name="SAPBEXexcCritical6 6 3 3" xfId="32885" xr:uid="{0C3DE4BA-224C-4B2D-BB63-B66B535B300C}"/>
    <cellStyle name="SAPBEXexcCritical6 6 3 4" xfId="37417" xr:uid="{635DBA3B-D0E1-4594-AA04-A55F8C1180C9}"/>
    <cellStyle name="SAPBEXexcCritical6 6 3 5" xfId="42042" xr:uid="{D5BD5BB2-C741-492F-937D-697C635E39A7}"/>
    <cellStyle name="SAPBEXexcCritical6 6 4" xfId="6171" xr:uid="{375A4524-B430-4865-8019-BF240ED9D1EB}"/>
    <cellStyle name="SAPBEXexcCritical6 6 4 2" xfId="29186" xr:uid="{D4584EE5-1533-45AD-966B-D404BB1196BF}"/>
    <cellStyle name="SAPBEXexcCritical6 6 4 3" xfId="33849" xr:uid="{EAC11A26-88E1-4006-97C9-73E8DC0AA81C}"/>
    <cellStyle name="SAPBEXexcCritical6 6 4 4" xfId="38392" xr:uid="{15DE247C-1926-41F7-B9FE-2D7944031C42}"/>
    <cellStyle name="SAPBEXexcCritical6 6 4 5" xfId="43017" xr:uid="{794C66C5-F663-4139-896B-C2569624E3BD}"/>
    <cellStyle name="SAPBEXexcCritical6 6 5" xfId="25484" xr:uid="{D5D3CF48-66E7-40B6-8F75-D5C0566E76E5}"/>
    <cellStyle name="SAPBEXexcCritical6 6 6" xfId="30216" xr:uid="{814A700C-46C9-4D72-8ABC-8DD2D7F3DE28}"/>
    <cellStyle name="SAPBEXexcCritical6 6 7" xfId="34718" xr:uid="{2EFA67D1-1416-4F4C-A479-31ECAAF2C1DA}"/>
    <cellStyle name="SAPBEXexcCritical6 6 8" xfId="39344" xr:uid="{B614CAA6-7D94-415D-BDA6-AD90222B18DC}"/>
    <cellStyle name="SAPBEXexcCritical6 7" xfId="2090" xr:uid="{52F8272C-B7A2-44CB-8561-62EF9F995257}"/>
    <cellStyle name="SAPBEXexcCritical6 7 2" xfId="3991" xr:uid="{D2B65A31-87ED-4931-B116-4CB0CE57C1F0}"/>
    <cellStyle name="SAPBEXexcCritical6 7 2 2" xfId="27156" xr:uid="{9C69C4AF-7707-4036-A81C-5BB1752CB345}"/>
    <cellStyle name="SAPBEXexcCritical6 7 2 3" xfId="31851" xr:uid="{BEBCAD0E-26C0-4602-89FB-D509EB6978F3}"/>
    <cellStyle name="SAPBEXexcCritical6 7 2 4" xfId="36367" xr:uid="{9C27FBBC-8F14-4FDD-8FB2-5E126CD3A08B}"/>
    <cellStyle name="SAPBEXexcCritical6 7 2 5" xfId="40992" xr:uid="{47AF862D-2AFA-435C-A035-FCCBE5B2B285}"/>
    <cellStyle name="SAPBEXexcCritical6 7 3" xfId="5067" xr:uid="{43130938-3197-483E-A96A-457F517372F8}"/>
    <cellStyle name="SAPBEXexcCritical6 7 3 2" xfId="28130" xr:uid="{029E65EC-88AF-4F8B-9B8E-7FBFB6346AC7}"/>
    <cellStyle name="SAPBEXexcCritical6 7 3 3" xfId="32813" xr:uid="{204C561F-3671-42F1-96ED-C4F8A8C3BFB6}"/>
    <cellStyle name="SAPBEXexcCritical6 7 3 4" xfId="37341" xr:uid="{24F97B37-187D-4A04-89A6-C4CEEA58AE94}"/>
    <cellStyle name="SAPBEXexcCritical6 7 3 5" xfId="41966" xr:uid="{7996DF83-235D-417E-B642-9C999C1EA54C}"/>
    <cellStyle name="SAPBEXexcCritical6 7 4" xfId="6100" xr:uid="{F7B02400-73BA-49FE-8B74-43DF1285D0B8}"/>
    <cellStyle name="SAPBEXexcCritical6 7 4 2" xfId="29112" xr:uid="{75C0820B-AFAA-4DFD-AB44-A7D3A86D1F32}"/>
    <cellStyle name="SAPBEXexcCritical6 7 4 3" xfId="33779" xr:uid="{F5DE8F99-97C0-4993-8F15-C6A4A5B29DC3}"/>
    <cellStyle name="SAPBEXexcCritical6 7 4 4" xfId="38318" xr:uid="{115E829C-CD11-40F2-B775-EED2F8B5764E}"/>
    <cellStyle name="SAPBEXexcCritical6 7 4 5" xfId="42943" xr:uid="{4178D0AE-389A-496B-8529-E2D8C49A73EF}"/>
    <cellStyle name="SAPBEXexcCritical6 7 5" xfId="25394" xr:uid="{7B922952-EBB0-48ED-A0CF-664283539471}"/>
    <cellStyle name="SAPBEXexcCritical6 7 6" xfId="30136" xr:uid="{9B33B27F-E194-4E59-8EB9-80792FDBC70F}"/>
    <cellStyle name="SAPBEXexcCritical6 7 7" xfId="34640" xr:uid="{6D145BD3-FF50-401A-9637-979D81AACD15}"/>
    <cellStyle name="SAPBEXexcCritical6 7 8" xfId="39267" xr:uid="{DEBE5787-C9C2-49A5-957E-92FB41AD3549}"/>
    <cellStyle name="SAPBEXexcCritical6 8" xfId="2077" xr:uid="{669F102E-54E0-49AD-9118-C37C978FC4C5}"/>
    <cellStyle name="SAPBEXexcCritical6 8 2" xfId="3978" xr:uid="{8DBA427E-022B-44E6-AEFB-AA45B1CF2871}"/>
    <cellStyle name="SAPBEXexcCritical6 8 2 2" xfId="27143" xr:uid="{FAE108E3-FC8C-4B61-BC2A-5970B4313C9E}"/>
    <cellStyle name="SAPBEXexcCritical6 8 2 3" xfId="31838" xr:uid="{1120B5BD-137B-4032-9150-1F34B3B79D3F}"/>
    <cellStyle name="SAPBEXexcCritical6 8 2 4" xfId="36354" xr:uid="{8D2C93C7-6804-47F9-B9B0-AF2CE69EA85D}"/>
    <cellStyle name="SAPBEXexcCritical6 8 2 5" xfId="40979" xr:uid="{CDD692F1-D709-4BAA-A929-C4BFE0041D77}"/>
    <cellStyle name="SAPBEXexcCritical6 8 3" xfId="5054" xr:uid="{5ED84781-6B15-445A-BCC1-D0BC0B5A247D}"/>
    <cellStyle name="SAPBEXexcCritical6 8 3 2" xfId="28117" xr:uid="{3CC421A0-42AE-4D14-8154-C6EE953E0872}"/>
    <cellStyle name="SAPBEXexcCritical6 8 3 3" xfId="32800" xr:uid="{AAFBE858-76D4-4DC1-842F-3B5A07623A77}"/>
    <cellStyle name="SAPBEXexcCritical6 8 3 4" xfId="37328" xr:uid="{9BF1966F-DA51-4FB6-B376-912B3A39BD88}"/>
    <cellStyle name="SAPBEXexcCritical6 8 3 5" xfId="41953" xr:uid="{05042F8E-7A52-4019-821F-D111697B859F}"/>
    <cellStyle name="SAPBEXexcCritical6 8 4" xfId="6087" xr:uid="{427B325C-75DE-47B3-9F4E-C99FAD966F22}"/>
    <cellStyle name="SAPBEXexcCritical6 8 4 2" xfId="29099" xr:uid="{A07D692C-C6A2-47C9-94B1-CDAD73156AC9}"/>
    <cellStyle name="SAPBEXexcCritical6 8 4 3" xfId="33766" xr:uid="{04E2250A-A545-4668-9486-A00144686296}"/>
    <cellStyle name="SAPBEXexcCritical6 8 4 4" xfId="38305" xr:uid="{6F3052C8-08FD-492A-949C-2997BCAC4AEF}"/>
    <cellStyle name="SAPBEXexcCritical6 8 4 5" xfId="42930" xr:uid="{54B504C8-0FDE-449C-8EB4-A65FF7B29E5B}"/>
    <cellStyle name="SAPBEXexcCritical6 8 5" xfId="25381" xr:uid="{078B9CED-FBDF-4EFB-A2B3-6E405BF5CB7B}"/>
    <cellStyle name="SAPBEXexcCritical6 8 6" xfId="30123" xr:uid="{BCD138B0-16B4-4DBC-8981-02B300380E67}"/>
    <cellStyle name="SAPBEXexcCritical6 8 7" xfId="34627" xr:uid="{19C7C634-51E1-4D24-B7A4-FD6BE3DC8723}"/>
    <cellStyle name="SAPBEXexcCritical6 8 8" xfId="39254" xr:uid="{97E306A6-7D72-450E-942C-37D23FEE63C9}"/>
    <cellStyle name="SAPBEXexcCritical6 9" xfId="3194" xr:uid="{1392965A-2A26-46BB-8DD1-3A5542363B5F}"/>
    <cellStyle name="SAPBEXexcGood1" xfId="1177" xr:uid="{97E061BA-C29F-46DA-8ADB-C2500C9DC02B}"/>
    <cellStyle name="SAPBEXexcGood1 2" xfId="1503" xr:uid="{1C81D350-A005-4090-991A-0E5088A96932}"/>
    <cellStyle name="SAPBEXexcGood1 2 10" xfId="24222" xr:uid="{183F0B68-9748-4C4C-80B1-89599CAF0611}"/>
    <cellStyle name="SAPBEXexcGood1 2 11" xfId="24531" xr:uid="{1E476315-B25E-4C17-AD30-B5097AB176FF}"/>
    <cellStyle name="SAPBEXexcGood1 2 12" xfId="24457" xr:uid="{3C0DE382-1F4D-4204-86E3-765A1A789D3D}"/>
    <cellStyle name="SAPBEXexcGood1 2 2" xfId="1848" xr:uid="{50E11960-2828-47F3-9A69-6F94AC599D4A}"/>
    <cellStyle name="SAPBEXexcGood1 2 2 2" xfId="2772" xr:uid="{7E72E2F8-9571-40F2-9FF9-AD9D782EF5E9}"/>
    <cellStyle name="SAPBEXexcGood1 2 2 2 2" xfId="4576" xr:uid="{33401D9E-73EA-46CD-894F-F2ACFD81C7AE}"/>
    <cellStyle name="SAPBEXexcGood1 2 2 2 2 2" xfId="27706" xr:uid="{A13C5AD1-1C2F-459D-85C9-9EA178403E74}"/>
    <cellStyle name="SAPBEXexcGood1 2 2 2 2 3" xfId="32393" xr:uid="{7FBA2828-608F-40F6-A4A4-91676B863704}"/>
    <cellStyle name="SAPBEXexcGood1 2 2 2 2 4" xfId="36917" xr:uid="{A6B5591C-DB1B-42D1-B18C-ADFD78E0AC3C}"/>
    <cellStyle name="SAPBEXexcGood1 2 2 2 2 5" xfId="41542" xr:uid="{9EF45DAC-A17D-45A1-A158-A8318F401E3B}"/>
    <cellStyle name="SAPBEXexcGood1 2 2 2 3" xfId="5600" xr:uid="{5B2111B6-F6B1-4D37-9515-B95B22D92C0A}"/>
    <cellStyle name="SAPBEXexcGood1 2 2 2 3 2" xfId="28677" xr:uid="{D1443A2C-6C00-4930-9C69-B0845E2F6DC6}"/>
    <cellStyle name="SAPBEXexcGood1 2 2 2 3 3" xfId="33351" xr:uid="{7FBE4105-1B50-4C4E-BBA2-D5FE157B2DC9}"/>
    <cellStyle name="SAPBEXexcGood1 2 2 2 3 4" xfId="37886" xr:uid="{D7284AE8-2037-4CFA-851C-81A7FB76F3D4}"/>
    <cellStyle name="SAPBEXexcGood1 2 2 2 3 5" xfId="42511" xr:uid="{5E31B32A-CC47-4590-939B-51766F486AB8}"/>
    <cellStyle name="SAPBEXexcGood1 2 2 2 4" xfId="6633" xr:uid="{C8B45425-6E7C-479A-987F-617A6B51CF32}"/>
    <cellStyle name="SAPBEXexcGood1 2 2 2 4 2" xfId="29656" xr:uid="{89E4FD8A-5C1C-4B0B-8FBF-20CD9A87FFD5}"/>
    <cellStyle name="SAPBEXexcGood1 2 2 2 4 3" xfId="34313" xr:uid="{75D6D283-091D-417E-87AF-5EFC733A1D60}"/>
    <cellStyle name="SAPBEXexcGood1 2 2 2 4 4" xfId="38860" xr:uid="{4D898BBC-CB63-401A-A865-E332CBC15A22}"/>
    <cellStyle name="SAPBEXexcGood1 2 2 2 4 5" xfId="43485" xr:uid="{D0D9D50D-5BF2-4BE6-9EBE-59AFB518EF69}"/>
    <cellStyle name="SAPBEXexcGood1 2 2 2 5" xfId="25959" xr:uid="{4C960866-896F-4FD0-AC66-5D06FADDEE44}"/>
    <cellStyle name="SAPBEXexcGood1 2 2 2 6" xfId="30685" xr:uid="{621F9037-1810-49D9-878C-1A3AD334F7C2}"/>
    <cellStyle name="SAPBEXexcGood1 2 2 2 7" xfId="35189" xr:uid="{8ADB91A1-05D1-4346-8598-8791485EBD08}"/>
    <cellStyle name="SAPBEXexcGood1 2 2 2 8" xfId="39814" xr:uid="{9ECA21D6-A816-4772-AAA3-F086BAABEF53}"/>
    <cellStyle name="SAPBEXexcGood1 2 2 3" xfId="3782" xr:uid="{C46E10F0-CA68-48F0-8F28-581123367E1B}"/>
    <cellStyle name="SAPBEXexcGood1 2 2 3 2" xfId="26966" xr:uid="{2452942A-2C06-437A-8513-0C278D56A310}"/>
    <cellStyle name="SAPBEXexcGood1 2 2 3 3" xfId="31666" xr:uid="{FDEACA69-B939-4479-82B9-F42C25AE182F}"/>
    <cellStyle name="SAPBEXexcGood1 2 2 3 4" xfId="36177" xr:uid="{E86548C7-D78D-4EDF-8088-7B9E8B3DFC3F}"/>
    <cellStyle name="SAPBEXexcGood1 2 2 3 5" xfId="40802" xr:uid="{61AB4CE0-603C-49AA-AC9C-7DAB7E55B369}"/>
    <cellStyle name="SAPBEXexcGood1 2 2 4" xfId="4883" xr:uid="{2E2E4071-D63E-4AFC-A9C5-960CB30A45F8}"/>
    <cellStyle name="SAPBEXexcGood1 2 2 4 2" xfId="27942" xr:uid="{56FF1E55-3A7A-4740-9A93-F2F94B95613E}"/>
    <cellStyle name="SAPBEXexcGood1 2 2 4 3" xfId="32629" xr:uid="{635E83DF-182A-4C54-AF12-56ABD1B664A0}"/>
    <cellStyle name="SAPBEXexcGood1 2 2 4 4" xfId="37153" xr:uid="{D9F9E439-80E7-4553-A0B5-2EE63C66957C}"/>
    <cellStyle name="SAPBEXexcGood1 2 2 4 5" xfId="41778" xr:uid="{BB643B13-5A56-4245-AE2D-CEBACCDA2230}"/>
    <cellStyle name="SAPBEXexcGood1 2 2 5" xfId="5918" xr:uid="{C313A8A0-0D6C-4C66-8D33-1BEA7916851A}"/>
    <cellStyle name="SAPBEXexcGood1 2 2 5 2" xfId="28922" xr:uid="{882D2514-9C05-422B-A10F-4A264EA5BE07}"/>
    <cellStyle name="SAPBEXexcGood1 2 2 5 3" xfId="33596" xr:uid="{EF60662C-C3BA-4178-B164-E71522ADC306}"/>
    <cellStyle name="SAPBEXexcGood1 2 2 5 4" xfId="38131" xr:uid="{B6B1AA79-2C6A-47BF-AF8F-BFB98E9F4EBB}"/>
    <cellStyle name="SAPBEXexcGood1 2 2 5 5" xfId="42756" xr:uid="{DFB38070-A65D-43C7-9009-E8FF73F5CC53}"/>
    <cellStyle name="SAPBEXexcGood1 2 2 6" xfId="25190" xr:uid="{7B156985-D977-4888-8242-EFFE79FEE591}"/>
    <cellStyle name="SAPBEXexcGood1 2 2 7" xfId="29945" xr:uid="{11C14E64-27F3-44D5-9B9B-ABDCE1C893D3}"/>
    <cellStyle name="SAPBEXexcGood1 2 2 8" xfId="34450" xr:uid="{CFABF074-D639-4A70-902B-DF495950FCE8}"/>
    <cellStyle name="SAPBEXexcGood1 2 2 9" xfId="39077" xr:uid="{027B6526-A393-432D-941E-AF1242E94C19}"/>
    <cellStyle name="SAPBEXexcGood1 2 3" xfId="1942" xr:uid="{26FFA9EE-5AD7-44A0-93CB-75BAD1D82F21}"/>
    <cellStyle name="SAPBEXexcGood1 2 3 2" xfId="2858" xr:uid="{8AF2CC22-C17A-4226-ACB8-AA3A843CE5C6}"/>
    <cellStyle name="SAPBEXexcGood1 2 3 2 2" xfId="4662" xr:uid="{37C1B70C-651E-4532-AEE6-6B75D5CD18F4}"/>
    <cellStyle name="SAPBEXexcGood1 2 3 2 2 2" xfId="27792" xr:uid="{B50C1A53-A245-4F94-9FB6-8DD79E103455}"/>
    <cellStyle name="SAPBEXexcGood1 2 3 2 2 3" xfId="32479" xr:uid="{1F135BFD-48D4-495E-AB09-2C972C64AAA1}"/>
    <cellStyle name="SAPBEXexcGood1 2 3 2 2 4" xfId="37003" xr:uid="{C0E4F25C-2EF2-49C2-AD47-02FA4C47DC3C}"/>
    <cellStyle name="SAPBEXexcGood1 2 3 2 2 5" xfId="41628" xr:uid="{003674F1-B810-4B68-B871-D3B549F4EC08}"/>
    <cellStyle name="SAPBEXexcGood1 2 3 2 3" xfId="5686" xr:uid="{8BD7BA43-88F4-470E-8666-3322CCA8F520}"/>
    <cellStyle name="SAPBEXexcGood1 2 3 2 3 2" xfId="28763" xr:uid="{40426BDA-4A06-4B98-AA67-C4F54D1C7DA6}"/>
    <cellStyle name="SAPBEXexcGood1 2 3 2 3 3" xfId="33437" xr:uid="{B4676B6A-8A2B-42F5-B0A4-A73CE9A0C5EE}"/>
    <cellStyle name="SAPBEXexcGood1 2 3 2 3 4" xfId="37972" xr:uid="{67C2D97B-954B-4EC6-8A53-4747AB8DCE44}"/>
    <cellStyle name="SAPBEXexcGood1 2 3 2 3 5" xfId="42597" xr:uid="{A6893692-8966-4934-919E-52D7DAC2ED6B}"/>
    <cellStyle name="SAPBEXexcGood1 2 3 2 4" xfId="6719" xr:uid="{C3840D65-25FA-4789-86F8-E8F06B991895}"/>
    <cellStyle name="SAPBEXexcGood1 2 3 2 4 2" xfId="29742" xr:uid="{BE11A42E-A72C-4A76-8173-CA905FC03BFB}"/>
    <cellStyle name="SAPBEXexcGood1 2 3 2 4 3" xfId="34399" xr:uid="{D70225BE-9C0D-4152-BAC5-D5218C2EDFCD}"/>
    <cellStyle name="SAPBEXexcGood1 2 3 2 4 4" xfId="38946" xr:uid="{BEEBD96F-9B99-4F84-BEBE-94F7D23C83FB}"/>
    <cellStyle name="SAPBEXexcGood1 2 3 2 4 5" xfId="43571" xr:uid="{2F0D3786-3FF2-4308-8B5B-A5B6D387B78E}"/>
    <cellStyle name="SAPBEXexcGood1 2 3 2 5" xfId="26045" xr:uid="{F0BE5E99-7A36-47C1-8247-402E157DEC4B}"/>
    <cellStyle name="SAPBEXexcGood1 2 3 2 6" xfId="30771" xr:uid="{B018C53A-93F9-4FDD-86C8-79D8D91C9717}"/>
    <cellStyle name="SAPBEXexcGood1 2 3 2 7" xfId="35275" xr:uid="{14950919-89B8-4DD8-A30F-77A7A4A039CB}"/>
    <cellStyle name="SAPBEXexcGood1 2 3 2 8" xfId="39900" xr:uid="{0BAD997F-25FF-48B4-B89F-12057090B77E}"/>
    <cellStyle name="SAPBEXexcGood1 2 3 3" xfId="3868" xr:uid="{72821E0B-D26C-4F0A-9E05-D2614C478A6C}"/>
    <cellStyle name="SAPBEXexcGood1 2 3 3 2" xfId="27052" xr:uid="{20384695-63BB-4992-8057-05A47B8572AB}"/>
    <cellStyle name="SAPBEXexcGood1 2 3 3 3" xfId="31752" xr:uid="{11E02B91-B57B-4010-9BE8-D78A59010F02}"/>
    <cellStyle name="SAPBEXexcGood1 2 3 3 4" xfId="36263" xr:uid="{B8E38BBB-9996-42A9-B02B-54A2AD6F8C0E}"/>
    <cellStyle name="SAPBEXexcGood1 2 3 3 5" xfId="40888" xr:uid="{66C6D464-967E-429D-AF68-12E6BFC1AD68}"/>
    <cellStyle name="SAPBEXexcGood1 2 3 4" xfId="4969" xr:uid="{8156B5F5-FFA6-491C-8ABF-681AE5C1FA43}"/>
    <cellStyle name="SAPBEXexcGood1 2 3 4 2" xfId="28028" xr:uid="{CA4B5068-0826-4969-8114-ABB1624F9F92}"/>
    <cellStyle name="SAPBEXexcGood1 2 3 4 3" xfId="32715" xr:uid="{AC8864DD-AAD5-4B15-86BB-3F7805E99035}"/>
    <cellStyle name="SAPBEXexcGood1 2 3 4 4" xfId="37239" xr:uid="{649D9D64-FDE4-481A-AB3A-09F92C6F29A8}"/>
    <cellStyle name="SAPBEXexcGood1 2 3 4 5" xfId="41864" xr:uid="{B2CFD22F-587B-4BF0-B3C1-500C10FF4411}"/>
    <cellStyle name="SAPBEXexcGood1 2 3 5" xfId="6004" xr:uid="{CCFCE617-B074-4D17-A595-5247B66F1C53}"/>
    <cellStyle name="SAPBEXexcGood1 2 3 5 2" xfId="29008" xr:uid="{F9FF5509-03D8-4C1D-81C7-45D2325A0E26}"/>
    <cellStyle name="SAPBEXexcGood1 2 3 5 3" xfId="33682" xr:uid="{B439DC9A-BD9E-4A38-A8FD-00A15F047C5C}"/>
    <cellStyle name="SAPBEXexcGood1 2 3 5 4" xfId="38217" xr:uid="{1485D4D5-CAAF-429C-B476-15309210F86A}"/>
    <cellStyle name="SAPBEXexcGood1 2 3 5 5" xfId="42842" xr:uid="{D7CD6AD1-CF0F-481F-8328-07725641A004}"/>
    <cellStyle name="SAPBEXexcGood1 2 3 6" xfId="25279" xr:uid="{CEB710D9-0C99-430A-99FB-73CD54C8CE3E}"/>
    <cellStyle name="SAPBEXexcGood1 2 3 7" xfId="30031" xr:uid="{F7931B1C-6FEA-4347-81A6-F8523C9A9A25}"/>
    <cellStyle name="SAPBEXexcGood1 2 3 8" xfId="34536" xr:uid="{B30D8876-1DEC-4178-9BE3-D224061EC66A}"/>
    <cellStyle name="SAPBEXexcGood1 2 3 9" xfId="39163" xr:uid="{95F84EEF-6347-4B52-9326-C538E82C6169}"/>
    <cellStyle name="SAPBEXexcGood1 2 4" xfId="2443" xr:uid="{C88DE2BB-777C-43D7-BF1E-61CB9C2E319A}"/>
    <cellStyle name="SAPBEXexcGood1 2 4 2" xfId="4247" xr:uid="{BBB5E5F4-0FE1-47E6-A40F-A82D7E468743}"/>
    <cellStyle name="SAPBEXexcGood1 2 4 2 2" xfId="27377" xr:uid="{114F16F9-3ECC-4270-B224-0DCF3778A270}"/>
    <cellStyle name="SAPBEXexcGood1 2 4 2 3" xfId="32064" xr:uid="{4645CB84-EC4D-4497-B97A-5EB822002AD6}"/>
    <cellStyle name="SAPBEXexcGood1 2 4 2 4" xfId="36588" xr:uid="{9ECD38C4-BDD7-4675-8481-B7AECB11FA41}"/>
    <cellStyle name="SAPBEXexcGood1 2 4 2 5" xfId="41213" xr:uid="{83B5F1A6-84D9-4370-9492-F21F0111A850}"/>
    <cellStyle name="SAPBEXexcGood1 2 4 3" xfId="5271" xr:uid="{E0305068-4751-4A07-98D8-FF59EDE017BF}"/>
    <cellStyle name="SAPBEXexcGood1 2 4 3 2" xfId="28348" xr:uid="{759B5BE6-31F6-49F0-983A-82358C9CDD2D}"/>
    <cellStyle name="SAPBEXexcGood1 2 4 3 3" xfId="33022" xr:uid="{1DE6C291-ADC0-4D93-B81F-047B40EC61AD}"/>
    <cellStyle name="SAPBEXexcGood1 2 4 3 4" xfId="37557" xr:uid="{38BC75D6-C2A9-426E-A0F9-09E6CF38B6D5}"/>
    <cellStyle name="SAPBEXexcGood1 2 4 3 5" xfId="42182" xr:uid="{8FF6404E-A757-4625-A910-35DAE544097E}"/>
    <cellStyle name="SAPBEXexcGood1 2 4 4" xfId="6304" xr:uid="{5E4DC562-BEA2-44D0-A15E-B4A1904C8725}"/>
    <cellStyle name="SAPBEXexcGood1 2 4 4 2" xfId="29327" xr:uid="{BFB5234D-9B22-473F-8AED-DCB4038B305F}"/>
    <cellStyle name="SAPBEXexcGood1 2 4 4 3" xfId="33984" xr:uid="{B80CF093-A04D-4495-A1D7-C1B8439DB777}"/>
    <cellStyle name="SAPBEXexcGood1 2 4 4 4" xfId="38531" xr:uid="{8585EDF3-EB07-4E70-861B-F6D2B6D51D29}"/>
    <cellStyle name="SAPBEXexcGood1 2 4 4 5" xfId="43156" xr:uid="{B4E9119A-1B71-4FB5-9282-01D096855918}"/>
    <cellStyle name="SAPBEXexcGood1 2 4 5" xfId="25630" xr:uid="{81BB169D-B035-445F-8A18-FD44EBE5FCEA}"/>
    <cellStyle name="SAPBEXexcGood1 2 4 6" xfId="30356" xr:uid="{F99F32B7-342A-4A43-BD7B-D2E13DE61BE0}"/>
    <cellStyle name="SAPBEXexcGood1 2 4 7" xfId="34860" xr:uid="{3E43BD1F-6E81-492F-AD0D-08466FDDECE4}"/>
    <cellStyle name="SAPBEXexcGood1 2 4 8" xfId="39485" xr:uid="{60A6F0E7-6724-49E7-89DB-998BC9C99CB2}"/>
    <cellStyle name="SAPBEXexcGood1 2 5" xfId="3454" xr:uid="{45204B97-77A9-4245-955B-6C4601946AE4}"/>
    <cellStyle name="SAPBEXexcGood1 2 5 2" xfId="26649" xr:uid="{D35E9359-153B-4BE0-A412-6F3BBFDAD72A}"/>
    <cellStyle name="SAPBEXexcGood1 2 5 3" xfId="31349" xr:uid="{7020781C-08BC-454F-9768-297844BA302F}"/>
    <cellStyle name="SAPBEXexcGood1 2 5 4" xfId="35860" xr:uid="{4521EF85-2A17-438C-B087-943F3F8BFEF3}"/>
    <cellStyle name="SAPBEXexcGood1 2 5 5" xfId="40485" xr:uid="{AB784911-01B3-49DD-B106-191E40015BE7}"/>
    <cellStyle name="SAPBEXexcGood1 2 6" xfId="3126" xr:uid="{410FD856-C1DE-4B0E-A54F-2298216F5B0B}"/>
    <cellStyle name="SAPBEXexcGood1 2 6 2" xfId="26325" xr:uid="{95456741-476B-4D2C-A56C-820014C3A385}"/>
    <cellStyle name="SAPBEXexcGood1 2 6 3" xfId="31046" xr:uid="{707B05F8-D5CA-45A2-951F-A0047112D1AC}"/>
    <cellStyle name="SAPBEXexcGood1 2 6 4" xfId="35549" xr:uid="{2B573382-7D49-4714-8584-3413DA8E6295}"/>
    <cellStyle name="SAPBEXexcGood1 2 6 5" xfId="40174" xr:uid="{6914040A-43E3-4B58-8E11-3198530ACA9F}"/>
    <cellStyle name="SAPBEXexcGood1 2 7" xfId="3277" xr:uid="{94DF1D10-0D05-4469-967C-BCE9D1BFAACA}"/>
    <cellStyle name="SAPBEXexcGood1 2 7 2" xfId="26414" xr:uid="{A6B93989-3248-4E2A-ABB3-4E5D15FEFF23}"/>
    <cellStyle name="SAPBEXexcGood1 2 7 3" xfId="31114" xr:uid="{06D12F70-EBC3-4EB9-8A45-01E14FE8B484}"/>
    <cellStyle name="SAPBEXexcGood1 2 7 4" xfId="35625" xr:uid="{65408FEF-F0EC-48E9-B735-47B003A1DD4E}"/>
    <cellStyle name="SAPBEXexcGood1 2 7 5" xfId="40250" xr:uid="{016A7CCB-652A-4FD2-AAE3-4C84515CD629}"/>
    <cellStyle name="SAPBEXexcGood1 2 8" xfId="23757" xr:uid="{B43A592F-CC6D-49BB-97A5-28802FC21307}"/>
    <cellStyle name="SAPBEXexcGood1 2 9" xfId="24860" xr:uid="{D338DA66-8B60-47ED-86C5-512E4A0241B8}"/>
    <cellStyle name="SAPBEXexcGood1 3" xfId="1748" xr:uid="{1872A1EB-6E25-4849-8644-AD368E7D6396}"/>
    <cellStyle name="SAPBEXexcGood1 3 10" xfId="24741" xr:uid="{9151610A-4BB5-421B-9B96-E1F030B79836}"/>
    <cellStyle name="SAPBEXexcGood1 3 11" xfId="24262" xr:uid="{DE7B26DB-3913-4F98-89E2-0DBD3CBA66BE}"/>
    <cellStyle name="SAPBEXexcGood1 3 2" xfId="2682" xr:uid="{847072F7-CDAE-49B4-ADA7-A5316449D0FE}"/>
    <cellStyle name="SAPBEXexcGood1 3 2 2" xfId="4486" xr:uid="{ECAAAE64-238D-4085-BB35-64047C335A4E}"/>
    <cellStyle name="SAPBEXexcGood1 3 2 2 2" xfId="27616" xr:uid="{65BB92DA-FAF6-413D-9B1C-EFA62EF05264}"/>
    <cellStyle name="SAPBEXexcGood1 3 2 2 3" xfId="32303" xr:uid="{F8AD4C8A-4DEC-4816-8874-4717FA67C4CA}"/>
    <cellStyle name="SAPBEXexcGood1 3 2 2 4" xfId="36827" xr:uid="{EA1DF7DD-A9A4-4EA9-A355-18B6120A4020}"/>
    <cellStyle name="SAPBEXexcGood1 3 2 2 5" xfId="41452" xr:uid="{E0A671B3-0D9B-4D4F-8E9D-2FF017EAF123}"/>
    <cellStyle name="SAPBEXexcGood1 3 2 3" xfId="5510" xr:uid="{D2BAE545-F5F9-482E-93E4-1EBB3BA2E45A}"/>
    <cellStyle name="SAPBEXexcGood1 3 2 3 2" xfId="28587" xr:uid="{AADA6033-7A0B-458E-8D22-1470C671FDF8}"/>
    <cellStyle name="SAPBEXexcGood1 3 2 3 3" xfId="33261" xr:uid="{354CE9DF-0FB1-4844-B1BE-39D437F31ED2}"/>
    <cellStyle name="SAPBEXexcGood1 3 2 3 4" xfId="37796" xr:uid="{AF3A7374-3988-4947-8E14-444E2223515B}"/>
    <cellStyle name="SAPBEXexcGood1 3 2 3 5" xfId="42421" xr:uid="{87E20FC3-90F0-4FAA-AEC3-74C6D5D13341}"/>
    <cellStyle name="SAPBEXexcGood1 3 2 4" xfId="6543" xr:uid="{7A6A4BCD-5CE9-434E-9596-090BDA2C971D}"/>
    <cellStyle name="SAPBEXexcGood1 3 2 4 2" xfId="29566" xr:uid="{F500B96C-6FD2-4729-BFC8-F8039291E59B}"/>
    <cellStyle name="SAPBEXexcGood1 3 2 4 3" xfId="34223" xr:uid="{C3C1471F-9E19-44CC-8254-FC712ECDB3EF}"/>
    <cellStyle name="SAPBEXexcGood1 3 2 4 4" xfId="38770" xr:uid="{2D2A4B65-48D1-48D2-8B67-6CF585710BD3}"/>
    <cellStyle name="SAPBEXexcGood1 3 2 4 5" xfId="43395" xr:uid="{6841F13E-2219-45AB-9E52-77C25A7BE92F}"/>
    <cellStyle name="SAPBEXexcGood1 3 2 5" xfId="25869" xr:uid="{C92A0AD4-DAEA-4B67-959F-E883F73C5B60}"/>
    <cellStyle name="SAPBEXexcGood1 3 2 6" xfId="30595" xr:uid="{822EED73-DC46-43E1-9562-ADE858BB3FDB}"/>
    <cellStyle name="SAPBEXexcGood1 3 2 7" xfId="35099" xr:uid="{3F79A67E-3AD1-47DE-BB19-AE0AAC26760A}"/>
    <cellStyle name="SAPBEXexcGood1 3 2 8" xfId="39724" xr:uid="{4B44D229-44EF-48F5-86E7-1F0929EC2088}"/>
    <cellStyle name="SAPBEXexcGood1 3 3" xfId="3693" xr:uid="{1AF2E9BC-8345-42F4-A275-1354CBBB758A}"/>
    <cellStyle name="SAPBEXexcGood1 3 3 2" xfId="26877" xr:uid="{ED8D9212-F7EC-4339-A74F-54CDBD9BE1D4}"/>
    <cellStyle name="SAPBEXexcGood1 3 3 3" xfId="31577" xr:uid="{3F5D305C-A633-4DBE-934E-9C60223D3331}"/>
    <cellStyle name="SAPBEXexcGood1 3 3 4" xfId="36088" xr:uid="{ED3CBC29-F184-4861-AD38-00E84B1DD339}"/>
    <cellStyle name="SAPBEXexcGood1 3 3 5" xfId="40713" xr:uid="{4007A4D3-4EE0-4BAA-B0AA-C20CD315A5D7}"/>
    <cellStyle name="SAPBEXexcGood1 3 4" xfId="4794" xr:uid="{4F77D4A6-8556-4F15-94CD-34386E66ACD9}"/>
    <cellStyle name="SAPBEXexcGood1 3 4 2" xfId="27853" xr:uid="{2F06E2E2-FA22-4194-B602-5FDE895652FD}"/>
    <cellStyle name="SAPBEXexcGood1 3 4 3" xfId="32540" xr:uid="{B7DD6FD3-C6B5-4D5C-B995-468CB1DAFC7E}"/>
    <cellStyle name="SAPBEXexcGood1 3 4 4" xfId="37064" xr:uid="{576439EE-4A64-4912-868E-BB1862865AE3}"/>
    <cellStyle name="SAPBEXexcGood1 3 4 5" xfId="41689" xr:uid="{2B18A5A8-2340-48DC-8CB3-0B0F2E915522}"/>
    <cellStyle name="SAPBEXexcGood1 3 5" xfId="5829" xr:uid="{A3542C70-AA0D-40B4-84B3-94901A278421}"/>
    <cellStyle name="SAPBEXexcGood1 3 5 2" xfId="28833" xr:uid="{08893D94-A89C-40CE-8A2A-B42F3BFDBC23}"/>
    <cellStyle name="SAPBEXexcGood1 3 5 3" xfId="33507" xr:uid="{DA0EBCC9-AC18-4B82-B1F4-510B38021891}"/>
    <cellStyle name="SAPBEXexcGood1 3 5 4" xfId="38042" xr:uid="{A7763F86-3643-4FD1-9D2C-E69C912FC5C5}"/>
    <cellStyle name="SAPBEXexcGood1 3 5 5" xfId="42667" xr:uid="{3938805E-F0C4-4944-BC3D-DC089EEAE85B}"/>
    <cellStyle name="SAPBEXexcGood1 3 6" xfId="20806" xr:uid="{E066CC7A-8AC0-48FA-B746-48E1040EEE3B}"/>
    <cellStyle name="SAPBEXexcGood1 3 7" xfId="23977" xr:uid="{F69D8D72-0CA7-4B39-8868-E9A63CE68D72}"/>
    <cellStyle name="SAPBEXexcGood1 3 8" xfId="25101" xr:uid="{48F210DB-F360-4D32-82D3-64FE19E8FBA6}"/>
    <cellStyle name="SAPBEXexcGood1 3 9" xfId="29856" xr:uid="{F59F28D7-5157-40CA-82CA-11C09AF4FC0A}"/>
    <cellStyle name="SAPBEXexcGood1 4" xfId="1713" xr:uid="{41D35D11-8DA8-476D-BAA4-BF2AFE458356}"/>
    <cellStyle name="SAPBEXexcGood1 4 2" xfId="2647" xr:uid="{4FC0235E-DAA3-415C-B0F1-DD9E1DA45EBA}"/>
    <cellStyle name="SAPBEXexcGood1 4 2 2" xfId="4451" xr:uid="{618A9398-206A-47A3-8EA5-F235BC047EEB}"/>
    <cellStyle name="SAPBEXexcGood1 4 2 2 2" xfId="27581" xr:uid="{6274E30E-758F-43F4-B698-2BF301D2580E}"/>
    <cellStyle name="SAPBEXexcGood1 4 2 2 3" xfId="32268" xr:uid="{117AA416-4D9B-41D5-A3C7-2A7D065F8AF9}"/>
    <cellStyle name="SAPBEXexcGood1 4 2 2 4" xfId="36792" xr:uid="{942E48B3-D9CF-436C-AE29-8E1F911B7269}"/>
    <cellStyle name="SAPBEXexcGood1 4 2 2 5" xfId="41417" xr:uid="{B090A7D2-BDB0-4C4F-8AC9-C70DBDC924F1}"/>
    <cellStyle name="SAPBEXexcGood1 4 2 3" xfId="5475" xr:uid="{BDB971E6-8027-4A00-86E3-1CBB16EB5785}"/>
    <cellStyle name="SAPBEXexcGood1 4 2 3 2" xfId="28552" xr:uid="{7A6C99AB-BB3E-468D-A709-820AA39FFD62}"/>
    <cellStyle name="SAPBEXexcGood1 4 2 3 3" xfId="33226" xr:uid="{2750AC20-A77C-455E-B99F-163A2B4CF93C}"/>
    <cellStyle name="SAPBEXexcGood1 4 2 3 4" xfId="37761" xr:uid="{82FB5A4E-87E2-4D1A-9875-CC3D32D0B072}"/>
    <cellStyle name="SAPBEXexcGood1 4 2 3 5" xfId="42386" xr:uid="{D1EACC86-AFFC-4C23-BFF9-69A894421F64}"/>
    <cellStyle name="SAPBEXexcGood1 4 2 4" xfId="6508" xr:uid="{45ACEAD0-F25D-4E93-89BA-24C8A0F958F8}"/>
    <cellStyle name="SAPBEXexcGood1 4 2 4 2" xfId="29531" xr:uid="{38DA5A36-F1F2-4B9F-9BD2-756D3E5C3400}"/>
    <cellStyle name="SAPBEXexcGood1 4 2 4 3" xfId="34188" xr:uid="{1B9082E5-0B88-40F9-9FA1-F21A68C9F27F}"/>
    <cellStyle name="SAPBEXexcGood1 4 2 4 4" xfId="38735" xr:uid="{B620D99C-385A-45F4-AF46-F9A45B94C69A}"/>
    <cellStyle name="SAPBEXexcGood1 4 2 4 5" xfId="43360" xr:uid="{160EA4BB-1E9E-483A-8697-6D8E24D11690}"/>
    <cellStyle name="SAPBEXexcGood1 4 2 5" xfId="25834" xr:uid="{D2BF58AA-0220-45FC-8C61-9CAD988BB33F}"/>
    <cellStyle name="SAPBEXexcGood1 4 2 6" xfId="30560" xr:uid="{1BBA0926-B650-4D84-808D-834977BADDC6}"/>
    <cellStyle name="SAPBEXexcGood1 4 2 7" xfId="35064" xr:uid="{8790AAAB-BA02-4C0C-82E3-F3C77774898E}"/>
    <cellStyle name="SAPBEXexcGood1 4 2 8" xfId="39689" xr:uid="{D5A3A968-496B-411C-8D25-50880BB8C538}"/>
    <cellStyle name="SAPBEXexcGood1 4 3" xfId="3658" xr:uid="{2B7E33C0-8B1D-4C46-9EF7-10902CF93787}"/>
    <cellStyle name="SAPBEXexcGood1 4 3 2" xfId="26842" xr:uid="{A2F48491-BC54-4333-85F6-C3B7A6AFCE88}"/>
    <cellStyle name="SAPBEXexcGood1 4 3 3" xfId="31542" xr:uid="{A0076B84-1D0D-4B62-B366-CF5AB8EB6D43}"/>
    <cellStyle name="SAPBEXexcGood1 4 3 4" xfId="36053" xr:uid="{4E29E49E-18BF-472E-B2B8-01590441FD14}"/>
    <cellStyle name="SAPBEXexcGood1 4 3 5" xfId="40678" xr:uid="{A033385B-4693-4C37-BB8C-444C7C3E1745}"/>
    <cellStyle name="SAPBEXexcGood1 4 4" xfId="4759" xr:uid="{0127E19C-D701-4DEF-B0C7-6835CAD3DCFD}"/>
    <cellStyle name="SAPBEXexcGood1 4 4 2" xfId="26125" xr:uid="{2A99A329-8A15-4CBC-AFD1-C7F4B0BB7AA4}"/>
    <cellStyle name="SAPBEXexcGood1 4 4 3" xfId="30846" xr:uid="{46786D96-5468-44DB-902C-79A78AB7D1B5}"/>
    <cellStyle name="SAPBEXexcGood1 4 4 4" xfId="35349" xr:uid="{DE5FEFD1-D89B-4FC7-8156-6691D34BFB18}"/>
    <cellStyle name="SAPBEXexcGood1 4 4 5" xfId="39974" xr:uid="{E19AEF37-205F-4C7F-99D8-A1E8725B347A}"/>
    <cellStyle name="SAPBEXexcGood1 4 5" xfId="5794" xr:uid="{24D7218F-5AFA-4BC4-849D-2F7024B3AAFC}"/>
    <cellStyle name="SAPBEXexcGood1 4 5 2" xfId="26602" xr:uid="{0941D8FD-2358-44ED-8BE6-BA651A3AF9F1}"/>
    <cellStyle name="SAPBEXexcGood1 4 5 3" xfId="31302" xr:uid="{6DA48255-E5CF-4326-B04C-598B8D3FC5C1}"/>
    <cellStyle name="SAPBEXexcGood1 4 5 4" xfId="35813" xr:uid="{4372F03F-77EE-4015-8045-349924B22FEB}"/>
    <cellStyle name="SAPBEXexcGood1 4 5 5" xfId="40438" xr:uid="{B38DF466-3DCF-43D8-BA68-E1A28F99AE07}"/>
    <cellStyle name="SAPBEXexcGood1 4 6" xfId="25066" xr:uid="{CB3C09B3-9009-4A48-BEB7-C215AAE34A9A}"/>
    <cellStyle name="SAPBEXexcGood1 4 7" xfId="29821" xr:uid="{EAC5EE1B-3F92-4973-8BCF-06BCAB27B475}"/>
    <cellStyle name="SAPBEXexcGood1 4 8" xfId="24705" xr:uid="{DED91AAA-95F8-481C-A282-E0B77D58A027}"/>
    <cellStyle name="SAPBEXexcGood1 4 9" xfId="24296" xr:uid="{1C62A5B4-DC3E-43EC-B236-8CB99223B297}"/>
    <cellStyle name="SAPBEXexcGood1 5" xfId="1583" xr:uid="{87011BEF-14B1-430F-9C2B-D3EB350525E5}"/>
    <cellStyle name="SAPBEXexcGood1 5 2" xfId="2520" xr:uid="{8253F9B6-18D9-4D46-89E2-9A53C4E0CD43}"/>
    <cellStyle name="SAPBEXexcGood1 5 2 2" xfId="4324" xr:uid="{B173B8CE-C871-412E-8709-08BA1C0F553F}"/>
    <cellStyle name="SAPBEXexcGood1 5 2 2 2" xfId="27454" xr:uid="{FB77FA7D-8346-4767-9F0D-BDC2DB538918}"/>
    <cellStyle name="SAPBEXexcGood1 5 2 2 3" xfId="32141" xr:uid="{E914603D-9F65-4B8D-9740-0D8189189FD0}"/>
    <cellStyle name="SAPBEXexcGood1 5 2 2 4" xfId="36665" xr:uid="{A9B63C82-C0DF-443C-A3B1-48BC0CD420B5}"/>
    <cellStyle name="SAPBEXexcGood1 5 2 2 5" xfId="41290" xr:uid="{FD1BD402-6228-4AA8-BD88-26AC84C1947A}"/>
    <cellStyle name="SAPBEXexcGood1 5 2 3" xfId="5348" xr:uid="{E6BA291B-BAEC-4FA1-93B2-A58C7090AC2A}"/>
    <cellStyle name="SAPBEXexcGood1 5 2 3 2" xfId="28425" xr:uid="{54993ED9-44C7-4967-A860-6CF3E5706E03}"/>
    <cellStyle name="SAPBEXexcGood1 5 2 3 3" xfId="33099" xr:uid="{DDE17C82-A915-4845-9CDC-CECF78A69E4F}"/>
    <cellStyle name="SAPBEXexcGood1 5 2 3 4" xfId="37634" xr:uid="{217DB325-7A9D-4227-9C69-6E9059D089E8}"/>
    <cellStyle name="SAPBEXexcGood1 5 2 3 5" xfId="42259" xr:uid="{0AFB6E0E-B1CB-4585-9406-BF24711C1F96}"/>
    <cellStyle name="SAPBEXexcGood1 5 2 4" xfId="6381" xr:uid="{F8F67AFA-D856-42C8-8260-85CAEA7175CD}"/>
    <cellStyle name="SAPBEXexcGood1 5 2 4 2" xfId="29404" xr:uid="{B0334DC1-185D-46C0-947D-7A1BE8A9F916}"/>
    <cellStyle name="SAPBEXexcGood1 5 2 4 3" xfId="34061" xr:uid="{29DDAF47-A6FD-4241-A8C4-41910EF4C700}"/>
    <cellStyle name="SAPBEXexcGood1 5 2 4 4" xfId="38608" xr:uid="{9CDB1A82-6713-4BDC-AC59-1794575D7D6B}"/>
    <cellStyle name="SAPBEXexcGood1 5 2 4 5" xfId="43233" xr:uid="{09E3F6E9-2CF0-4492-A61B-37F8FA1B7CD1}"/>
    <cellStyle name="SAPBEXexcGood1 5 2 5" xfId="25707" xr:uid="{AD4F5A09-FA43-443D-87BE-82152C39DBC8}"/>
    <cellStyle name="SAPBEXexcGood1 5 2 6" xfId="30433" xr:uid="{6B1EFF8C-F943-432C-8B92-F4C1EE2816BC}"/>
    <cellStyle name="SAPBEXexcGood1 5 2 7" xfId="34937" xr:uid="{05549487-873C-4EE0-9690-CA2A49D609E1}"/>
    <cellStyle name="SAPBEXexcGood1 5 2 8" xfId="39562" xr:uid="{AEC5877E-D179-4ADC-81B9-F6EA253252AF}"/>
    <cellStyle name="SAPBEXexcGood1 5 3" xfId="3531" xr:uid="{FC6D8D46-ADBE-470D-8CBC-6CAD6B905412}"/>
    <cellStyle name="SAPBEXexcGood1 5 3 2" xfId="26715" xr:uid="{512D415C-BA45-4E4F-A284-0C963D960A80}"/>
    <cellStyle name="SAPBEXexcGood1 5 3 3" xfId="31415" xr:uid="{DE247DF3-5441-4872-863C-1FFF6D00D96A}"/>
    <cellStyle name="SAPBEXexcGood1 5 3 4" xfId="35926" xr:uid="{0F7B1D34-69C7-4713-9A07-EF427568E364}"/>
    <cellStyle name="SAPBEXexcGood1 5 3 5" xfId="40551" xr:uid="{E178A34D-4258-42EF-AEB1-4F491FB7F662}"/>
    <cellStyle name="SAPBEXexcGood1 5 4" xfId="3049" xr:uid="{B1F67D6C-3BF8-4ED6-A8EE-E248C5215BF7}"/>
    <cellStyle name="SAPBEXexcGood1 5 4 2" xfId="26252" xr:uid="{EC9F7DDC-86DF-48D6-9941-1F8853F4250E}"/>
    <cellStyle name="SAPBEXexcGood1 5 4 3" xfId="30973" xr:uid="{C248E2E5-AC5A-467E-B66E-BF1B8CC6A670}"/>
    <cellStyle name="SAPBEXexcGood1 5 4 4" xfId="35476" xr:uid="{49AAB08B-72E1-4A60-AAC0-D93EE8308F26}"/>
    <cellStyle name="SAPBEXexcGood1 5 4 5" xfId="40101" xr:uid="{4A5B32EC-70A4-4623-A488-5C047F0A1282}"/>
    <cellStyle name="SAPBEXexcGood1 5 5" xfId="3353" xr:uid="{12A92D79-3F54-4E1C-85C1-E5438D0068A8}"/>
    <cellStyle name="SAPBEXexcGood1 5 5 2" xfId="26479" xr:uid="{0FEF6EE9-493B-481A-BA91-819E812F7B33}"/>
    <cellStyle name="SAPBEXexcGood1 5 5 3" xfId="31179" xr:uid="{59B803BC-0E22-46E2-969A-D0A8C34DA9E6}"/>
    <cellStyle name="SAPBEXexcGood1 5 5 4" xfId="35690" xr:uid="{91CB4093-3313-4877-959E-2C1C96C9C04A}"/>
    <cellStyle name="SAPBEXexcGood1 5 5 5" xfId="40315" xr:uid="{C031E8EF-1D50-44FC-9EBE-56DD6128E6BD}"/>
    <cellStyle name="SAPBEXexcGood1 5 6" xfId="24938" xr:uid="{BA322B8F-71DF-49E7-9657-1B7F094F2846}"/>
    <cellStyle name="SAPBEXexcGood1 5 7" xfId="24151" xr:uid="{80603C3A-9AB4-4C46-9E61-AF9643089B7F}"/>
    <cellStyle name="SAPBEXexcGood1 5 8" xfId="24585" xr:uid="{72B5D374-A203-4FBF-9B0D-717D71CB8946}"/>
    <cellStyle name="SAPBEXexcGood1 5 9" xfId="24404" xr:uid="{FD7F2ADF-0E72-4AB7-A957-AFE55C6D7211}"/>
    <cellStyle name="SAPBEXexcGood1 6" xfId="2204" xr:uid="{361C6F79-DEFC-46C1-9B01-E241D01DA9B3}"/>
    <cellStyle name="SAPBEXexcGood1 6 2" xfId="4087" xr:uid="{F3B74685-1CBA-463C-8D1A-A70EC8C13B20}"/>
    <cellStyle name="SAPBEXexcGood1 6 2 2" xfId="27236" xr:uid="{09B24670-F63D-41ED-BBDD-E1EE297155CF}"/>
    <cellStyle name="SAPBEXexcGood1 6 2 3" xfId="31927" xr:uid="{BD859FE5-8E6E-4C82-AB2A-BEB7BCA82F15}"/>
    <cellStyle name="SAPBEXexcGood1 6 2 4" xfId="36447" xr:uid="{C2AECE95-79BB-4D1A-8C18-7FAA72ECF1BA}"/>
    <cellStyle name="SAPBEXexcGood1 6 2 5" xfId="41072" xr:uid="{2644EA75-36C4-4107-AC8A-3D0C158FDCCD}"/>
    <cellStyle name="SAPBEXexcGood1 6 3" xfId="5136" xr:uid="{3864AA9D-3FD0-473C-91EC-670C2A618FC9}"/>
    <cellStyle name="SAPBEXexcGood1 6 3 2" xfId="28207" xr:uid="{968F6C66-3324-4420-ADE8-7203843976BA}"/>
    <cellStyle name="SAPBEXexcGood1 6 3 3" xfId="32886" xr:uid="{15536D63-BBB3-4278-AAFF-E22DAA6E1930}"/>
    <cellStyle name="SAPBEXexcGood1 6 3 4" xfId="37418" xr:uid="{E9056C26-9C3C-405B-A959-490B1DC9F6CD}"/>
    <cellStyle name="SAPBEXexcGood1 6 3 5" xfId="42043" xr:uid="{41F84211-6817-4C90-8EE2-262084EDF2A6}"/>
    <cellStyle name="SAPBEXexcGood1 6 4" xfId="6172" xr:uid="{49BF336E-A9FA-4ACF-9F7B-F673E2D516D6}"/>
    <cellStyle name="SAPBEXexcGood1 6 4 2" xfId="29187" xr:uid="{1F00E202-CB49-494F-A2C3-D960810AB96D}"/>
    <cellStyle name="SAPBEXexcGood1 6 4 3" xfId="33850" xr:uid="{FAC2E0E5-08FF-4CBB-B6D7-35649B96DED1}"/>
    <cellStyle name="SAPBEXexcGood1 6 4 4" xfId="38393" xr:uid="{4BDC9A20-FF6B-4BB4-B653-7DDEDC9137F1}"/>
    <cellStyle name="SAPBEXexcGood1 6 4 5" xfId="43018" xr:uid="{486C39BB-B997-40D8-8758-8AA5A4474995}"/>
    <cellStyle name="SAPBEXexcGood1 6 5" xfId="25485" xr:uid="{9B88F7E8-D24F-49C8-A381-5CFC28BD9B82}"/>
    <cellStyle name="SAPBEXexcGood1 6 6" xfId="30217" xr:uid="{B452F606-599D-4D2D-B13B-267FD8FE3497}"/>
    <cellStyle name="SAPBEXexcGood1 6 7" xfId="34719" xr:uid="{9EE1C9F8-AE14-4746-8D1A-3EA8D247F5A4}"/>
    <cellStyle name="SAPBEXexcGood1 6 8" xfId="39345" xr:uid="{768E44E6-4557-4E42-B23A-91BF81C5FE67}"/>
    <cellStyle name="SAPBEXexcGood1 7" xfId="2089" xr:uid="{D58E3948-B072-4F45-8BF2-7187C1AB3A34}"/>
    <cellStyle name="SAPBEXexcGood1 7 2" xfId="3990" xr:uid="{6716AFF9-EA0D-4E7C-BC17-62A0FA6526C7}"/>
    <cellStyle name="SAPBEXexcGood1 7 2 2" xfId="27155" xr:uid="{14102916-A7AC-4FE2-8963-E6900DF76D83}"/>
    <cellStyle name="SAPBEXexcGood1 7 2 3" xfId="31850" xr:uid="{37D993FF-BA22-4DC7-91B8-44B4BF6E0D18}"/>
    <cellStyle name="SAPBEXexcGood1 7 2 4" xfId="36366" xr:uid="{3E517729-DB19-4845-ACA4-1D48008F34CC}"/>
    <cellStyle name="SAPBEXexcGood1 7 2 5" xfId="40991" xr:uid="{09DBBFF2-5A88-41B9-ABC9-5F67A52D92FE}"/>
    <cellStyle name="SAPBEXexcGood1 7 3" xfId="5066" xr:uid="{FD1AD2BB-D984-435B-B44A-09BC53DAE093}"/>
    <cellStyle name="SAPBEXexcGood1 7 3 2" xfId="28129" xr:uid="{7A884BA8-4DDA-484D-B5F2-28E1A3517779}"/>
    <cellStyle name="SAPBEXexcGood1 7 3 3" xfId="32812" xr:uid="{E908959B-4E83-4C3C-9B62-01312A3C76B7}"/>
    <cellStyle name="SAPBEXexcGood1 7 3 4" xfId="37340" xr:uid="{8A3DB634-528B-438F-B194-DC7707331FB9}"/>
    <cellStyle name="SAPBEXexcGood1 7 3 5" xfId="41965" xr:uid="{9EA6F311-3FFE-4A07-B732-8D9A15631800}"/>
    <cellStyle name="SAPBEXexcGood1 7 4" xfId="6099" xr:uid="{7B88EAFA-3FD8-49A3-92C2-8F705C58F8D6}"/>
    <cellStyle name="SAPBEXexcGood1 7 4 2" xfId="29111" xr:uid="{A92FB9DA-04EF-4A64-A43C-8E299611E505}"/>
    <cellStyle name="SAPBEXexcGood1 7 4 3" xfId="33778" xr:uid="{BDE5C824-EB95-4180-9610-06783A7147DB}"/>
    <cellStyle name="SAPBEXexcGood1 7 4 4" xfId="38317" xr:uid="{4AF7DD4B-831B-4C43-B714-130372D8B71F}"/>
    <cellStyle name="SAPBEXexcGood1 7 4 5" xfId="42942" xr:uid="{B03BB0E3-D379-4141-9D8E-F1F44CAE4790}"/>
    <cellStyle name="SAPBEXexcGood1 7 5" xfId="25393" xr:uid="{2B93C2FB-EB20-448A-B0AB-4272EB4F1FFA}"/>
    <cellStyle name="SAPBEXexcGood1 7 6" xfId="30135" xr:uid="{51E1D22B-2B5C-4890-813F-EF5E22866352}"/>
    <cellStyle name="SAPBEXexcGood1 7 7" xfId="34639" xr:uid="{8F06488B-57C5-4EA0-91A9-5499E6F52813}"/>
    <cellStyle name="SAPBEXexcGood1 7 8" xfId="39266" xr:uid="{8C0D7DBE-0A79-4335-8C44-3AB8B1874156}"/>
    <cellStyle name="SAPBEXexcGood1 8" xfId="2397" xr:uid="{DBF3352B-35A2-4C05-89F5-FE5477783867}"/>
    <cellStyle name="SAPBEXexcGood1 8 2" xfId="4204" xr:uid="{29CD6B60-1CCC-4219-97BC-F31648F1034B}"/>
    <cellStyle name="SAPBEXexcGood1 8 2 2" xfId="27336" xr:uid="{165863BB-C7FA-4E21-A3F5-098D0B5C284C}"/>
    <cellStyle name="SAPBEXexcGood1 8 2 3" xfId="32023" xr:uid="{E201D751-1EEF-4B2B-B767-AC720CE585EA}"/>
    <cellStyle name="SAPBEXexcGood1 8 2 4" xfId="36547" xr:uid="{C6F02FCB-EC26-4F8B-BA90-485635716F6D}"/>
    <cellStyle name="SAPBEXexcGood1 8 2 5" xfId="41172" xr:uid="{C559EDF5-068F-4F0A-B45F-08C406BFBB8B}"/>
    <cellStyle name="SAPBEXexcGood1 8 3" xfId="5229" xr:uid="{5940299E-93A9-4C4A-90FC-89E7A6A13C61}"/>
    <cellStyle name="SAPBEXexcGood1 8 3 2" xfId="28307" xr:uid="{FA1B46A0-9206-460F-8BCA-ED2C936C333A}"/>
    <cellStyle name="SAPBEXexcGood1 8 3 3" xfId="32981" xr:uid="{6236049E-464D-4CDF-BA98-EA81C1975B5D}"/>
    <cellStyle name="SAPBEXexcGood1 8 3 4" xfId="37516" xr:uid="{C8C6710D-23F3-4627-84FE-965E7C85327D}"/>
    <cellStyle name="SAPBEXexcGood1 8 3 5" xfId="42141" xr:uid="{ADB64F04-7979-42EA-A4BD-551E49DF7C7F}"/>
    <cellStyle name="SAPBEXexcGood1 8 4" xfId="6263" xr:uid="{F4418F43-4644-41B4-8D3F-C602132EBD82}"/>
    <cellStyle name="SAPBEXexcGood1 8 4 2" xfId="29285" xr:uid="{FA725C96-50EF-4706-A35A-55C137503DF7}"/>
    <cellStyle name="SAPBEXexcGood1 8 4 3" xfId="33943" xr:uid="{F8DF8DBF-4A69-49AE-9692-B35429D4E2E4}"/>
    <cellStyle name="SAPBEXexcGood1 8 4 4" xfId="38490" xr:uid="{96E2F730-06A7-4A9C-83BF-BF0FD8436FC2}"/>
    <cellStyle name="SAPBEXexcGood1 8 4 5" xfId="43115" xr:uid="{EEE3851C-FB46-41FD-A24E-99844D7B89AE}"/>
    <cellStyle name="SAPBEXexcGood1 8 5" xfId="25589" xr:uid="{8D7F339A-243C-4A07-A20B-CEDF4EAC1637}"/>
    <cellStyle name="SAPBEXexcGood1 8 6" xfId="30315" xr:uid="{EA7FCC93-D672-462B-AC08-68DD601168A3}"/>
    <cellStyle name="SAPBEXexcGood1 8 7" xfId="34819" xr:uid="{41E2741F-CF99-46A7-B257-8EF60C2A7A26}"/>
    <cellStyle name="SAPBEXexcGood1 8 8" xfId="39444" xr:uid="{1155055D-953B-494B-B9B4-502A54365AAF}"/>
    <cellStyle name="SAPBEXexcGood1 9" xfId="3193" xr:uid="{9A546E30-3C9E-4A45-BD4C-A5BB6E44A8F2}"/>
    <cellStyle name="SAPBEXexcGood2" xfId="1178" xr:uid="{EE0DDBD9-2B34-49F4-8099-99DCD063B0B2}"/>
    <cellStyle name="SAPBEXexcGood2 2" xfId="1502" xr:uid="{DB64BFBB-9A1B-463B-AEA6-D212F553C94B}"/>
    <cellStyle name="SAPBEXexcGood2 2 10" xfId="24223" xr:uid="{ED310676-CF02-4847-AC67-852CDBFA714C}"/>
    <cellStyle name="SAPBEXexcGood2 2 11" xfId="24530" xr:uid="{ECFF580B-3B30-4869-8316-2758D546855E}"/>
    <cellStyle name="SAPBEXexcGood2 2 12" xfId="24458" xr:uid="{32D5FC2D-7E76-4125-A008-E5A14D2D8720}"/>
    <cellStyle name="SAPBEXexcGood2 2 2" xfId="1847" xr:uid="{69B46012-F4F5-4471-98F8-30A90290AB02}"/>
    <cellStyle name="SAPBEXexcGood2 2 2 2" xfId="2771" xr:uid="{0008DD2E-300A-486B-AF30-6C2F5681FB5B}"/>
    <cellStyle name="SAPBEXexcGood2 2 2 2 2" xfId="4575" xr:uid="{A3A39B36-1EF1-4358-805C-0FB8E685386B}"/>
    <cellStyle name="SAPBEXexcGood2 2 2 2 2 2" xfId="27705" xr:uid="{E2C80838-9CB9-4507-B972-CE7AB584F1F2}"/>
    <cellStyle name="SAPBEXexcGood2 2 2 2 2 3" xfId="32392" xr:uid="{70E9E24F-A15D-4EB9-BFF6-0D9458C9800B}"/>
    <cellStyle name="SAPBEXexcGood2 2 2 2 2 4" xfId="36916" xr:uid="{59D9AB1D-AD90-4802-80F7-65F8F2D52097}"/>
    <cellStyle name="SAPBEXexcGood2 2 2 2 2 5" xfId="41541" xr:uid="{8BADD477-6B4D-41C1-A729-3E3DE23BE1EB}"/>
    <cellStyle name="SAPBEXexcGood2 2 2 2 3" xfId="5599" xr:uid="{77E6DC4F-E493-4401-85C7-517DFF5F60C1}"/>
    <cellStyle name="SAPBEXexcGood2 2 2 2 3 2" xfId="28676" xr:uid="{7BD99E2F-2B70-4A39-8787-C451A5A2AF4B}"/>
    <cellStyle name="SAPBEXexcGood2 2 2 2 3 3" xfId="33350" xr:uid="{6F912DC8-1BA4-4853-BDB1-83EDDBA05AA5}"/>
    <cellStyle name="SAPBEXexcGood2 2 2 2 3 4" xfId="37885" xr:uid="{CAC23521-D5BD-4243-B3DB-1F707F623A44}"/>
    <cellStyle name="SAPBEXexcGood2 2 2 2 3 5" xfId="42510" xr:uid="{261C18F0-7DD6-4581-8D9B-A0F51852DE61}"/>
    <cellStyle name="SAPBEXexcGood2 2 2 2 4" xfId="6632" xr:uid="{23C8D43E-45BD-4B85-A5C4-D963287E7914}"/>
    <cellStyle name="SAPBEXexcGood2 2 2 2 4 2" xfId="29655" xr:uid="{784A2F8E-B141-460F-9EAF-CFEBC4A0DB0F}"/>
    <cellStyle name="SAPBEXexcGood2 2 2 2 4 3" xfId="34312" xr:uid="{AF3BD2EF-500B-459E-BB29-9795FBADF298}"/>
    <cellStyle name="SAPBEXexcGood2 2 2 2 4 4" xfId="38859" xr:uid="{4200D15F-6165-4B8A-BE63-473DB10B5110}"/>
    <cellStyle name="SAPBEXexcGood2 2 2 2 4 5" xfId="43484" xr:uid="{86562C79-E830-4094-8E73-AA58867D8AFD}"/>
    <cellStyle name="SAPBEXexcGood2 2 2 2 5" xfId="25958" xr:uid="{F6879FB9-DBC2-4AC8-A6A3-8F59E892FAE7}"/>
    <cellStyle name="SAPBEXexcGood2 2 2 2 6" xfId="30684" xr:uid="{703B6C01-1713-454C-95E0-CC430BB5B79F}"/>
    <cellStyle name="SAPBEXexcGood2 2 2 2 7" xfId="35188" xr:uid="{F4FBD772-824A-4E90-AC5E-ED410DF35A71}"/>
    <cellStyle name="SAPBEXexcGood2 2 2 2 8" xfId="39813" xr:uid="{98E6B6DA-3767-4EE6-9A86-CBFE959DCC40}"/>
    <cellStyle name="SAPBEXexcGood2 2 2 3" xfId="3781" xr:uid="{E7AB87AF-5B4E-4576-B19B-EAA047B9276D}"/>
    <cellStyle name="SAPBEXexcGood2 2 2 3 2" xfId="26965" xr:uid="{C5710631-5962-4E6E-B243-5446BF42D7B0}"/>
    <cellStyle name="SAPBEXexcGood2 2 2 3 3" xfId="31665" xr:uid="{B3790F13-C029-41E8-8D35-D4ACE26B9C2F}"/>
    <cellStyle name="SAPBEXexcGood2 2 2 3 4" xfId="36176" xr:uid="{3FE87573-3DBE-4620-BBAE-00D7A062C408}"/>
    <cellStyle name="SAPBEXexcGood2 2 2 3 5" xfId="40801" xr:uid="{11F523C3-DAF4-4B60-97B3-51D5D9EA27DE}"/>
    <cellStyle name="SAPBEXexcGood2 2 2 4" xfId="4882" xr:uid="{3CEC90BD-FA7D-4848-ACAE-795A0E071562}"/>
    <cellStyle name="SAPBEXexcGood2 2 2 4 2" xfId="27941" xr:uid="{F3859F9E-3795-4970-8D7E-C32DD7CCB7D1}"/>
    <cellStyle name="SAPBEXexcGood2 2 2 4 3" xfId="32628" xr:uid="{E60B0334-8675-4BFD-A487-DFF8C95086C4}"/>
    <cellStyle name="SAPBEXexcGood2 2 2 4 4" xfId="37152" xr:uid="{EF83CBA0-2510-4FAB-A6D8-074465D6A104}"/>
    <cellStyle name="SAPBEXexcGood2 2 2 4 5" xfId="41777" xr:uid="{F60C35FB-6AB9-470B-AB5F-25EBF6A3C94D}"/>
    <cellStyle name="SAPBEXexcGood2 2 2 5" xfId="5917" xr:uid="{08598A49-A013-4436-B47C-DB7A0A0D21D2}"/>
    <cellStyle name="SAPBEXexcGood2 2 2 5 2" xfId="28921" xr:uid="{9E21DC48-ABA1-4A40-B1BA-771D501397BE}"/>
    <cellStyle name="SAPBEXexcGood2 2 2 5 3" xfId="33595" xr:uid="{217B84F1-DC37-43DE-9EC7-FEB390C6848A}"/>
    <cellStyle name="SAPBEXexcGood2 2 2 5 4" xfId="38130" xr:uid="{9E88C545-26FD-4058-9D0F-AC946BCF4707}"/>
    <cellStyle name="SAPBEXexcGood2 2 2 5 5" xfId="42755" xr:uid="{BAF43F2A-5FDD-438F-A95D-E3198B5D06B6}"/>
    <cellStyle name="SAPBEXexcGood2 2 2 6" xfId="25189" xr:uid="{493EA88A-C43F-4C84-82BD-A95668034187}"/>
    <cellStyle name="SAPBEXexcGood2 2 2 7" xfId="29944" xr:uid="{D9FCEE4E-52BC-4F70-A3F8-BE985AFA9296}"/>
    <cellStyle name="SAPBEXexcGood2 2 2 8" xfId="34449" xr:uid="{02E3F1BF-83B6-45DF-ABAE-7CD08D4A4B4B}"/>
    <cellStyle name="SAPBEXexcGood2 2 2 9" xfId="39076" xr:uid="{7E897A2B-EF68-4025-B524-B5F5D5380ED9}"/>
    <cellStyle name="SAPBEXexcGood2 2 3" xfId="1941" xr:uid="{C37EA324-49D9-4DE2-8047-80BC905A9C66}"/>
    <cellStyle name="SAPBEXexcGood2 2 3 2" xfId="2857" xr:uid="{AE5D3784-1F61-4AE0-806E-EDA6F345BA97}"/>
    <cellStyle name="SAPBEXexcGood2 2 3 2 2" xfId="4661" xr:uid="{F36CECCF-C238-42F4-874C-AB1ED47D5497}"/>
    <cellStyle name="SAPBEXexcGood2 2 3 2 2 2" xfId="27791" xr:uid="{06D4973C-6296-49E4-9B29-0FA4F78F9CB0}"/>
    <cellStyle name="SAPBEXexcGood2 2 3 2 2 3" xfId="32478" xr:uid="{5CF465D9-C5AA-4FD9-8630-2A5432C6C529}"/>
    <cellStyle name="SAPBEXexcGood2 2 3 2 2 4" xfId="37002" xr:uid="{31304A0C-6653-46B9-B9D3-7CD7925A6384}"/>
    <cellStyle name="SAPBEXexcGood2 2 3 2 2 5" xfId="41627" xr:uid="{001CF5A8-E554-4647-960B-15C0934BE041}"/>
    <cellStyle name="SAPBEXexcGood2 2 3 2 3" xfId="5685" xr:uid="{AFC03C1A-FEC2-485F-81F6-E355567BC1DC}"/>
    <cellStyle name="SAPBEXexcGood2 2 3 2 3 2" xfId="28762" xr:uid="{1832AF28-E61E-48C6-9888-48C8827DD92A}"/>
    <cellStyle name="SAPBEXexcGood2 2 3 2 3 3" xfId="33436" xr:uid="{AE9C5BC2-E1CF-4D55-87BE-ACFF96D8ECB7}"/>
    <cellStyle name="SAPBEXexcGood2 2 3 2 3 4" xfId="37971" xr:uid="{1AD0ACB7-D9CB-41E4-98D5-CCEB4C09E01C}"/>
    <cellStyle name="SAPBEXexcGood2 2 3 2 3 5" xfId="42596" xr:uid="{B677B07F-DFCB-4157-892C-4E8B9C2B41FB}"/>
    <cellStyle name="SAPBEXexcGood2 2 3 2 4" xfId="6718" xr:uid="{56F4C3F0-2DE4-44A8-AFE3-1595DB74A8AD}"/>
    <cellStyle name="SAPBEXexcGood2 2 3 2 4 2" xfId="29741" xr:uid="{1FCBCDDE-501D-410D-82A6-41BDC1808067}"/>
    <cellStyle name="SAPBEXexcGood2 2 3 2 4 3" xfId="34398" xr:uid="{936D806C-AB4C-4B03-B502-106EC8339032}"/>
    <cellStyle name="SAPBEXexcGood2 2 3 2 4 4" xfId="38945" xr:uid="{73116DA0-8256-4FB0-A9E5-5DC19D21B5B8}"/>
    <cellStyle name="SAPBEXexcGood2 2 3 2 4 5" xfId="43570" xr:uid="{3DD17E4A-CEB6-49E1-8D48-F7685AA0052F}"/>
    <cellStyle name="SAPBEXexcGood2 2 3 2 5" xfId="26044" xr:uid="{1389565E-78B2-44DB-9F8E-259600563DDB}"/>
    <cellStyle name="SAPBEXexcGood2 2 3 2 6" xfId="30770" xr:uid="{7048B072-A95D-462A-9F99-0E34E51B4F18}"/>
    <cellStyle name="SAPBEXexcGood2 2 3 2 7" xfId="35274" xr:uid="{D5BE8070-0933-481C-9EDE-A1009F3E3153}"/>
    <cellStyle name="SAPBEXexcGood2 2 3 2 8" xfId="39899" xr:uid="{7BD5B370-023D-424E-A135-F8280351E9D3}"/>
    <cellStyle name="SAPBEXexcGood2 2 3 3" xfId="3867" xr:uid="{1CD511B1-0796-40A4-8729-3F9F4334B9C6}"/>
    <cellStyle name="SAPBEXexcGood2 2 3 3 2" xfId="27051" xr:uid="{1543381E-07EF-4CAE-A8A6-63D49B3DF999}"/>
    <cellStyle name="SAPBEXexcGood2 2 3 3 3" xfId="31751" xr:uid="{460D8C8F-9419-4A77-9A87-3027E4F58406}"/>
    <cellStyle name="SAPBEXexcGood2 2 3 3 4" xfId="36262" xr:uid="{623C37C8-2350-48B1-813B-47608C41BA32}"/>
    <cellStyle name="SAPBEXexcGood2 2 3 3 5" xfId="40887" xr:uid="{EA5748EB-FA87-4388-A855-EBA6461ED814}"/>
    <cellStyle name="SAPBEXexcGood2 2 3 4" xfId="4968" xr:uid="{E9A2E28E-75E4-4637-BA0B-67746E9C3C91}"/>
    <cellStyle name="SAPBEXexcGood2 2 3 4 2" xfId="28027" xr:uid="{C6598D47-DCC4-4B5C-B0F6-2C16B4E1E3A3}"/>
    <cellStyle name="SAPBEXexcGood2 2 3 4 3" xfId="32714" xr:uid="{897B9D94-A022-41EC-982D-D52EAF83BA1B}"/>
    <cellStyle name="SAPBEXexcGood2 2 3 4 4" xfId="37238" xr:uid="{60EAFEE5-66BC-4B7D-8C20-FB5FA052B494}"/>
    <cellStyle name="SAPBEXexcGood2 2 3 4 5" xfId="41863" xr:uid="{197049CB-FA24-4EB7-A575-5606B5DDD0E8}"/>
    <cellStyle name="SAPBEXexcGood2 2 3 5" xfId="6003" xr:uid="{6871909C-26C2-4042-B54B-AE098A3C14AA}"/>
    <cellStyle name="SAPBEXexcGood2 2 3 5 2" xfId="29007" xr:uid="{BA6749E4-86F5-4430-BC83-5AFADAAC6F00}"/>
    <cellStyle name="SAPBEXexcGood2 2 3 5 3" xfId="33681" xr:uid="{C5218FD5-339B-4F3C-AED2-B51F9AF3558C}"/>
    <cellStyle name="SAPBEXexcGood2 2 3 5 4" xfId="38216" xr:uid="{E60D8957-D7C5-4AED-98EE-416773CBBC12}"/>
    <cellStyle name="SAPBEXexcGood2 2 3 5 5" xfId="42841" xr:uid="{EE77570F-8DA6-4CF1-852B-7507148D0E75}"/>
    <cellStyle name="SAPBEXexcGood2 2 3 6" xfId="25278" xr:uid="{182357F8-B12D-4807-B908-0910DC226AF4}"/>
    <cellStyle name="SAPBEXexcGood2 2 3 7" xfId="30030" xr:uid="{EA0C9AED-0561-40A7-9140-DF3F27428C7C}"/>
    <cellStyle name="SAPBEXexcGood2 2 3 8" xfId="34535" xr:uid="{D7BAE34F-AA60-4588-94AF-91703379ADB7}"/>
    <cellStyle name="SAPBEXexcGood2 2 3 9" xfId="39162" xr:uid="{F8AB4A6F-C808-4D5D-A87E-AFB4F2F57AC9}"/>
    <cellStyle name="SAPBEXexcGood2 2 4" xfId="2442" xr:uid="{196230BF-1A2F-4471-8269-1EA60896BAA2}"/>
    <cellStyle name="SAPBEXexcGood2 2 4 2" xfId="4246" xr:uid="{3186B8AE-283A-4F82-AE05-93D181DD1D09}"/>
    <cellStyle name="SAPBEXexcGood2 2 4 2 2" xfId="27376" xr:uid="{D866DAD9-9FEF-4105-BF9B-930D0ACD8DA7}"/>
    <cellStyle name="SAPBEXexcGood2 2 4 2 3" xfId="32063" xr:uid="{D88F3428-B3EE-4DD8-ADE1-77A2C2C1BC3D}"/>
    <cellStyle name="SAPBEXexcGood2 2 4 2 4" xfId="36587" xr:uid="{B32BCC8C-8852-4659-9CE7-9A67CD43A373}"/>
    <cellStyle name="SAPBEXexcGood2 2 4 2 5" xfId="41212" xr:uid="{0DF32A1F-C96E-4AE6-8D2B-F8E99A1BA657}"/>
    <cellStyle name="SAPBEXexcGood2 2 4 3" xfId="5270" xr:uid="{BEDB29D5-3935-4574-AB02-4CEB7AFA6D52}"/>
    <cellStyle name="SAPBEXexcGood2 2 4 3 2" xfId="28347" xr:uid="{004ED96F-99A9-46E1-ABFE-2F75B1240A19}"/>
    <cellStyle name="SAPBEXexcGood2 2 4 3 3" xfId="33021" xr:uid="{9CEB6B2E-9407-424B-925C-77EBB3F4BB3D}"/>
    <cellStyle name="SAPBEXexcGood2 2 4 3 4" xfId="37556" xr:uid="{33E9F11B-0C6A-49A8-B0EE-3C559BDF1C25}"/>
    <cellStyle name="SAPBEXexcGood2 2 4 3 5" xfId="42181" xr:uid="{60E072FC-D043-432C-A1D9-570747E6A766}"/>
    <cellStyle name="SAPBEXexcGood2 2 4 4" xfId="6303" xr:uid="{2A23580E-427B-4E4A-8512-77E480F06395}"/>
    <cellStyle name="SAPBEXexcGood2 2 4 4 2" xfId="29326" xr:uid="{E37859F3-8055-44A8-86DE-F678AEE554C5}"/>
    <cellStyle name="SAPBEXexcGood2 2 4 4 3" xfId="33983" xr:uid="{9BFFF78F-C64A-43FA-A1BC-1191459C0872}"/>
    <cellStyle name="SAPBEXexcGood2 2 4 4 4" xfId="38530" xr:uid="{F708CAF1-95D7-440F-A056-5D102AF673A0}"/>
    <cellStyle name="SAPBEXexcGood2 2 4 4 5" xfId="43155" xr:uid="{20B89687-9249-4C30-BF43-49FABCED7853}"/>
    <cellStyle name="SAPBEXexcGood2 2 4 5" xfId="25629" xr:uid="{14D2E69E-A388-4D64-AD55-499BF8108CA4}"/>
    <cellStyle name="SAPBEXexcGood2 2 4 6" xfId="30355" xr:uid="{AD40350D-FCC3-42C7-86CA-58AF769A1D94}"/>
    <cellStyle name="SAPBEXexcGood2 2 4 7" xfId="34859" xr:uid="{4A860298-17A0-4807-9AFF-D85BFB760088}"/>
    <cellStyle name="SAPBEXexcGood2 2 4 8" xfId="39484" xr:uid="{E63A8BC0-66CA-4AE8-AF18-CB86BC8CEACC}"/>
    <cellStyle name="SAPBEXexcGood2 2 5" xfId="3453" xr:uid="{98E49DC1-E6E7-485A-8447-5F0318645010}"/>
    <cellStyle name="SAPBEXexcGood2 2 5 2" xfId="26648" xr:uid="{B144A7EE-F890-4FE1-8D91-FDFB27291744}"/>
    <cellStyle name="SAPBEXexcGood2 2 5 3" xfId="31348" xr:uid="{62188656-E9CA-46BF-86BF-A7A23179490F}"/>
    <cellStyle name="SAPBEXexcGood2 2 5 4" xfId="35859" xr:uid="{88AAFC4E-BABA-4AD0-B521-9C172EAB660E}"/>
    <cellStyle name="SAPBEXexcGood2 2 5 5" xfId="40484" xr:uid="{4FB8E836-FC70-48EA-AA48-CFB70126E525}"/>
    <cellStyle name="SAPBEXexcGood2 2 6" xfId="3127" xr:uid="{E8004178-1DC0-4250-9B69-CE7B9DFD98CA}"/>
    <cellStyle name="SAPBEXexcGood2 2 6 2" xfId="26326" xr:uid="{1D3443BE-9448-49D2-BD62-1A194CD6A784}"/>
    <cellStyle name="SAPBEXexcGood2 2 6 3" xfId="31047" xr:uid="{CAD665D4-2B12-4F76-B796-81131AA6BB1F}"/>
    <cellStyle name="SAPBEXexcGood2 2 6 4" xfId="35550" xr:uid="{D9EBA142-5030-41C9-9D7A-645F8A19E90F}"/>
    <cellStyle name="SAPBEXexcGood2 2 6 5" xfId="40175" xr:uid="{0332CCEA-64C1-4AA1-BD77-EA30308C9776}"/>
    <cellStyle name="SAPBEXexcGood2 2 7" xfId="3276" xr:uid="{E7DFC109-DC9C-438F-807A-290A6512F873}"/>
    <cellStyle name="SAPBEXexcGood2 2 7 2" xfId="26413" xr:uid="{28193917-6255-4DEF-82A1-EFC649B1620D}"/>
    <cellStyle name="SAPBEXexcGood2 2 7 3" xfId="31113" xr:uid="{52A8FD62-7CC6-4F2B-B013-6F403D86FFA8}"/>
    <cellStyle name="SAPBEXexcGood2 2 7 4" xfId="35624" xr:uid="{98BD65A6-E237-4C8A-939E-8934AA0BA341}"/>
    <cellStyle name="SAPBEXexcGood2 2 7 5" xfId="40249" xr:uid="{F015B032-89B1-41F0-8B76-98A2B43E2E9B}"/>
    <cellStyle name="SAPBEXexcGood2 2 8" xfId="23758" xr:uid="{78DC3459-6C87-4B69-92CF-DD3121B94F4F}"/>
    <cellStyle name="SAPBEXexcGood2 2 9" xfId="24859" xr:uid="{B456AD96-552C-4F04-AF60-7E533AD1D46F}"/>
    <cellStyle name="SAPBEXexcGood2 3" xfId="1749" xr:uid="{C602D64E-20D5-415B-BB24-62A46D88238B}"/>
    <cellStyle name="SAPBEXexcGood2 3 10" xfId="24742" xr:uid="{D45F0578-C7AD-419A-989D-40DECC4569EA}"/>
    <cellStyle name="SAPBEXexcGood2 3 11" xfId="24261" xr:uid="{70921E44-2165-4A6A-8F4A-63B78BECCA64}"/>
    <cellStyle name="SAPBEXexcGood2 3 2" xfId="2683" xr:uid="{1989606E-7035-449F-89D0-AF232B8AFDC4}"/>
    <cellStyle name="SAPBEXexcGood2 3 2 2" xfId="4487" xr:uid="{2754D4AF-C0F9-4863-A8EF-68D8BA9F7544}"/>
    <cellStyle name="SAPBEXexcGood2 3 2 2 2" xfId="27617" xr:uid="{E7AF1AA8-1606-4B46-A9DD-BFC21CAE29E3}"/>
    <cellStyle name="SAPBEXexcGood2 3 2 2 3" xfId="32304" xr:uid="{C0901129-D9FF-49DD-9296-3FEA3CD60604}"/>
    <cellStyle name="SAPBEXexcGood2 3 2 2 4" xfId="36828" xr:uid="{DF2D4F26-464E-4242-895A-6CF99363E2CC}"/>
    <cellStyle name="SAPBEXexcGood2 3 2 2 5" xfId="41453" xr:uid="{6382E18B-1A24-48CF-B112-7641AFCB3698}"/>
    <cellStyle name="SAPBEXexcGood2 3 2 3" xfId="5511" xr:uid="{22DEA973-3425-4D8F-A015-C48BAF273C11}"/>
    <cellStyle name="SAPBEXexcGood2 3 2 3 2" xfId="28588" xr:uid="{CA2439E5-249D-4F3E-B1CA-C93C2B4C1E2B}"/>
    <cellStyle name="SAPBEXexcGood2 3 2 3 3" xfId="33262" xr:uid="{C1DBB355-ABB2-475B-80FB-8818DC1337E4}"/>
    <cellStyle name="SAPBEXexcGood2 3 2 3 4" xfId="37797" xr:uid="{C2A9187D-39BF-478C-98C6-DC577E8790D3}"/>
    <cellStyle name="SAPBEXexcGood2 3 2 3 5" xfId="42422" xr:uid="{CD00869F-4C0B-4860-802A-A0B5A6D501C3}"/>
    <cellStyle name="SAPBEXexcGood2 3 2 4" xfId="6544" xr:uid="{0770FCBF-38F2-41A6-80F4-6213919C40B2}"/>
    <cellStyle name="SAPBEXexcGood2 3 2 4 2" xfId="29567" xr:uid="{C3EBAD93-F8AC-469C-A910-DF457DDDA1C1}"/>
    <cellStyle name="SAPBEXexcGood2 3 2 4 3" xfId="34224" xr:uid="{6C726C69-E02A-45BD-BD82-E3D2B97F3AD2}"/>
    <cellStyle name="SAPBEXexcGood2 3 2 4 4" xfId="38771" xr:uid="{06B73635-C446-4DE3-9A3F-1F917D6507D8}"/>
    <cellStyle name="SAPBEXexcGood2 3 2 4 5" xfId="43396" xr:uid="{5BD76890-4066-4A0E-B1E3-528E1A19B7C2}"/>
    <cellStyle name="SAPBEXexcGood2 3 2 5" xfId="25870" xr:uid="{A9DA5BF9-BEAC-4548-97B0-67FA8548228D}"/>
    <cellStyle name="SAPBEXexcGood2 3 2 6" xfId="30596" xr:uid="{992B4E09-7E22-43D6-BD51-7BF791A49DF1}"/>
    <cellStyle name="SAPBEXexcGood2 3 2 7" xfId="35100" xr:uid="{88EC5CCC-7AE0-4EDE-A213-6F79E92F1698}"/>
    <cellStyle name="SAPBEXexcGood2 3 2 8" xfId="39725" xr:uid="{E0599E43-7669-4030-96DB-E2374E967BEA}"/>
    <cellStyle name="SAPBEXexcGood2 3 3" xfId="3694" xr:uid="{0BCCBF4B-BA4F-4AA0-AE92-63630A86B0FF}"/>
    <cellStyle name="SAPBEXexcGood2 3 3 2" xfId="26878" xr:uid="{319D53F2-2CD2-4F62-A136-9108A59F1C81}"/>
    <cellStyle name="SAPBEXexcGood2 3 3 3" xfId="31578" xr:uid="{6068A97D-903B-4EA8-AB5C-3FBF633190B6}"/>
    <cellStyle name="SAPBEXexcGood2 3 3 4" xfId="36089" xr:uid="{5208EFDA-BED7-444E-B18C-C23B65919D9E}"/>
    <cellStyle name="SAPBEXexcGood2 3 3 5" xfId="40714" xr:uid="{1625179E-9ACA-4BC4-8768-8D862347EEB4}"/>
    <cellStyle name="SAPBEXexcGood2 3 4" xfId="4795" xr:uid="{C5FF84E0-9A07-400D-9611-6B34D7521D41}"/>
    <cellStyle name="SAPBEXexcGood2 3 4 2" xfId="27854" xr:uid="{69942286-B0BF-4D19-BADD-D15A9B792D51}"/>
    <cellStyle name="SAPBEXexcGood2 3 4 3" xfId="32541" xr:uid="{9DE7BB5B-A512-49AD-97CD-25128C3C4E6E}"/>
    <cellStyle name="SAPBEXexcGood2 3 4 4" xfId="37065" xr:uid="{1FA7A5D0-F304-491D-8125-A6F02972EE39}"/>
    <cellStyle name="SAPBEXexcGood2 3 4 5" xfId="41690" xr:uid="{993A3355-34CC-425E-B6D8-E029370052A7}"/>
    <cellStyle name="SAPBEXexcGood2 3 5" xfId="5830" xr:uid="{86159DCA-F338-4FEC-A251-AE14861502D8}"/>
    <cellStyle name="SAPBEXexcGood2 3 5 2" xfId="28834" xr:uid="{65AB1C2C-4B26-4CD5-A549-4DA4B26671BD}"/>
    <cellStyle name="SAPBEXexcGood2 3 5 3" xfId="33508" xr:uid="{8D18C4C0-9B4B-4AAB-A01D-70F84CCCF06F}"/>
    <cellStyle name="SAPBEXexcGood2 3 5 4" xfId="38043" xr:uid="{9A2407D5-AD9F-4367-BF77-A390C8325046}"/>
    <cellStyle name="SAPBEXexcGood2 3 5 5" xfId="42668" xr:uid="{BE2C6354-6E5B-4406-9FB7-2FC9CA9820EB}"/>
    <cellStyle name="SAPBEXexcGood2 3 6" xfId="20805" xr:uid="{938D11B0-3BE9-47C7-9FD0-8706D7B55278}"/>
    <cellStyle name="SAPBEXexcGood2 3 7" xfId="23976" xr:uid="{31FC47A0-E9DD-40FA-9A52-1A60FDCA0B0A}"/>
    <cellStyle name="SAPBEXexcGood2 3 8" xfId="25102" xr:uid="{B19DDD40-FB89-44FE-9284-24E9D79F1A7F}"/>
    <cellStyle name="SAPBEXexcGood2 3 9" xfId="29857" xr:uid="{5D56380D-D9E5-4201-B7C5-8FA6EE4318C6}"/>
    <cellStyle name="SAPBEXexcGood2 4" xfId="1714" xr:uid="{CE641AC4-CAD4-4519-A515-DFF202D42052}"/>
    <cellStyle name="SAPBEXexcGood2 4 2" xfId="2648" xr:uid="{A30251FA-C782-4056-8435-D6B3DF0F3FA0}"/>
    <cellStyle name="SAPBEXexcGood2 4 2 2" xfId="4452" xr:uid="{959AEE3B-9380-494D-B0CA-F8CEAD80FA99}"/>
    <cellStyle name="SAPBEXexcGood2 4 2 2 2" xfId="27582" xr:uid="{B92FC855-86A2-407F-BA6B-80109FD52405}"/>
    <cellStyle name="SAPBEXexcGood2 4 2 2 3" xfId="32269" xr:uid="{E085EE16-3C08-4752-8346-9DF4E4D543E2}"/>
    <cellStyle name="SAPBEXexcGood2 4 2 2 4" xfId="36793" xr:uid="{CD326FDC-DFF7-41D3-B4D8-AAFB5CDB122C}"/>
    <cellStyle name="SAPBEXexcGood2 4 2 2 5" xfId="41418" xr:uid="{0EEB58C1-37DB-4A64-9140-E43F29437911}"/>
    <cellStyle name="SAPBEXexcGood2 4 2 3" xfId="5476" xr:uid="{B59D4AAE-8EC5-450E-A44C-BBE6E4032A17}"/>
    <cellStyle name="SAPBEXexcGood2 4 2 3 2" xfId="28553" xr:uid="{D627F756-6976-46CA-BAF9-8D849B399D12}"/>
    <cellStyle name="SAPBEXexcGood2 4 2 3 3" xfId="33227" xr:uid="{A94AA78D-EF47-479C-BBD1-C41FE3538B2A}"/>
    <cellStyle name="SAPBEXexcGood2 4 2 3 4" xfId="37762" xr:uid="{9F239458-F7FD-4B8A-8469-2F1F04813935}"/>
    <cellStyle name="SAPBEXexcGood2 4 2 3 5" xfId="42387" xr:uid="{684134C4-928C-4BB2-98AA-8AE7C17C6A59}"/>
    <cellStyle name="SAPBEXexcGood2 4 2 4" xfId="6509" xr:uid="{25775B84-1398-448A-9096-6BEF38434777}"/>
    <cellStyle name="SAPBEXexcGood2 4 2 4 2" xfId="29532" xr:uid="{2476C2CC-3E4C-4709-8E1A-3B1FD472B017}"/>
    <cellStyle name="SAPBEXexcGood2 4 2 4 3" xfId="34189" xr:uid="{73D0BDD7-1F88-4BC5-AAAD-6E38B55B8A75}"/>
    <cellStyle name="SAPBEXexcGood2 4 2 4 4" xfId="38736" xr:uid="{D052C8CF-BA25-4E8B-8B08-5CD6E87F6E2F}"/>
    <cellStyle name="SAPBEXexcGood2 4 2 4 5" xfId="43361" xr:uid="{4B209120-A5CB-47D7-9AA1-B74230719104}"/>
    <cellStyle name="SAPBEXexcGood2 4 2 5" xfId="25835" xr:uid="{7C1C3278-8A7C-4097-99F1-A6F26483390F}"/>
    <cellStyle name="SAPBEXexcGood2 4 2 6" xfId="30561" xr:uid="{CCADAB88-17E2-4E4E-9DCF-329F1E642BF0}"/>
    <cellStyle name="SAPBEXexcGood2 4 2 7" xfId="35065" xr:uid="{C5158067-3A61-4FCF-B5CB-163F960D358C}"/>
    <cellStyle name="SAPBEXexcGood2 4 2 8" xfId="39690" xr:uid="{8AB57532-33FE-439D-BD88-51EA55F0695C}"/>
    <cellStyle name="SAPBEXexcGood2 4 3" xfId="3659" xr:uid="{21BACAAE-78BC-462F-9E18-6817AF61864B}"/>
    <cellStyle name="SAPBEXexcGood2 4 3 2" xfId="26843" xr:uid="{A508DA85-2746-4EE7-931A-B5D4986AAE35}"/>
    <cellStyle name="SAPBEXexcGood2 4 3 3" xfId="31543" xr:uid="{FCBDCB69-BADD-4860-BE03-6E062545586B}"/>
    <cellStyle name="SAPBEXexcGood2 4 3 4" xfId="36054" xr:uid="{6C0FB4A9-CBF2-43E4-AFA9-82C113FD6558}"/>
    <cellStyle name="SAPBEXexcGood2 4 3 5" xfId="40679" xr:uid="{99426F16-6D45-49C9-992B-0C3CF2CAABA7}"/>
    <cellStyle name="SAPBEXexcGood2 4 4" xfId="4760" xr:uid="{0734FE97-E0C7-49D5-A638-FA1C575EC588}"/>
    <cellStyle name="SAPBEXexcGood2 4 4 2" xfId="26124" xr:uid="{60166BFB-B446-4BB2-9E0D-718BC8106D87}"/>
    <cellStyle name="SAPBEXexcGood2 4 4 3" xfId="30845" xr:uid="{4764DAF0-E70A-4770-8039-873726E93224}"/>
    <cellStyle name="SAPBEXexcGood2 4 4 4" xfId="35348" xr:uid="{D1D765D1-F1EB-44C4-86DD-D37D560266A9}"/>
    <cellStyle name="SAPBEXexcGood2 4 4 5" xfId="39973" xr:uid="{DF11F54D-A51B-47CB-9BAF-F2D40DB9656E}"/>
    <cellStyle name="SAPBEXexcGood2 4 5" xfId="5795" xr:uid="{D926F598-0B93-421F-948B-461DF9FFAFC7}"/>
    <cellStyle name="SAPBEXexcGood2 4 5 2" xfId="26603" xr:uid="{7201663E-8A86-4E9C-9CD9-776BE4A54D6B}"/>
    <cellStyle name="SAPBEXexcGood2 4 5 3" xfId="31303" xr:uid="{9A4BB867-4642-4274-BB0D-21F0C978EEBA}"/>
    <cellStyle name="SAPBEXexcGood2 4 5 4" xfId="35814" xr:uid="{0D6CFCFC-FB51-4D52-B960-C865B42EE815}"/>
    <cellStyle name="SAPBEXexcGood2 4 5 5" xfId="40439" xr:uid="{328B9985-A2E7-4717-937A-7D2234AC9BBC}"/>
    <cellStyle name="SAPBEXexcGood2 4 6" xfId="25067" xr:uid="{5967899A-A641-424F-B61E-AC25EE19A811}"/>
    <cellStyle name="SAPBEXexcGood2 4 7" xfId="29822" xr:uid="{F438C20C-27A3-4D02-BA17-3EA02E43DEB5}"/>
    <cellStyle name="SAPBEXexcGood2 4 8" xfId="24706" xr:uid="{F9B8A580-69A1-4549-A119-83353E80F562}"/>
    <cellStyle name="SAPBEXexcGood2 4 9" xfId="24295" xr:uid="{BAC6D3BE-AA34-4838-9C58-BB44A0C6685F}"/>
    <cellStyle name="SAPBEXexcGood2 5" xfId="1582" xr:uid="{FF50BCA8-4526-4188-AE87-74359652938A}"/>
    <cellStyle name="SAPBEXexcGood2 5 2" xfId="2519" xr:uid="{FA3EA177-6320-47A0-B823-BC52F29E64E8}"/>
    <cellStyle name="SAPBEXexcGood2 5 2 2" xfId="4323" xr:uid="{36344FE4-3891-4D1F-A9C3-F2068D75B4AA}"/>
    <cellStyle name="SAPBEXexcGood2 5 2 2 2" xfId="27453" xr:uid="{6CFA340F-3A30-4E46-87EE-5C745C6FB093}"/>
    <cellStyle name="SAPBEXexcGood2 5 2 2 3" xfId="32140" xr:uid="{2E11F228-CB10-42D2-B0E9-9C60BBE55182}"/>
    <cellStyle name="SAPBEXexcGood2 5 2 2 4" xfId="36664" xr:uid="{8C4F124E-FDC0-4CB7-9E93-59D1994DB6DA}"/>
    <cellStyle name="SAPBEXexcGood2 5 2 2 5" xfId="41289" xr:uid="{38FE7559-E2CD-404D-8DE0-5DD11E236126}"/>
    <cellStyle name="SAPBEXexcGood2 5 2 3" xfId="5347" xr:uid="{E54648FD-5714-4329-995A-75EEF4A41EE1}"/>
    <cellStyle name="SAPBEXexcGood2 5 2 3 2" xfId="28424" xr:uid="{DD921318-37AD-4A4C-A6C7-61851EEA2EF7}"/>
    <cellStyle name="SAPBEXexcGood2 5 2 3 3" xfId="33098" xr:uid="{74D2240C-5263-4317-B16F-17FAE1E5B4FE}"/>
    <cellStyle name="SAPBEXexcGood2 5 2 3 4" xfId="37633" xr:uid="{7430B91D-A427-4D4F-8E26-15FFBEA4CEFE}"/>
    <cellStyle name="SAPBEXexcGood2 5 2 3 5" xfId="42258" xr:uid="{F26B28FF-BD91-47A8-86F4-841D0C5E973A}"/>
    <cellStyle name="SAPBEXexcGood2 5 2 4" xfId="6380" xr:uid="{18F37E7B-D475-449B-97C3-F4D482397388}"/>
    <cellStyle name="SAPBEXexcGood2 5 2 4 2" xfId="29403" xr:uid="{704B3A08-536D-4224-9AF4-36A539358E7D}"/>
    <cellStyle name="SAPBEXexcGood2 5 2 4 3" xfId="34060" xr:uid="{D18435E0-7687-4BF1-AECE-227195751BA1}"/>
    <cellStyle name="SAPBEXexcGood2 5 2 4 4" xfId="38607" xr:uid="{673581F9-C708-446D-92D4-444CFC81B563}"/>
    <cellStyle name="SAPBEXexcGood2 5 2 4 5" xfId="43232" xr:uid="{7F53EBC5-7F9D-4DA0-9D13-B8A17EBF9B14}"/>
    <cellStyle name="SAPBEXexcGood2 5 2 5" xfId="25706" xr:uid="{2D136B0B-4DEB-46E9-AD62-73A336169DF0}"/>
    <cellStyle name="SAPBEXexcGood2 5 2 6" xfId="30432" xr:uid="{A9FC0E5C-23E8-42F2-B6B9-97594717EB05}"/>
    <cellStyle name="SAPBEXexcGood2 5 2 7" xfId="34936" xr:uid="{D663BD55-74F0-4C65-9E6F-BB5B20965267}"/>
    <cellStyle name="SAPBEXexcGood2 5 2 8" xfId="39561" xr:uid="{946E6743-4D71-4EDA-94A2-1D2BB4D057E6}"/>
    <cellStyle name="SAPBEXexcGood2 5 3" xfId="3530" xr:uid="{4ECABBEB-7DC2-4A91-8E86-85C51C1668B4}"/>
    <cellStyle name="SAPBEXexcGood2 5 3 2" xfId="26714" xr:uid="{2F970EA9-577F-4B36-8CD9-4B0DA9BA692A}"/>
    <cellStyle name="SAPBEXexcGood2 5 3 3" xfId="31414" xr:uid="{93A96E1D-83BD-4B2C-866D-77F7AB93074F}"/>
    <cellStyle name="SAPBEXexcGood2 5 3 4" xfId="35925" xr:uid="{D930FF9E-CFCB-4338-8467-C3060142DB82}"/>
    <cellStyle name="SAPBEXexcGood2 5 3 5" xfId="40550" xr:uid="{08D2F374-1988-43A4-BF2D-DFFD4F4BC832}"/>
    <cellStyle name="SAPBEXexcGood2 5 4" xfId="3050" xr:uid="{0C9C9CE2-04A4-4831-89D4-4A8C88C3FD91}"/>
    <cellStyle name="SAPBEXexcGood2 5 4 2" xfId="26253" xr:uid="{4C6BA21D-D046-4EB8-95B0-C7382CF13DC4}"/>
    <cellStyle name="SAPBEXexcGood2 5 4 3" xfId="30974" xr:uid="{CB57F72A-F9D7-4508-8B10-1688CF63D988}"/>
    <cellStyle name="SAPBEXexcGood2 5 4 4" xfId="35477" xr:uid="{D567E9A9-5906-459D-8BB7-26A6AD19BE2A}"/>
    <cellStyle name="SAPBEXexcGood2 5 4 5" xfId="40102" xr:uid="{1842904C-0D30-4E74-8455-131C4069F87C}"/>
    <cellStyle name="SAPBEXexcGood2 5 5" xfId="3352" xr:uid="{4EC7A159-45C9-479D-8138-BC8FA548BBF9}"/>
    <cellStyle name="SAPBEXexcGood2 5 5 2" xfId="26478" xr:uid="{EC6941F3-35CB-488B-BA1D-B7EBE4A59E26}"/>
    <cellStyle name="SAPBEXexcGood2 5 5 3" xfId="31178" xr:uid="{996D1ADE-DD49-493B-927D-89117E0CF81F}"/>
    <cellStyle name="SAPBEXexcGood2 5 5 4" xfId="35689" xr:uid="{D7088BE0-457B-4E2C-8A2A-C015713CE972}"/>
    <cellStyle name="SAPBEXexcGood2 5 5 5" xfId="40314" xr:uid="{28300406-774D-424B-9C84-1B93C9D05FDF}"/>
    <cellStyle name="SAPBEXexcGood2 5 6" xfId="24937" xr:uid="{73B8A574-F444-4828-A23A-46EB408AB18F}"/>
    <cellStyle name="SAPBEXexcGood2 5 7" xfId="24152" xr:uid="{2AC722C8-3603-4C2F-8710-4F98C2FBDDAE}"/>
    <cellStyle name="SAPBEXexcGood2 5 8" xfId="24584" xr:uid="{0BAA8CA3-7834-4325-9F94-0D653297FB5C}"/>
    <cellStyle name="SAPBEXexcGood2 5 9" xfId="32844" xr:uid="{4D60D15A-F1E7-4254-A61B-9852B681DBFC}"/>
    <cellStyle name="SAPBEXexcGood2 6" xfId="2205" xr:uid="{590EC1F1-0C7E-4325-8750-264E574ED553}"/>
    <cellStyle name="SAPBEXexcGood2 6 2" xfId="4088" xr:uid="{771E4091-407F-4EB4-8684-AC9BB0EC8EB3}"/>
    <cellStyle name="SAPBEXexcGood2 6 2 2" xfId="27237" xr:uid="{1FFB9512-DA3D-440A-A612-805609D87B4D}"/>
    <cellStyle name="SAPBEXexcGood2 6 2 3" xfId="31928" xr:uid="{AB015736-0358-4771-9B82-F38329C73491}"/>
    <cellStyle name="SAPBEXexcGood2 6 2 4" xfId="36448" xr:uid="{485F9860-4554-42DC-A35C-6C033410DC2B}"/>
    <cellStyle name="SAPBEXexcGood2 6 2 5" xfId="41073" xr:uid="{F4FA3F6F-83CE-423D-AD56-7EDD8AF46D76}"/>
    <cellStyle name="SAPBEXexcGood2 6 3" xfId="5137" xr:uid="{EA5213E0-AB7D-4A6B-9028-92B33BC861A6}"/>
    <cellStyle name="SAPBEXexcGood2 6 3 2" xfId="28208" xr:uid="{E3AFBF06-59AE-4327-9DA2-006253CE51BC}"/>
    <cellStyle name="SAPBEXexcGood2 6 3 3" xfId="32887" xr:uid="{8174DB0C-3DD0-452C-BCA1-0C859AEA8430}"/>
    <cellStyle name="SAPBEXexcGood2 6 3 4" xfId="37419" xr:uid="{28372788-3CD0-431F-8E20-BE09768141B1}"/>
    <cellStyle name="SAPBEXexcGood2 6 3 5" xfId="42044" xr:uid="{9A1C3311-D65B-4EF9-A4DF-AE0D74F1B7A5}"/>
    <cellStyle name="SAPBEXexcGood2 6 4" xfId="6173" xr:uid="{A13DCC7E-432E-4409-AB2F-9BB4DA0D0553}"/>
    <cellStyle name="SAPBEXexcGood2 6 4 2" xfId="29188" xr:uid="{BB2014C0-0F04-4830-BBFD-51B008043402}"/>
    <cellStyle name="SAPBEXexcGood2 6 4 3" xfId="33851" xr:uid="{B42E5D91-C047-469D-B92F-0A55431B34D7}"/>
    <cellStyle name="SAPBEXexcGood2 6 4 4" xfId="38394" xr:uid="{59C6DB3F-5776-4E21-9CAC-AAF7A320F21A}"/>
    <cellStyle name="SAPBEXexcGood2 6 4 5" xfId="43019" xr:uid="{17C3A6B0-4D50-4A60-BA87-4F8F8BD2AEC5}"/>
    <cellStyle name="SAPBEXexcGood2 6 5" xfId="25486" xr:uid="{6D233C66-B46E-483B-AA2C-E531282B44C3}"/>
    <cellStyle name="SAPBEXexcGood2 6 6" xfId="30218" xr:uid="{2A69B605-F55D-43F6-8FC5-5317BE0E4844}"/>
    <cellStyle name="SAPBEXexcGood2 6 7" xfId="34720" xr:uid="{02351E27-9CCC-4B9C-9D1B-7F8060E28D5F}"/>
    <cellStyle name="SAPBEXexcGood2 6 8" xfId="39346" xr:uid="{B32459A9-B4FE-4EDA-A585-50009B8E35C0}"/>
    <cellStyle name="SAPBEXexcGood2 7" xfId="2088" xr:uid="{FEF56F23-753E-47F6-BDA5-0ACDE2C4F257}"/>
    <cellStyle name="SAPBEXexcGood2 7 2" xfId="3989" xr:uid="{B16DE570-94AD-4A30-B2A7-512207A4155E}"/>
    <cellStyle name="SAPBEXexcGood2 7 2 2" xfId="27154" xr:uid="{981A15A1-DBF1-49FA-B4A6-9445DD555951}"/>
    <cellStyle name="SAPBEXexcGood2 7 2 3" xfId="31849" xr:uid="{872F921D-3CDE-4E7B-B4A4-08DC1D3F50B4}"/>
    <cellStyle name="SAPBEXexcGood2 7 2 4" xfId="36365" xr:uid="{CA099A1E-DA90-47A2-87A1-01AD9E5FD768}"/>
    <cellStyle name="SAPBEXexcGood2 7 2 5" xfId="40990" xr:uid="{8E00D0B4-E69C-4786-BD9A-7923B0B957CC}"/>
    <cellStyle name="SAPBEXexcGood2 7 3" xfId="5065" xr:uid="{96B81380-0612-4301-B2CA-3A7F421AB9A3}"/>
    <cellStyle name="SAPBEXexcGood2 7 3 2" xfId="28128" xr:uid="{B0AEDAE7-3002-4B2C-B2CE-735CD4DEFDAD}"/>
    <cellStyle name="SAPBEXexcGood2 7 3 3" xfId="32811" xr:uid="{C27A3879-4D0F-4525-8F3F-82684F7D40CD}"/>
    <cellStyle name="SAPBEXexcGood2 7 3 4" xfId="37339" xr:uid="{73EB77F2-5022-43AF-AA2B-D51C14899F6F}"/>
    <cellStyle name="SAPBEXexcGood2 7 3 5" xfId="41964" xr:uid="{27FBD864-C98A-41D3-964B-776020B66B23}"/>
    <cellStyle name="SAPBEXexcGood2 7 4" xfId="6098" xr:uid="{7D619611-95E8-4F76-84A0-AD2D39A8BA14}"/>
    <cellStyle name="SAPBEXexcGood2 7 4 2" xfId="29110" xr:uid="{6CF87C1B-39EA-4A9D-B6BC-E860B7FF95A5}"/>
    <cellStyle name="SAPBEXexcGood2 7 4 3" xfId="33777" xr:uid="{7E59D0F1-430B-4BF4-9419-4AFAE9C09BD6}"/>
    <cellStyle name="SAPBEXexcGood2 7 4 4" xfId="38316" xr:uid="{0AC280AD-9E0A-48CD-97A9-394EBCDEE8E9}"/>
    <cellStyle name="SAPBEXexcGood2 7 4 5" xfId="42941" xr:uid="{72B02439-7ABE-4A2F-82AD-1387B90BF35E}"/>
    <cellStyle name="SAPBEXexcGood2 7 5" xfId="25392" xr:uid="{DDF01346-8FCF-475A-8C05-B90E023AE360}"/>
    <cellStyle name="SAPBEXexcGood2 7 6" xfId="30134" xr:uid="{9852A81D-657E-4DF8-8233-3FFFD7B168C7}"/>
    <cellStyle name="SAPBEXexcGood2 7 7" xfId="34638" xr:uid="{59346D0F-7153-4EC2-A2DF-715AB8CF31A9}"/>
    <cellStyle name="SAPBEXexcGood2 7 8" xfId="39265" xr:uid="{7CA020ED-6B12-46D2-AF18-5931F360510A}"/>
    <cellStyle name="SAPBEXexcGood2 8" xfId="2226" xr:uid="{D3960C58-A8A9-4AD1-A534-7C2F88B84FA9}"/>
    <cellStyle name="SAPBEXexcGood2 8 2" xfId="4109" xr:uid="{33CF97E4-1C09-4B2C-AB9A-46D5CF8CCBAC}"/>
    <cellStyle name="SAPBEXexcGood2 8 2 2" xfId="27258" xr:uid="{ACC5F51F-823D-493B-92EE-143194075340}"/>
    <cellStyle name="SAPBEXexcGood2 8 2 3" xfId="31949" xr:uid="{9F8E81B9-B53A-4E93-87D1-877C4AFF3882}"/>
    <cellStyle name="SAPBEXexcGood2 8 2 4" xfId="36469" xr:uid="{36E1FBEF-4415-4B24-9E67-FA12D4992B3B}"/>
    <cellStyle name="SAPBEXexcGood2 8 2 5" xfId="41094" xr:uid="{E0426D4E-EA4B-4BED-A230-DB25ADE5732A}"/>
    <cellStyle name="SAPBEXexcGood2 8 3" xfId="5158" xr:uid="{8089B6FE-0F0D-4EA8-99E4-C05E2E307507}"/>
    <cellStyle name="SAPBEXexcGood2 8 3 2" xfId="28229" xr:uid="{319A3835-815C-4275-9D59-EFDCE776EDF6}"/>
    <cellStyle name="SAPBEXexcGood2 8 3 3" xfId="32908" xr:uid="{DDFF28EA-A981-445D-B093-980A42B5F3A5}"/>
    <cellStyle name="SAPBEXexcGood2 8 3 4" xfId="37440" xr:uid="{C347A8EA-1035-416C-8367-795A113EE75B}"/>
    <cellStyle name="SAPBEXexcGood2 8 3 5" xfId="42065" xr:uid="{84337185-4948-4320-B187-E623B9BE3511}"/>
    <cellStyle name="SAPBEXexcGood2 8 4" xfId="6194" xr:uid="{603C292C-111C-41F2-86A9-E745D4DEA1B0}"/>
    <cellStyle name="SAPBEXexcGood2 8 4 2" xfId="29209" xr:uid="{3ADCF9EA-5364-4F36-9E78-8510AB330E1C}"/>
    <cellStyle name="SAPBEXexcGood2 8 4 3" xfId="33872" xr:uid="{79956F7E-7010-4D35-B78C-51C360FB359B}"/>
    <cellStyle name="SAPBEXexcGood2 8 4 4" xfId="38415" xr:uid="{1B680A42-5C39-4084-94B9-A650FF3CF755}"/>
    <cellStyle name="SAPBEXexcGood2 8 4 5" xfId="43040" xr:uid="{1FE42975-F4B5-4A89-BE72-1DDF00EC8D7F}"/>
    <cellStyle name="SAPBEXexcGood2 8 5" xfId="25507" xr:uid="{C04D08B9-7B81-4365-B254-AB0917CC5BFA}"/>
    <cellStyle name="SAPBEXexcGood2 8 6" xfId="30239" xr:uid="{D752846D-3D77-42DD-8506-0C34B5802DFE}"/>
    <cellStyle name="SAPBEXexcGood2 8 7" xfId="34741" xr:uid="{6DA22F75-8A8F-4B57-A095-57649CF4670D}"/>
    <cellStyle name="SAPBEXexcGood2 8 8" xfId="39367" xr:uid="{DD60D35B-21D5-456C-9277-A52F5A7A4612}"/>
    <cellStyle name="SAPBEXexcGood2 9" xfId="3192" xr:uid="{D8C2D5F8-41DA-46EA-9A47-E1DED87EE18E}"/>
    <cellStyle name="SAPBEXexcGood3" xfId="1179" xr:uid="{63973880-08F6-4229-934D-77B2744A4924}"/>
    <cellStyle name="SAPBEXexcGood3 2" xfId="1501" xr:uid="{092C5451-579D-4D2F-BFE5-141843ECFCEC}"/>
    <cellStyle name="SAPBEXexcGood3 2 10" xfId="24224" xr:uid="{6628AAF9-7E00-46E8-AC24-B45A27F6D69B}"/>
    <cellStyle name="SAPBEXexcGood3 2 11" xfId="24529" xr:uid="{941D6963-9D16-4830-BB33-F35048780719}"/>
    <cellStyle name="SAPBEXexcGood3 2 12" xfId="24459" xr:uid="{74952879-506D-4562-9048-20FE2790BAAB}"/>
    <cellStyle name="SAPBEXexcGood3 2 2" xfId="1846" xr:uid="{526A7767-B8E8-480C-BA0B-AC1229C27CB4}"/>
    <cellStyle name="SAPBEXexcGood3 2 2 2" xfId="2770" xr:uid="{CF3DB3BA-B34E-4F84-91D2-5D7F86CBC75A}"/>
    <cellStyle name="SAPBEXexcGood3 2 2 2 2" xfId="4574" xr:uid="{7E97B242-3010-45A2-A3F7-6E577A27BE68}"/>
    <cellStyle name="SAPBEXexcGood3 2 2 2 2 2" xfId="27704" xr:uid="{B4F55EAF-C816-435B-A389-C0CA340E7B6E}"/>
    <cellStyle name="SAPBEXexcGood3 2 2 2 2 3" xfId="32391" xr:uid="{4F89A5FE-0CA1-4DD1-BA4F-FDFFECC01155}"/>
    <cellStyle name="SAPBEXexcGood3 2 2 2 2 4" xfId="36915" xr:uid="{F6019BB8-5E13-4E5B-9B26-BC602903FCCE}"/>
    <cellStyle name="SAPBEXexcGood3 2 2 2 2 5" xfId="41540" xr:uid="{8BDB9269-9724-4935-8FD8-075EE2455884}"/>
    <cellStyle name="SAPBEXexcGood3 2 2 2 3" xfId="5598" xr:uid="{1486B009-4782-45CA-9268-C33A1A3CA803}"/>
    <cellStyle name="SAPBEXexcGood3 2 2 2 3 2" xfId="28675" xr:uid="{F6ACD13D-7E3B-4814-B5F1-03F48328D01D}"/>
    <cellStyle name="SAPBEXexcGood3 2 2 2 3 3" xfId="33349" xr:uid="{BDFB078B-F519-407E-B25B-D959564078EF}"/>
    <cellStyle name="SAPBEXexcGood3 2 2 2 3 4" xfId="37884" xr:uid="{2FCCF2CE-C7EF-41E9-825D-BE3F1413C35F}"/>
    <cellStyle name="SAPBEXexcGood3 2 2 2 3 5" xfId="42509" xr:uid="{2380B6DE-A899-4D90-9802-5B7167D4BD51}"/>
    <cellStyle name="SAPBEXexcGood3 2 2 2 4" xfId="6631" xr:uid="{9D532C06-8B2B-4C23-B321-6DB55904414C}"/>
    <cellStyle name="SAPBEXexcGood3 2 2 2 4 2" xfId="29654" xr:uid="{D2253BD9-AA4F-43D8-A1BF-8F97988E045C}"/>
    <cellStyle name="SAPBEXexcGood3 2 2 2 4 3" xfId="34311" xr:uid="{01E9E062-CD58-4EDE-9FEC-3332C6EA2273}"/>
    <cellStyle name="SAPBEXexcGood3 2 2 2 4 4" xfId="38858" xr:uid="{F26BCBE1-18B9-4492-B6AA-FF3688D4AFB5}"/>
    <cellStyle name="SAPBEXexcGood3 2 2 2 4 5" xfId="43483" xr:uid="{21E31C1F-EB27-426E-95AC-914ED89275DE}"/>
    <cellStyle name="SAPBEXexcGood3 2 2 2 5" xfId="25957" xr:uid="{DECF7F1D-711C-43B5-AE26-8BB894BF34E2}"/>
    <cellStyle name="SAPBEXexcGood3 2 2 2 6" xfId="30683" xr:uid="{6699D117-88F2-4594-A149-7CF066D64924}"/>
    <cellStyle name="SAPBEXexcGood3 2 2 2 7" xfId="35187" xr:uid="{DBB9387C-6A86-4568-A57D-FAE0823CA195}"/>
    <cellStyle name="SAPBEXexcGood3 2 2 2 8" xfId="39812" xr:uid="{C1CD5C25-0D54-4E0B-8FDE-3E7B3462345A}"/>
    <cellStyle name="SAPBEXexcGood3 2 2 3" xfId="3780" xr:uid="{E2AA9AE8-736E-49A7-AF12-135E745A609E}"/>
    <cellStyle name="SAPBEXexcGood3 2 2 3 2" xfId="26964" xr:uid="{DB993939-D7B0-4A46-B88F-0F263621641F}"/>
    <cellStyle name="SAPBEXexcGood3 2 2 3 3" xfId="31664" xr:uid="{23B33A74-B0DE-45B7-8CC3-59E53898D561}"/>
    <cellStyle name="SAPBEXexcGood3 2 2 3 4" xfId="36175" xr:uid="{C5B5FC6B-AB54-4A77-A26B-BB2520C59139}"/>
    <cellStyle name="SAPBEXexcGood3 2 2 3 5" xfId="40800" xr:uid="{C6FA952A-A952-48C6-A213-18DABCF03D07}"/>
    <cellStyle name="SAPBEXexcGood3 2 2 4" xfId="4881" xr:uid="{8F9EDA02-FD8C-4486-A279-A77E94954FA4}"/>
    <cellStyle name="SAPBEXexcGood3 2 2 4 2" xfId="27940" xr:uid="{6F193C76-7E14-4508-B0C1-9CD86145F779}"/>
    <cellStyle name="SAPBEXexcGood3 2 2 4 3" xfId="32627" xr:uid="{3AB5A4EA-35E6-42D9-8BD9-D8E8E8E56DDC}"/>
    <cellStyle name="SAPBEXexcGood3 2 2 4 4" xfId="37151" xr:uid="{6AB4EFD3-97C7-48A8-8FAE-58C6150A3C85}"/>
    <cellStyle name="SAPBEXexcGood3 2 2 4 5" xfId="41776" xr:uid="{9FBDDBCC-11F5-4CDD-955B-309D3DEA401D}"/>
    <cellStyle name="SAPBEXexcGood3 2 2 5" xfId="5916" xr:uid="{87443716-3863-4C28-B09D-6208B5550EE6}"/>
    <cellStyle name="SAPBEXexcGood3 2 2 5 2" xfId="28920" xr:uid="{4540CD53-1DB5-4679-A83D-1500E1722004}"/>
    <cellStyle name="SAPBEXexcGood3 2 2 5 3" xfId="33594" xr:uid="{A4F41A0A-CF17-4972-8949-38CCEC1DB3B3}"/>
    <cellStyle name="SAPBEXexcGood3 2 2 5 4" xfId="38129" xr:uid="{AB9D1F78-C779-45E0-8F96-E836A05A6C53}"/>
    <cellStyle name="SAPBEXexcGood3 2 2 5 5" xfId="42754" xr:uid="{486D5234-B01E-4F6B-984F-F1CE9CBB2D08}"/>
    <cellStyle name="SAPBEXexcGood3 2 2 6" xfId="25188" xr:uid="{471CDFBE-1035-4250-B93B-781019493F94}"/>
    <cellStyle name="SAPBEXexcGood3 2 2 7" xfId="29943" xr:uid="{D7943BD2-4BBA-4C41-A0A2-5D71C75E0465}"/>
    <cellStyle name="SAPBEXexcGood3 2 2 8" xfId="24825" xr:uid="{3ED33E80-BB36-44CA-A091-4DE3188B2365}"/>
    <cellStyle name="SAPBEXexcGood3 2 2 9" xfId="39075" xr:uid="{694B6482-1756-4F1E-B479-8BDD1B321DFB}"/>
    <cellStyle name="SAPBEXexcGood3 2 3" xfId="1940" xr:uid="{91D1E255-5D6E-4FA8-B007-062FD4F7300F}"/>
    <cellStyle name="SAPBEXexcGood3 2 3 2" xfId="2856" xr:uid="{FAD66395-2D28-4730-A8F6-F2796E6CD8DF}"/>
    <cellStyle name="SAPBEXexcGood3 2 3 2 2" xfId="4660" xr:uid="{3545DC73-0412-4617-A374-AED86E7EB61B}"/>
    <cellStyle name="SAPBEXexcGood3 2 3 2 2 2" xfId="27790" xr:uid="{617EA5D6-CB54-43BC-BB9F-414D782D09E7}"/>
    <cellStyle name="SAPBEXexcGood3 2 3 2 2 3" xfId="32477" xr:uid="{D4EA9B70-08BC-4254-B41D-868E4D4DE382}"/>
    <cellStyle name="SAPBEXexcGood3 2 3 2 2 4" xfId="37001" xr:uid="{0AB3CA0F-11F0-4324-B25E-AC144D0E4F35}"/>
    <cellStyle name="SAPBEXexcGood3 2 3 2 2 5" xfId="41626" xr:uid="{6459DEB3-6968-4E0B-BCF3-2D014B0556B3}"/>
    <cellStyle name="SAPBEXexcGood3 2 3 2 3" xfId="5684" xr:uid="{FFA0C3F7-CBB0-4820-A6D1-F53FF8BDCEFC}"/>
    <cellStyle name="SAPBEXexcGood3 2 3 2 3 2" xfId="28761" xr:uid="{12A2A8EF-C42F-4FE7-BBCD-065CB352E6B4}"/>
    <cellStyle name="SAPBEXexcGood3 2 3 2 3 3" xfId="33435" xr:uid="{57E234F8-B2E3-4E8D-9ABC-96FB9562C4C1}"/>
    <cellStyle name="SAPBEXexcGood3 2 3 2 3 4" xfId="37970" xr:uid="{50E050AD-EF40-497B-B009-210EBD40E42E}"/>
    <cellStyle name="SAPBEXexcGood3 2 3 2 3 5" xfId="42595" xr:uid="{38C0EB30-7005-49C1-A888-C18DCE6F4C4A}"/>
    <cellStyle name="SAPBEXexcGood3 2 3 2 4" xfId="6717" xr:uid="{2BC6FA54-0F7B-4BEE-9DDF-BB4708EBF5A0}"/>
    <cellStyle name="SAPBEXexcGood3 2 3 2 4 2" xfId="29740" xr:uid="{F5F7550B-1E8B-484E-8D6E-32A2E3B29DE5}"/>
    <cellStyle name="SAPBEXexcGood3 2 3 2 4 3" xfId="34397" xr:uid="{8FD94CE6-1455-4A1E-BE20-CA9C5024FE8D}"/>
    <cellStyle name="SAPBEXexcGood3 2 3 2 4 4" xfId="38944" xr:uid="{528AF182-9535-4609-944D-A9A09DEAA400}"/>
    <cellStyle name="SAPBEXexcGood3 2 3 2 4 5" xfId="43569" xr:uid="{EED6ABD2-FD11-446D-AAF8-9EE59D2B6E4C}"/>
    <cellStyle name="SAPBEXexcGood3 2 3 2 5" xfId="26043" xr:uid="{5C5E6942-156F-42EB-B532-3E6848EF7CE0}"/>
    <cellStyle name="SAPBEXexcGood3 2 3 2 6" xfId="30769" xr:uid="{579A23EA-7F12-41FA-9CFB-AE7704F46459}"/>
    <cellStyle name="SAPBEXexcGood3 2 3 2 7" xfId="35273" xr:uid="{B3C5EFB3-514C-47F7-BD53-124115915CE9}"/>
    <cellStyle name="SAPBEXexcGood3 2 3 2 8" xfId="39898" xr:uid="{2BB25A54-F723-4AC8-BDC6-A88BE56393C2}"/>
    <cellStyle name="SAPBEXexcGood3 2 3 3" xfId="3866" xr:uid="{25D958A4-9609-445C-9E00-2852E5543075}"/>
    <cellStyle name="SAPBEXexcGood3 2 3 3 2" xfId="27050" xr:uid="{E5AE0838-706C-4740-8A7A-F637C1264099}"/>
    <cellStyle name="SAPBEXexcGood3 2 3 3 3" xfId="31750" xr:uid="{5E68D106-751C-43CD-9C2E-E00D92FA0CD4}"/>
    <cellStyle name="SAPBEXexcGood3 2 3 3 4" xfId="36261" xr:uid="{E3AD2964-0A99-4189-A3C8-610BBD3A431D}"/>
    <cellStyle name="SAPBEXexcGood3 2 3 3 5" xfId="40886" xr:uid="{E1FF3252-204A-4735-85BE-AD3917D74415}"/>
    <cellStyle name="SAPBEXexcGood3 2 3 4" xfId="4967" xr:uid="{6EDBE046-3341-48EB-B8BD-C21B5786E3D0}"/>
    <cellStyle name="SAPBEXexcGood3 2 3 4 2" xfId="28026" xr:uid="{814B4979-90C7-4A73-9226-27AA3A343BA8}"/>
    <cellStyle name="SAPBEXexcGood3 2 3 4 3" xfId="32713" xr:uid="{AB193AE1-3720-4DE7-9DC8-41FD32E46A4C}"/>
    <cellStyle name="SAPBEXexcGood3 2 3 4 4" xfId="37237" xr:uid="{B98F9042-0CFE-46D8-A562-780B158F1997}"/>
    <cellStyle name="SAPBEXexcGood3 2 3 4 5" xfId="41862" xr:uid="{7853DF11-71DE-47AC-9198-B58B8295EC62}"/>
    <cellStyle name="SAPBEXexcGood3 2 3 5" xfId="6002" xr:uid="{E9997CEF-6DBB-439D-88EA-A2FA3CA37CF7}"/>
    <cellStyle name="SAPBEXexcGood3 2 3 5 2" xfId="29006" xr:uid="{134928BC-5020-431C-B79B-3E79654738E3}"/>
    <cellStyle name="SAPBEXexcGood3 2 3 5 3" xfId="33680" xr:uid="{8D53D1B2-9379-48A6-A4F9-8607449867D2}"/>
    <cellStyle name="SAPBEXexcGood3 2 3 5 4" xfId="38215" xr:uid="{61C2EC21-FD8B-41ED-891E-4A4BE6A0967A}"/>
    <cellStyle name="SAPBEXexcGood3 2 3 5 5" xfId="42840" xr:uid="{093CA177-194B-4227-B85B-61388BF30239}"/>
    <cellStyle name="SAPBEXexcGood3 2 3 6" xfId="25277" xr:uid="{87FFDDC2-3CE0-47FE-95C2-E38DDB354F48}"/>
    <cellStyle name="SAPBEXexcGood3 2 3 7" xfId="30029" xr:uid="{BA711B89-0DDA-4692-A392-C4309509836E}"/>
    <cellStyle name="SAPBEXexcGood3 2 3 8" xfId="34534" xr:uid="{4ACDDDC0-F7FB-4D9E-8C8D-3A048D5EEE15}"/>
    <cellStyle name="SAPBEXexcGood3 2 3 9" xfId="39161" xr:uid="{CEE41683-1D56-44D3-A10B-358E88390BEA}"/>
    <cellStyle name="SAPBEXexcGood3 2 4" xfId="2441" xr:uid="{A888B824-01B8-41B6-8ED1-4D926B13AB14}"/>
    <cellStyle name="SAPBEXexcGood3 2 4 2" xfId="4245" xr:uid="{D488EC50-545F-4122-BBC3-E9248B85B6B5}"/>
    <cellStyle name="SAPBEXexcGood3 2 4 2 2" xfId="27375" xr:uid="{55A4A9EB-5D18-4C80-8DEE-2EE109C78436}"/>
    <cellStyle name="SAPBEXexcGood3 2 4 2 3" xfId="32062" xr:uid="{FCB9534C-D7D2-42D0-B3D1-976E08CD83BA}"/>
    <cellStyle name="SAPBEXexcGood3 2 4 2 4" xfId="36586" xr:uid="{1346914B-DD28-4506-A7C6-8A6678DC64F4}"/>
    <cellStyle name="SAPBEXexcGood3 2 4 2 5" xfId="41211" xr:uid="{59DC9DBC-9105-453C-971E-5A158FE024C4}"/>
    <cellStyle name="SAPBEXexcGood3 2 4 3" xfId="5269" xr:uid="{62336ED8-8216-44DD-B09A-AC2A4C3F0090}"/>
    <cellStyle name="SAPBEXexcGood3 2 4 3 2" xfId="28346" xr:uid="{1D6E6F95-9B58-4332-94B7-1FDAE54BB652}"/>
    <cellStyle name="SAPBEXexcGood3 2 4 3 3" xfId="33020" xr:uid="{46A44EEE-AFF9-4842-8158-922FB725F7E2}"/>
    <cellStyle name="SAPBEXexcGood3 2 4 3 4" xfId="37555" xr:uid="{AE13A252-DC87-484D-8035-E6E883980A2F}"/>
    <cellStyle name="SAPBEXexcGood3 2 4 3 5" xfId="42180" xr:uid="{82BA6F48-43D2-48D4-B015-1AA16B848A8E}"/>
    <cellStyle name="SAPBEXexcGood3 2 4 4" xfId="6302" xr:uid="{53CD43DD-2E70-4BD6-8316-863E38AF4C33}"/>
    <cellStyle name="SAPBEXexcGood3 2 4 4 2" xfId="29325" xr:uid="{8B61D398-9E75-4011-B42A-1FD45044701D}"/>
    <cellStyle name="SAPBEXexcGood3 2 4 4 3" xfId="33982" xr:uid="{7747D348-E957-4F70-A03A-1C8929B59BEA}"/>
    <cellStyle name="SAPBEXexcGood3 2 4 4 4" xfId="38529" xr:uid="{6225A694-DE6A-4808-BD45-FEC1A39E7EC1}"/>
    <cellStyle name="SAPBEXexcGood3 2 4 4 5" xfId="43154" xr:uid="{EB751355-971B-4DEC-B040-44D7C8D1CF9A}"/>
    <cellStyle name="SAPBEXexcGood3 2 4 5" xfId="25628" xr:uid="{A9748C78-1CB3-4F31-A580-1CD338EDDC8E}"/>
    <cellStyle name="SAPBEXexcGood3 2 4 6" xfId="30354" xr:uid="{06C29D8E-0025-47E5-8053-7233FF178319}"/>
    <cellStyle name="SAPBEXexcGood3 2 4 7" xfId="34858" xr:uid="{07DCD0C5-1EC6-40AA-9041-F9BE543CB95A}"/>
    <cellStyle name="SAPBEXexcGood3 2 4 8" xfId="39483" xr:uid="{E94BEAEF-8885-4BCE-B74F-45007476AF7F}"/>
    <cellStyle name="SAPBEXexcGood3 2 5" xfId="3452" xr:uid="{DE2F7B10-3215-4647-9B8D-E66D668A5035}"/>
    <cellStyle name="SAPBEXexcGood3 2 5 2" xfId="26647" xr:uid="{C232B0AD-CAD1-49B3-B043-69F24DCBDD0F}"/>
    <cellStyle name="SAPBEXexcGood3 2 5 3" xfId="31347" xr:uid="{D5332F42-D33E-4636-916B-9FD450EF88EA}"/>
    <cellStyle name="SAPBEXexcGood3 2 5 4" xfId="35858" xr:uid="{7992F17D-CFFA-48A5-9097-1B1FCBBCF939}"/>
    <cellStyle name="SAPBEXexcGood3 2 5 5" xfId="40483" xr:uid="{D68A5C0A-9A5E-4D98-8B00-627B7A74E1C7}"/>
    <cellStyle name="SAPBEXexcGood3 2 6" xfId="3128" xr:uid="{20B2D62A-7D75-4957-B456-F9A61775B581}"/>
    <cellStyle name="SAPBEXexcGood3 2 6 2" xfId="26327" xr:uid="{EC714B59-9AA7-4316-94D3-177B93277510}"/>
    <cellStyle name="SAPBEXexcGood3 2 6 3" xfId="31048" xr:uid="{8C24B87C-0340-4D61-A345-D70477BA0131}"/>
    <cellStyle name="SAPBEXexcGood3 2 6 4" xfId="35551" xr:uid="{1D50AE3B-DE30-49DD-9375-495779370DC5}"/>
    <cellStyle name="SAPBEXexcGood3 2 6 5" xfId="40176" xr:uid="{EC2DC8B2-8C73-4D9B-9168-DD62BF218232}"/>
    <cellStyle name="SAPBEXexcGood3 2 7" xfId="3275" xr:uid="{194622EA-A388-4012-9D7E-109E8A835F16}"/>
    <cellStyle name="SAPBEXexcGood3 2 7 2" xfId="26412" xr:uid="{06E5ED6D-0731-4DE1-9510-7C13ADFEC74A}"/>
    <cellStyle name="SAPBEXexcGood3 2 7 3" xfId="31112" xr:uid="{BD5C4477-01C4-4D0E-8259-CCD92500C697}"/>
    <cellStyle name="SAPBEXexcGood3 2 7 4" xfId="35623" xr:uid="{6CF8B065-AA1C-4972-A16F-B3EE2711D22A}"/>
    <cellStyle name="SAPBEXexcGood3 2 7 5" xfId="40248" xr:uid="{2A3B664B-1AB1-468E-9A7E-11A9DAC21ED9}"/>
    <cellStyle name="SAPBEXexcGood3 2 8" xfId="23759" xr:uid="{B2803232-E692-4462-924C-CE18D51F5C22}"/>
    <cellStyle name="SAPBEXexcGood3 2 9" xfId="24858" xr:uid="{67F18BA9-1CF5-460F-B013-5C61EAE97EDA}"/>
    <cellStyle name="SAPBEXexcGood3 3" xfId="1750" xr:uid="{14F59437-0857-4786-AD67-B2C5EE61C6F9}"/>
    <cellStyle name="SAPBEXexcGood3 3 10" xfId="24743" xr:uid="{82ABEAB7-6899-4144-9670-65A9747F492A}"/>
    <cellStyle name="SAPBEXexcGood3 3 11" xfId="24260" xr:uid="{AA2BB0B4-4089-424B-A064-B08D2357939B}"/>
    <cellStyle name="SAPBEXexcGood3 3 2" xfId="2684" xr:uid="{960C192E-61CE-4A3D-8D2E-C2623FA34F87}"/>
    <cellStyle name="SAPBEXexcGood3 3 2 2" xfId="4488" xr:uid="{7560B21A-266E-43AC-B2E1-02C60568DA0F}"/>
    <cellStyle name="SAPBEXexcGood3 3 2 2 2" xfId="27618" xr:uid="{981F3FC3-934F-435F-AFE3-4792797E1244}"/>
    <cellStyle name="SAPBEXexcGood3 3 2 2 3" xfId="32305" xr:uid="{EE685E21-BD6A-49FC-9451-1C68F5A7E00E}"/>
    <cellStyle name="SAPBEXexcGood3 3 2 2 4" xfId="36829" xr:uid="{68AD7BFE-8BC7-467C-A3B7-4E7F209C3FB3}"/>
    <cellStyle name="SAPBEXexcGood3 3 2 2 5" xfId="41454" xr:uid="{E35726AE-6D8E-486E-B2C1-078B2E66438D}"/>
    <cellStyle name="SAPBEXexcGood3 3 2 3" xfId="5512" xr:uid="{84D38720-F5CF-40C5-B14B-B6B8CDA84499}"/>
    <cellStyle name="SAPBEXexcGood3 3 2 3 2" xfId="28589" xr:uid="{C9E4DEC0-F55F-4080-A464-8D1186629949}"/>
    <cellStyle name="SAPBEXexcGood3 3 2 3 3" xfId="33263" xr:uid="{216264D0-6437-499D-84BA-AAE14F17CCC4}"/>
    <cellStyle name="SAPBEXexcGood3 3 2 3 4" xfId="37798" xr:uid="{74BE19E8-8B2D-4D93-831D-900BD413DFFC}"/>
    <cellStyle name="SAPBEXexcGood3 3 2 3 5" xfId="42423" xr:uid="{CAFFEFC7-0BB6-4906-8935-B5B5AC24D55F}"/>
    <cellStyle name="SAPBEXexcGood3 3 2 4" xfId="6545" xr:uid="{056CDCB7-24FA-4852-8454-340F7A389F44}"/>
    <cellStyle name="SAPBEXexcGood3 3 2 4 2" xfId="29568" xr:uid="{35339AB2-C369-490A-86D1-4BECACBD2EF7}"/>
    <cellStyle name="SAPBEXexcGood3 3 2 4 3" xfId="34225" xr:uid="{AB18028A-F074-4A48-BD9B-99BAA85BA989}"/>
    <cellStyle name="SAPBEXexcGood3 3 2 4 4" xfId="38772" xr:uid="{FAF8A92F-C119-4FC5-AAC1-AC7346EF7728}"/>
    <cellStyle name="SAPBEXexcGood3 3 2 4 5" xfId="43397" xr:uid="{DF0CC64A-6D55-4AD4-A100-417DE455D7BD}"/>
    <cellStyle name="SAPBEXexcGood3 3 2 5" xfId="25871" xr:uid="{1B659489-7FD4-45BB-8A6C-B32D408ECF33}"/>
    <cellStyle name="SAPBEXexcGood3 3 2 6" xfId="30597" xr:uid="{378985D7-874E-4E5A-A2D4-960A2C3002E9}"/>
    <cellStyle name="SAPBEXexcGood3 3 2 7" xfId="35101" xr:uid="{DDA87D91-7BA8-420A-9A87-582A80677C79}"/>
    <cellStyle name="SAPBEXexcGood3 3 2 8" xfId="39726" xr:uid="{EFB96417-8D83-4983-AC6A-EFDC4EF2E73C}"/>
    <cellStyle name="SAPBEXexcGood3 3 3" xfId="3695" xr:uid="{E5944AC2-B7C2-4369-8CFB-6424A032B494}"/>
    <cellStyle name="SAPBEXexcGood3 3 3 2" xfId="26879" xr:uid="{214344CC-609C-4EA7-80A4-03AFA41D9364}"/>
    <cellStyle name="SAPBEXexcGood3 3 3 3" xfId="31579" xr:uid="{84039416-10AC-4FB1-A990-C1545E74B9C2}"/>
    <cellStyle name="SAPBEXexcGood3 3 3 4" xfId="36090" xr:uid="{288AAEB7-519D-49BB-8305-8EA88D13B42B}"/>
    <cellStyle name="SAPBEXexcGood3 3 3 5" xfId="40715" xr:uid="{46F93278-36FD-475A-B535-FCDDB3F3FA45}"/>
    <cellStyle name="SAPBEXexcGood3 3 4" xfId="4796" xr:uid="{C1240BAB-3D87-4F2E-A2AB-0866E501CD30}"/>
    <cellStyle name="SAPBEXexcGood3 3 4 2" xfId="27855" xr:uid="{02560C87-8760-4860-A4A6-6143C5520067}"/>
    <cellStyle name="SAPBEXexcGood3 3 4 3" xfId="32542" xr:uid="{9D08803F-6DAD-4F4A-A3C9-1F8A366E2FA8}"/>
    <cellStyle name="SAPBEXexcGood3 3 4 4" xfId="37066" xr:uid="{5EABB4C8-8987-4DFC-B002-1EEBDD01D41A}"/>
    <cellStyle name="SAPBEXexcGood3 3 4 5" xfId="41691" xr:uid="{023A2909-E72D-4174-8780-2C6B687C12D1}"/>
    <cellStyle name="SAPBEXexcGood3 3 5" xfId="5831" xr:uid="{77593D15-AEBF-43E6-AD13-D634F44CEA9B}"/>
    <cellStyle name="SAPBEXexcGood3 3 5 2" xfId="28835" xr:uid="{63F7B1B9-BD48-4299-BE59-E9520020B02F}"/>
    <cellStyle name="SAPBEXexcGood3 3 5 3" xfId="33509" xr:uid="{5E6F5F15-B6C0-498B-844E-E07C785FDEF2}"/>
    <cellStyle name="SAPBEXexcGood3 3 5 4" xfId="38044" xr:uid="{EF750906-2EB9-4D18-9616-E483EA5BD21F}"/>
    <cellStyle name="SAPBEXexcGood3 3 5 5" xfId="42669" xr:uid="{C7733B1B-7300-46A0-9496-9738CD32A717}"/>
    <cellStyle name="SAPBEXexcGood3 3 6" xfId="20804" xr:uid="{D3D4DC37-39FC-4718-9645-847F7A00BFA6}"/>
    <cellStyle name="SAPBEXexcGood3 3 7" xfId="23975" xr:uid="{7D7B1C51-9081-4067-B583-93CD183BFB74}"/>
    <cellStyle name="SAPBEXexcGood3 3 8" xfId="25103" xr:uid="{7AFE182B-70A7-4E2F-9641-C0F73833FFBF}"/>
    <cellStyle name="SAPBEXexcGood3 3 9" xfId="29858" xr:uid="{F158CF1E-700D-4DF8-8939-577536E7B9CA}"/>
    <cellStyle name="SAPBEXexcGood3 4" xfId="1715" xr:uid="{8B320E07-1506-4FD6-9B42-AA418CC55F83}"/>
    <cellStyle name="SAPBEXexcGood3 4 2" xfId="2649" xr:uid="{47B036D4-29AB-4EAD-909B-73A35314D0C4}"/>
    <cellStyle name="SAPBEXexcGood3 4 2 2" xfId="4453" xr:uid="{73732F77-E41B-45AC-9596-9A55E9C34958}"/>
    <cellStyle name="SAPBEXexcGood3 4 2 2 2" xfId="27583" xr:uid="{74368762-5771-4D0E-B3DF-55377790D9CE}"/>
    <cellStyle name="SAPBEXexcGood3 4 2 2 3" xfId="32270" xr:uid="{F91CBA24-B666-44D9-BA88-B14CA59952EE}"/>
    <cellStyle name="SAPBEXexcGood3 4 2 2 4" xfId="36794" xr:uid="{0E41354E-CB7D-4461-8646-2DC505DD447C}"/>
    <cellStyle name="SAPBEXexcGood3 4 2 2 5" xfId="41419" xr:uid="{A087AB07-AF22-4F51-AA7F-729A30C35B8D}"/>
    <cellStyle name="SAPBEXexcGood3 4 2 3" xfId="5477" xr:uid="{177250E3-8274-4D81-812C-A8E951A22A5D}"/>
    <cellStyle name="SAPBEXexcGood3 4 2 3 2" xfId="28554" xr:uid="{7670D98A-7240-45B9-AF6F-4E821706BC93}"/>
    <cellStyle name="SAPBEXexcGood3 4 2 3 3" xfId="33228" xr:uid="{FA0A6506-3987-4DE7-A057-9F48A176BE83}"/>
    <cellStyle name="SAPBEXexcGood3 4 2 3 4" xfId="37763" xr:uid="{BCAE2A35-F94E-4976-94AB-2368743787D3}"/>
    <cellStyle name="SAPBEXexcGood3 4 2 3 5" xfId="42388" xr:uid="{B1BF3D00-8F84-43D5-A0D4-6DC7D0A45B6A}"/>
    <cellStyle name="SAPBEXexcGood3 4 2 4" xfId="6510" xr:uid="{4505073B-2BC8-465A-AFCB-7F02B6A1079F}"/>
    <cellStyle name="SAPBEXexcGood3 4 2 4 2" xfId="29533" xr:uid="{D6A19534-14FA-4830-9872-B768763807F5}"/>
    <cellStyle name="SAPBEXexcGood3 4 2 4 3" xfId="34190" xr:uid="{95BF646E-4C75-43B3-804B-5EFC0156878B}"/>
    <cellStyle name="SAPBEXexcGood3 4 2 4 4" xfId="38737" xr:uid="{AE60F423-65C8-4564-9877-8978852DA5BD}"/>
    <cellStyle name="SAPBEXexcGood3 4 2 4 5" xfId="43362" xr:uid="{D6C63483-58DB-47F5-A174-A273824E17BF}"/>
    <cellStyle name="SAPBEXexcGood3 4 2 5" xfId="25836" xr:uid="{AED852EA-7EE7-4EF2-8936-2B8566B04D35}"/>
    <cellStyle name="SAPBEXexcGood3 4 2 6" xfId="30562" xr:uid="{34E6DA89-68E6-4E43-9B35-FC303BAB4F71}"/>
    <cellStyle name="SAPBEXexcGood3 4 2 7" xfId="35066" xr:uid="{FCFA672D-78DE-4CB7-8DA8-920120BD8DF3}"/>
    <cellStyle name="SAPBEXexcGood3 4 2 8" xfId="39691" xr:uid="{ADD03CF8-C864-4198-B526-3A652EEE6DBA}"/>
    <cellStyle name="SAPBEXexcGood3 4 3" xfId="3660" xr:uid="{4CE27055-5F1F-450D-B941-60F46D3DA296}"/>
    <cellStyle name="SAPBEXexcGood3 4 3 2" xfId="26844" xr:uid="{2B9FC58B-623A-4DBC-BF05-D590EBD3211F}"/>
    <cellStyle name="SAPBEXexcGood3 4 3 3" xfId="31544" xr:uid="{3AAB0956-2104-452F-A09D-61CE3FBAD760}"/>
    <cellStyle name="SAPBEXexcGood3 4 3 4" xfId="36055" xr:uid="{62020916-0A99-4698-BA58-49E733ADAD56}"/>
    <cellStyle name="SAPBEXexcGood3 4 3 5" xfId="40680" xr:uid="{63CC2C16-F54D-4CCC-A19C-6C54BF548CB6}"/>
    <cellStyle name="SAPBEXexcGood3 4 4" xfId="4761" xr:uid="{8FA63002-95AB-4951-B788-4A49A0BF3F6D}"/>
    <cellStyle name="SAPBEXexcGood3 4 4 2" xfId="26123" xr:uid="{66AB371F-4D38-4D0B-AA3A-AFBA171D3422}"/>
    <cellStyle name="SAPBEXexcGood3 4 4 3" xfId="30844" xr:uid="{25CEB9A3-1678-4C8E-9C58-B4915165043F}"/>
    <cellStyle name="SAPBEXexcGood3 4 4 4" xfId="35347" xr:uid="{444F2DAE-FA99-4FA4-A529-BEFEBAADA219}"/>
    <cellStyle name="SAPBEXexcGood3 4 4 5" xfId="39972" xr:uid="{A2ABB4A7-C5A5-4533-B6BC-2376B55990DD}"/>
    <cellStyle name="SAPBEXexcGood3 4 5" xfId="5796" xr:uid="{76847BDF-2291-4C83-9059-9081E164AD3E}"/>
    <cellStyle name="SAPBEXexcGood3 4 5 2" xfId="26604" xr:uid="{06917E1A-9B90-4619-AEAD-16DDB910318D}"/>
    <cellStyle name="SAPBEXexcGood3 4 5 3" xfId="31304" xr:uid="{85A4E30B-CAB8-4D85-BCD8-F46AA169B4D1}"/>
    <cellStyle name="SAPBEXexcGood3 4 5 4" xfId="35815" xr:uid="{E3153AC8-6A36-4FC7-8B76-D4851EDECF0D}"/>
    <cellStyle name="SAPBEXexcGood3 4 5 5" xfId="40440" xr:uid="{A629E8B8-245C-478F-BE3B-C3AEFEC80D09}"/>
    <cellStyle name="SAPBEXexcGood3 4 6" xfId="25068" xr:uid="{340908A4-79BF-4170-82E8-4CEB1BAEE53F}"/>
    <cellStyle name="SAPBEXexcGood3 4 7" xfId="29823" xr:uid="{687BC37A-237B-4902-AEBC-141A68B8B5B4}"/>
    <cellStyle name="SAPBEXexcGood3 4 8" xfId="24707" xr:uid="{92C9056C-F642-4ACA-ADD9-676D549F286D}"/>
    <cellStyle name="SAPBEXexcGood3 4 9" xfId="24294" xr:uid="{108B4C47-5F12-40AB-B4B7-74C06C11B4CB}"/>
    <cellStyle name="SAPBEXexcGood3 5" xfId="1581" xr:uid="{55CEB74C-454F-4A04-93DF-CA952E842473}"/>
    <cellStyle name="SAPBEXexcGood3 5 2" xfId="2518" xr:uid="{A3704B41-6940-459D-80E9-852B844DC67D}"/>
    <cellStyle name="SAPBEXexcGood3 5 2 2" xfId="4322" xr:uid="{79342F36-7B73-470D-851A-E7C9A2735776}"/>
    <cellStyle name="SAPBEXexcGood3 5 2 2 2" xfId="27452" xr:uid="{4F5468F3-788A-4830-A4EF-07E901E4C450}"/>
    <cellStyle name="SAPBEXexcGood3 5 2 2 3" xfId="32139" xr:uid="{97E49631-E6F6-4D7F-AF73-35F3C3F2C95F}"/>
    <cellStyle name="SAPBEXexcGood3 5 2 2 4" xfId="36663" xr:uid="{A6CD156F-337F-4B9D-832B-47C60984D4CD}"/>
    <cellStyle name="SAPBEXexcGood3 5 2 2 5" xfId="41288" xr:uid="{FE06C920-E4DB-44F8-AA36-2548EA933598}"/>
    <cellStyle name="SAPBEXexcGood3 5 2 3" xfId="5346" xr:uid="{A4C6107B-561E-4ACC-AC8C-4600AB122673}"/>
    <cellStyle name="SAPBEXexcGood3 5 2 3 2" xfId="28423" xr:uid="{F27A208F-BECA-499A-88CB-A4C56AAE542F}"/>
    <cellStyle name="SAPBEXexcGood3 5 2 3 3" xfId="33097" xr:uid="{D8E8435E-CB77-428D-B4E6-93A4E0A3265D}"/>
    <cellStyle name="SAPBEXexcGood3 5 2 3 4" xfId="37632" xr:uid="{8B1D6C87-4775-42CB-99D6-B15B1B46B3C7}"/>
    <cellStyle name="SAPBEXexcGood3 5 2 3 5" xfId="42257" xr:uid="{712BDE59-0D0C-4FCB-A885-87AA9A958233}"/>
    <cellStyle name="SAPBEXexcGood3 5 2 4" xfId="6379" xr:uid="{94EABBA7-9977-4F1C-97BF-D5E70A5515C0}"/>
    <cellStyle name="SAPBEXexcGood3 5 2 4 2" xfId="29402" xr:uid="{8B8E41C1-15DD-4EFC-AF93-D53EE26DCAC2}"/>
    <cellStyle name="SAPBEXexcGood3 5 2 4 3" xfId="34059" xr:uid="{E7783ADE-85B7-4486-9184-DBCCD5FC26C1}"/>
    <cellStyle name="SAPBEXexcGood3 5 2 4 4" xfId="38606" xr:uid="{1B42131E-740F-45C0-B340-0E46969C4E32}"/>
    <cellStyle name="SAPBEXexcGood3 5 2 4 5" xfId="43231" xr:uid="{720E01CB-5440-4D68-8C74-CC206F998E10}"/>
    <cellStyle name="SAPBEXexcGood3 5 2 5" xfId="25705" xr:uid="{9EA3C16C-9B6F-4EFD-B8DE-9FB64DFF55B5}"/>
    <cellStyle name="SAPBEXexcGood3 5 2 6" xfId="30431" xr:uid="{26EA068B-8D0A-4969-AAEA-CAE3439DBC40}"/>
    <cellStyle name="SAPBEXexcGood3 5 2 7" xfId="34935" xr:uid="{8F795893-173C-491C-9EB9-EB93D459C83C}"/>
    <cellStyle name="SAPBEXexcGood3 5 2 8" xfId="39560" xr:uid="{72C2AC5E-7550-42AA-BFC9-62010E087A45}"/>
    <cellStyle name="SAPBEXexcGood3 5 3" xfId="3529" xr:uid="{124D2A89-0611-44F8-BFE7-68978A690885}"/>
    <cellStyle name="SAPBEXexcGood3 5 3 2" xfId="26713" xr:uid="{423B80DF-C50D-410D-B6B1-B6172FD5071C}"/>
    <cellStyle name="SAPBEXexcGood3 5 3 3" xfId="31413" xr:uid="{3E4F3F6F-D782-4608-BDC7-892C6C5198F2}"/>
    <cellStyle name="SAPBEXexcGood3 5 3 4" xfId="35924" xr:uid="{C6BA5425-080B-4681-BF60-0DD0CE0ECD8F}"/>
    <cellStyle name="SAPBEXexcGood3 5 3 5" xfId="40549" xr:uid="{200B5375-2E99-4123-B365-852E4C76D332}"/>
    <cellStyle name="SAPBEXexcGood3 5 4" xfId="3051" xr:uid="{C6526947-D2FA-4C3F-A932-62B89D0C0CA4}"/>
    <cellStyle name="SAPBEXexcGood3 5 4 2" xfId="26254" xr:uid="{E977BCC4-2A87-4B06-AC80-9B49630C7DD1}"/>
    <cellStyle name="SAPBEXexcGood3 5 4 3" xfId="30975" xr:uid="{28B06788-6007-467D-95BA-61CF101F0A88}"/>
    <cellStyle name="SAPBEXexcGood3 5 4 4" xfId="35478" xr:uid="{6D60272D-F5B4-4E35-B117-EABAEE183A7F}"/>
    <cellStyle name="SAPBEXexcGood3 5 4 5" xfId="40103" xr:uid="{4A213709-01B6-4DC2-A5D0-C915F610BE17}"/>
    <cellStyle name="SAPBEXexcGood3 5 5" xfId="3351" xr:uid="{07D2B0F6-9CCE-43CA-8DDD-89B528019C1D}"/>
    <cellStyle name="SAPBEXexcGood3 5 5 2" xfId="26477" xr:uid="{221AFDF7-8BC3-4CD3-9E52-D8572DABB025}"/>
    <cellStyle name="SAPBEXexcGood3 5 5 3" xfId="31177" xr:uid="{D9FC76F0-D648-4C4C-9175-746507D55B80}"/>
    <cellStyle name="SAPBEXexcGood3 5 5 4" xfId="35688" xr:uid="{1A082673-D5B3-44BB-9C84-73A0066E5EF3}"/>
    <cellStyle name="SAPBEXexcGood3 5 5 5" xfId="40313" xr:uid="{EF33C1A0-35B8-4F6B-8256-C0BF8BF5C003}"/>
    <cellStyle name="SAPBEXexcGood3 5 6" xfId="24936" xr:uid="{3D2CCF4F-116B-4055-8DE6-7A0FF00888A9}"/>
    <cellStyle name="SAPBEXexcGood3 5 7" xfId="24153" xr:uid="{AC1F3F86-87F0-4A26-83FC-929C50B59E18}"/>
    <cellStyle name="SAPBEXexcGood3 5 8" xfId="24583" xr:uid="{CACCEA44-0E19-45F8-950F-600DF1EC4442}"/>
    <cellStyle name="SAPBEXexcGood3 5 9" xfId="31080" xr:uid="{0DD3D747-CBE4-4FBB-A10E-CB6BAA6B6BE5}"/>
    <cellStyle name="SAPBEXexcGood3 6" xfId="2206" xr:uid="{5F3A930F-2C94-46DE-A76C-57611ECD5090}"/>
    <cellStyle name="SAPBEXexcGood3 6 2" xfId="4089" xr:uid="{16A04B09-3546-45B6-8F6A-E88A16A0EAE5}"/>
    <cellStyle name="SAPBEXexcGood3 6 2 2" xfId="27238" xr:uid="{DABA0EDD-997E-4A70-8664-D50EAD348F9E}"/>
    <cellStyle name="SAPBEXexcGood3 6 2 3" xfId="31929" xr:uid="{BBFC4759-7C23-4373-92FF-2D0A36BC8286}"/>
    <cellStyle name="SAPBEXexcGood3 6 2 4" xfId="36449" xr:uid="{100A2681-DBAA-4737-BB59-641D784AAFF6}"/>
    <cellStyle name="SAPBEXexcGood3 6 2 5" xfId="41074" xr:uid="{0EB70943-5CFF-4C5E-8B5B-D5D95D3F8D23}"/>
    <cellStyle name="SAPBEXexcGood3 6 3" xfId="5138" xr:uid="{7BA1AB51-C854-4CBA-BD4F-54F19A0C32FD}"/>
    <cellStyle name="SAPBEXexcGood3 6 3 2" xfId="28209" xr:uid="{F622BE05-F0E6-45CD-B958-ED630166A30D}"/>
    <cellStyle name="SAPBEXexcGood3 6 3 3" xfId="32888" xr:uid="{622C0EA4-37AC-495C-9941-8ADF139F8D80}"/>
    <cellStyle name="SAPBEXexcGood3 6 3 4" xfId="37420" xr:uid="{074BCE73-1588-4785-BA18-3A3E4349FF07}"/>
    <cellStyle name="SAPBEXexcGood3 6 3 5" xfId="42045" xr:uid="{4D9AFB57-73DD-4705-9C72-A4EA523D6D8C}"/>
    <cellStyle name="SAPBEXexcGood3 6 4" xfId="6174" xr:uid="{8150306F-D148-47E3-9CCE-5FCE997784E9}"/>
    <cellStyle name="SAPBEXexcGood3 6 4 2" xfId="29189" xr:uid="{4E8A7A39-F4CB-4675-9CEA-B7689749BD36}"/>
    <cellStyle name="SAPBEXexcGood3 6 4 3" xfId="33852" xr:uid="{8337D7D2-E700-4E23-98B2-B8893BB60A2A}"/>
    <cellStyle name="SAPBEXexcGood3 6 4 4" xfId="38395" xr:uid="{F641514E-7D3F-4999-A221-F3F861159F5D}"/>
    <cellStyle name="SAPBEXexcGood3 6 4 5" xfId="43020" xr:uid="{3CDAC57A-1028-4676-A915-17DF65531B28}"/>
    <cellStyle name="SAPBEXexcGood3 6 5" xfId="25487" xr:uid="{E1620F9F-09C1-4086-A142-1F9B47D04881}"/>
    <cellStyle name="SAPBEXexcGood3 6 6" xfId="30219" xr:uid="{A2A032D1-5473-4C83-AEA9-B03BCDAA634D}"/>
    <cellStyle name="SAPBEXexcGood3 6 7" xfId="34721" xr:uid="{D52BD51A-629B-488C-AA3D-DCBEB90D1E01}"/>
    <cellStyle name="SAPBEXexcGood3 6 8" xfId="39347" xr:uid="{4A7D78B9-9AB4-41E4-AAD2-8B6E66A342BC}"/>
    <cellStyle name="SAPBEXexcGood3 7" xfId="2246" xr:uid="{B49F2CE6-E207-4B11-9D29-FC410E4FCF92}"/>
    <cellStyle name="SAPBEXexcGood3 7 2" xfId="4127" xr:uid="{DC8D43A2-45DF-48C7-A2F0-074F86EAA2C9}"/>
    <cellStyle name="SAPBEXexcGood3 7 2 2" xfId="27276" xr:uid="{17755F61-3673-4798-A083-6113920DE175}"/>
    <cellStyle name="SAPBEXexcGood3 7 2 3" xfId="31967" xr:uid="{79DE73FA-7642-4A9E-8C6C-31441AEF705A}"/>
    <cellStyle name="SAPBEXexcGood3 7 2 4" xfId="36487" xr:uid="{F8318CDB-92EF-430E-89AD-6CE5087A7CDA}"/>
    <cellStyle name="SAPBEXexcGood3 7 2 5" xfId="41112" xr:uid="{23FDBAB8-162F-4F99-AF5E-86E39682540E}"/>
    <cellStyle name="SAPBEXexcGood3 7 3" xfId="5176" xr:uid="{592186BE-CE1C-4BCE-BC35-AFF007A3C34B}"/>
    <cellStyle name="SAPBEXexcGood3 7 3 2" xfId="28247" xr:uid="{795236B6-F957-44DD-B066-79A283D87D8F}"/>
    <cellStyle name="SAPBEXexcGood3 7 3 3" xfId="32926" xr:uid="{FB0F6BC1-95BB-49A9-BB69-45BD525AF2BD}"/>
    <cellStyle name="SAPBEXexcGood3 7 3 4" xfId="37458" xr:uid="{9128343C-98FF-4187-BBFB-B07D4C90B3B3}"/>
    <cellStyle name="SAPBEXexcGood3 7 3 5" xfId="42083" xr:uid="{C683D621-CFB7-450B-96EF-0D8EC371F5B4}"/>
    <cellStyle name="SAPBEXexcGood3 7 4" xfId="6212" xr:uid="{9DDB2AE0-A2B2-44A7-AABC-0D932DCB9889}"/>
    <cellStyle name="SAPBEXexcGood3 7 4 2" xfId="29227" xr:uid="{6DE22BD7-B0CD-4EB9-ACA3-757943FF70FB}"/>
    <cellStyle name="SAPBEXexcGood3 7 4 3" xfId="33890" xr:uid="{9379649D-1BBD-4A29-9BC0-B89F75B7EF85}"/>
    <cellStyle name="SAPBEXexcGood3 7 4 4" xfId="38433" xr:uid="{36FA1A34-608D-4BEF-A687-7E99501AA10B}"/>
    <cellStyle name="SAPBEXexcGood3 7 4 5" xfId="43058" xr:uid="{168396AE-5B1B-42B7-823B-51F5691764D3}"/>
    <cellStyle name="SAPBEXexcGood3 7 5" xfId="25525" xr:uid="{1DAB0210-5318-404C-A442-8FEBDE39EAF6}"/>
    <cellStyle name="SAPBEXexcGood3 7 6" xfId="30257" xr:uid="{3782E293-37A8-41B9-887A-777381C81262}"/>
    <cellStyle name="SAPBEXexcGood3 7 7" xfId="34759" xr:uid="{FD6A8A28-D1BC-4437-BFB9-A9EA693CFC57}"/>
    <cellStyle name="SAPBEXexcGood3 7 8" xfId="39385" xr:uid="{5B77731A-4ECF-43C7-A8BC-2B1F0BA339EC}"/>
    <cellStyle name="SAPBEXexcGood3 8" xfId="2021" xr:uid="{17E4C824-96E8-41A3-B994-AA426C2E29C6}"/>
    <cellStyle name="SAPBEXexcGood3 8 2" xfId="3935" xr:uid="{87D7F765-8289-4CE7-9B6B-66DF3B46AC82}"/>
    <cellStyle name="SAPBEXexcGood3 8 2 2" xfId="27111" xr:uid="{21B993E7-114B-44C7-A126-5E2B17F5FD36}"/>
    <cellStyle name="SAPBEXexcGood3 8 2 3" xfId="31811" xr:uid="{3E17F266-C15A-402B-8C46-D7A366F45F22}"/>
    <cellStyle name="SAPBEXexcGood3 8 2 4" xfId="36322" xr:uid="{B6CF8257-A382-4E2E-9DD3-3EACF87C63BE}"/>
    <cellStyle name="SAPBEXexcGood3 8 2 5" xfId="40947" xr:uid="{6C9D492B-6FA2-4AE2-8249-EBCC2AD9A4AB}"/>
    <cellStyle name="SAPBEXexcGood3 8 3" xfId="5028" xr:uid="{98E1275B-F1E0-484D-8EDB-B0B13B52868A}"/>
    <cellStyle name="SAPBEXexcGood3 8 3 2" xfId="28086" xr:uid="{A2728BE6-FD79-400E-8839-40DCC569AF97}"/>
    <cellStyle name="SAPBEXexcGood3 8 3 3" xfId="32773" xr:uid="{94BE1252-09F9-4873-8E8B-07DA58B70B66}"/>
    <cellStyle name="SAPBEXexcGood3 8 3 4" xfId="37297" xr:uid="{CA9BF5D5-C230-4514-854C-F53058925007}"/>
    <cellStyle name="SAPBEXexcGood3 8 3 5" xfId="41922" xr:uid="{C1C50A2A-EDF9-4906-B288-B2F426810B5D}"/>
    <cellStyle name="SAPBEXexcGood3 8 4" xfId="6062" xr:uid="{99DA9218-A4BB-4BA4-84C9-7B3087513E5D}"/>
    <cellStyle name="SAPBEXexcGood3 8 4 2" xfId="29068" xr:uid="{F0BE443A-0A9C-4CD6-8B93-33C6B52ED8BA}"/>
    <cellStyle name="SAPBEXexcGood3 8 4 3" xfId="33740" xr:uid="{C2BA47D2-5875-45A7-8216-13FAA43BBE7D}"/>
    <cellStyle name="SAPBEXexcGood3 8 4 4" xfId="38275" xr:uid="{9A056BF9-E4E2-49AC-8F5F-51432AE27DD5}"/>
    <cellStyle name="SAPBEXexcGood3 8 4 5" xfId="42900" xr:uid="{E66AEA9B-8E36-469D-B3C9-34690B1070D2}"/>
    <cellStyle name="SAPBEXexcGood3 8 5" xfId="25339" xr:uid="{452CA64B-D636-4FD2-A3D9-6F3F1B53E434}"/>
    <cellStyle name="SAPBEXexcGood3 8 6" xfId="30092" xr:uid="{0D34FFA8-9BE1-49AD-A1BF-5E7C07DB4CDE}"/>
    <cellStyle name="SAPBEXexcGood3 8 7" xfId="34595" xr:uid="{3CCF2892-A1A3-4E66-9109-16A7967FDEE8}"/>
    <cellStyle name="SAPBEXexcGood3 8 8" xfId="39222" xr:uid="{B9A14D6C-DB3A-48EE-8F6D-4C24F0287A7B}"/>
    <cellStyle name="SAPBEXexcGood3 9" xfId="3191" xr:uid="{F5C1D0CF-C721-48F9-B40D-CBBE69C07164}"/>
    <cellStyle name="SAPBEXfilterDrill" xfId="1180" xr:uid="{27CEF464-1BFF-43FC-8580-39A9E9050658}"/>
    <cellStyle name="SAPBEXfilterDrill 2" xfId="20166" xr:uid="{E61399C5-8FB7-442F-843C-352121B12E99}"/>
    <cellStyle name="SAPBEXfilterDrill 2 2" xfId="23760" xr:uid="{E9DE4DE4-59A5-4747-A1D5-94B60447C838}"/>
    <cellStyle name="SAPBEXfilterItem" xfId="1181" xr:uid="{145AA37C-5A9D-40DB-A708-9DF8AC1C3358}"/>
    <cellStyle name="SAPBEXfilterItem 2" xfId="20167" xr:uid="{9A427B14-C1B8-4241-96E2-98B253BDE938}"/>
    <cellStyle name="SAPBEXfilterItem 2 2" xfId="15740" xr:uid="{4925A2E6-8D05-444D-A266-63E24B4BD56A}"/>
    <cellStyle name="SAPBEXfilterItem 2 3" xfId="23455" xr:uid="{BBBA3F60-8E76-4276-9436-82B75C67BF50}"/>
    <cellStyle name="SAPBEXfilterText" xfId="1182" xr:uid="{42F40B8F-2AD2-4062-9837-89A09BE247C1}"/>
    <cellStyle name="SAPBEXfilterText 2" xfId="11678" xr:uid="{EAB87061-15FF-4164-91E7-F389EE30DDD2}"/>
    <cellStyle name="SAPBEXformats" xfId="1183" xr:uid="{404D2FEF-9C0B-46A2-96B0-A3B6D3EE4246}"/>
    <cellStyle name="SAPBEXformats 2" xfId="1500" xr:uid="{CBDF358B-0B7C-4CA0-BEC8-8D2E2B4899FC}"/>
    <cellStyle name="SAPBEXformats 2 10" xfId="24528" xr:uid="{8252A57F-A65E-4EB3-A1DA-BD3CA6BB7944}"/>
    <cellStyle name="SAPBEXformats 2 11" xfId="24460" xr:uid="{A21C3931-330A-4D6C-AD38-47DA92313742}"/>
    <cellStyle name="SAPBEXformats 2 2" xfId="1845" xr:uid="{80F73975-2017-4323-818F-782112119907}"/>
    <cellStyle name="SAPBEXformats 2 2 10" xfId="24824" xr:uid="{77707D04-1093-4F22-A402-8DB533E442E6}"/>
    <cellStyle name="SAPBEXformats 2 2 11" xfId="39074" xr:uid="{7BB73DD5-D50E-4F6E-BE6F-FCCD0294C385}"/>
    <cellStyle name="SAPBEXformats 2 2 2" xfId="2769" xr:uid="{927A6E0F-97A9-498D-B9F4-F7F19901B0D2}"/>
    <cellStyle name="SAPBEXformats 2 2 2 2" xfId="4573" xr:uid="{C680F8E7-AE14-4069-B41C-53A7674969F6}"/>
    <cellStyle name="SAPBEXformats 2 2 2 2 2" xfId="27703" xr:uid="{2F733115-4CC9-46FB-AFDB-18E727B4F56C}"/>
    <cellStyle name="SAPBEXformats 2 2 2 2 3" xfId="32390" xr:uid="{9146E4D5-B837-47AD-8305-A7F7E7ACDD28}"/>
    <cellStyle name="SAPBEXformats 2 2 2 2 4" xfId="36914" xr:uid="{A24C16D0-6907-4104-A75B-07F2C2A81706}"/>
    <cellStyle name="SAPBEXformats 2 2 2 2 5" xfId="41539" xr:uid="{D4D1CF7D-D78A-4860-AC96-39883C8C66E2}"/>
    <cellStyle name="SAPBEXformats 2 2 2 3" xfId="5597" xr:uid="{7374E09F-7574-4795-9AC5-3CF2EEC29323}"/>
    <cellStyle name="SAPBEXformats 2 2 2 3 2" xfId="28674" xr:uid="{46143EB1-C291-4F76-A656-334210883A82}"/>
    <cellStyle name="SAPBEXformats 2 2 2 3 3" xfId="33348" xr:uid="{A65DA02B-E2F5-46A5-BCFC-71E20313092C}"/>
    <cellStyle name="SAPBEXformats 2 2 2 3 4" xfId="37883" xr:uid="{254FD436-F036-4A02-B5EA-0A94E0EC61BD}"/>
    <cellStyle name="SAPBEXformats 2 2 2 3 5" xfId="42508" xr:uid="{F67328F8-F0DA-46C6-A73E-01B7687ACE5B}"/>
    <cellStyle name="SAPBEXformats 2 2 2 4" xfId="6630" xr:uid="{6AE5DBF2-059C-4D09-A8B3-F768263766B5}"/>
    <cellStyle name="SAPBEXformats 2 2 2 4 2" xfId="29653" xr:uid="{54774FB1-9F18-46C1-A895-7E240A95E479}"/>
    <cellStyle name="SAPBEXformats 2 2 2 4 3" xfId="34310" xr:uid="{B6F06CB2-B9A0-4E3F-83E2-71F886CB5513}"/>
    <cellStyle name="SAPBEXformats 2 2 2 4 4" xfId="38857" xr:uid="{F1137AEB-9752-4D09-87EA-0AAA248E83CB}"/>
    <cellStyle name="SAPBEXformats 2 2 2 4 5" xfId="43482" xr:uid="{B6E8D0E1-34A5-40C2-BB21-480B72BF4090}"/>
    <cellStyle name="SAPBEXformats 2 2 2 5" xfId="25956" xr:uid="{4517F1BD-3026-466D-A92F-9B7C32C0D5FB}"/>
    <cellStyle name="SAPBEXformats 2 2 2 6" xfId="30682" xr:uid="{AA3EA4EF-4735-4CEC-A967-1F337736E1B0}"/>
    <cellStyle name="SAPBEXformats 2 2 2 7" xfId="35186" xr:uid="{6677D5F6-315B-412C-B48C-DAF84192600C}"/>
    <cellStyle name="SAPBEXformats 2 2 2 8" xfId="39811" xr:uid="{1CD9B86B-5723-4C21-A7DD-BBFC4227E7FA}"/>
    <cellStyle name="SAPBEXformats 2 2 3" xfId="3779" xr:uid="{03E3AA9B-ACAC-4957-9AC5-29142CAC1F2D}"/>
    <cellStyle name="SAPBEXformats 2 2 3 2" xfId="26963" xr:uid="{BD740BD6-3A38-4EC9-8D71-C4E0C3CF6FF5}"/>
    <cellStyle name="SAPBEXformats 2 2 3 3" xfId="31663" xr:uid="{4EC94A04-0C29-4DC5-A970-7A4347B84901}"/>
    <cellStyle name="SAPBEXformats 2 2 3 4" xfId="36174" xr:uid="{E79EE97F-9FC9-4C2F-B48F-072BDAD11EB8}"/>
    <cellStyle name="SAPBEXformats 2 2 3 5" xfId="40799" xr:uid="{4A1D6BAC-AC39-4BB1-9248-6D4D7BA1E518}"/>
    <cellStyle name="SAPBEXformats 2 2 4" xfId="4880" xr:uid="{3D99E576-C42D-44D5-9732-16436A180D51}"/>
    <cellStyle name="SAPBEXformats 2 2 4 2" xfId="27939" xr:uid="{AE379BEC-B4D9-47EF-9653-2F96086D27CD}"/>
    <cellStyle name="SAPBEXformats 2 2 4 3" xfId="32626" xr:uid="{04B9E6E1-1FFF-4937-A94A-CE52B53E7428}"/>
    <cellStyle name="SAPBEXformats 2 2 4 4" xfId="37150" xr:uid="{E8A26F90-B145-40D2-9D19-70B3F938D846}"/>
    <cellStyle name="SAPBEXformats 2 2 4 5" xfId="41775" xr:uid="{96C9D6F2-28FD-4204-A7D0-4C53D104946B}"/>
    <cellStyle name="SAPBEXformats 2 2 5" xfId="5915" xr:uid="{B18373A0-3AD1-4404-A903-9D3FFA2B9487}"/>
    <cellStyle name="SAPBEXformats 2 2 5 2" xfId="28919" xr:uid="{FE53AAFC-6BCD-435B-B56F-4A28511DCAB9}"/>
    <cellStyle name="SAPBEXformats 2 2 5 3" xfId="33593" xr:uid="{C765FBE8-A989-4182-980A-F5B9C7221FF8}"/>
    <cellStyle name="SAPBEXformats 2 2 5 4" xfId="38128" xr:uid="{A8F81896-8AAF-40AB-ADA3-E9E89E5E1863}"/>
    <cellStyle name="SAPBEXformats 2 2 5 5" xfId="42753" xr:uid="{2B7601BF-F6C3-4565-BCDA-6287CA185860}"/>
    <cellStyle name="SAPBEXformats 2 2 6" xfId="20759" xr:uid="{F24B2BB8-7574-4DCD-B481-2F1DF83C3C0E}"/>
    <cellStyle name="SAPBEXformats 2 2 7" xfId="23941" xr:uid="{E50F4654-E871-43DC-A679-672F3A5FBE1A}"/>
    <cellStyle name="SAPBEXformats 2 2 8" xfId="25187" xr:uid="{F979C440-F021-441C-8DAC-1E25601A47A8}"/>
    <cellStyle name="SAPBEXformats 2 2 9" xfId="29942" xr:uid="{7E0B5B78-2F59-4A88-B459-B0D16A2B6802}"/>
    <cellStyle name="SAPBEXformats 2 3" xfId="1939" xr:uid="{924C26BD-23DD-4015-92A5-F6A377CED4FA}"/>
    <cellStyle name="SAPBEXformats 2 3 2" xfId="2855" xr:uid="{0636D601-F33E-4BE7-9158-2E411C99DE9B}"/>
    <cellStyle name="SAPBEXformats 2 3 2 2" xfId="4659" xr:uid="{E0295AB5-D359-4876-A896-38DC7BDEFFE3}"/>
    <cellStyle name="SAPBEXformats 2 3 2 2 2" xfId="27789" xr:uid="{BF74E0E8-B3BB-4559-BB65-7A30E4EFDE2D}"/>
    <cellStyle name="SAPBEXformats 2 3 2 2 3" xfId="32476" xr:uid="{7254258E-7ABD-43A4-8FEC-867CF23D0336}"/>
    <cellStyle name="SAPBEXformats 2 3 2 2 4" xfId="37000" xr:uid="{99E71E12-93AB-4113-BC43-15513BDA175C}"/>
    <cellStyle name="SAPBEXformats 2 3 2 2 5" xfId="41625" xr:uid="{C30063BF-F479-48EE-90A1-1A445DD495E6}"/>
    <cellStyle name="SAPBEXformats 2 3 2 3" xfId="5683" xr:uid="{06DE0E1D-F02D-409D-BD2E-407063A9F58F}"/>
    <cellStyle name="SAPBEXformats 2 3 2 3 2" xfId="28760" xr:uid="{A77817E9-D2F1-4E74-8F42-10CB2E838AFC}"/>
    <cellStyle name="SAPBEXformats 2 3 2 3 3" xfId="33434" xr:uid="{F06C5D9C-CDDA-42B4-8697-25530B1530A9}"/>
    <cellStyle name="SAPBEXformats 2 3 2 3 4" xfId="37969" xr:uid="{587DF89A-7360-4B79-BBFF-E317622C7BC0}"/>
    <cellStyle name="SAPBEXformats 2 3 2 3 5" xfId="42594" xr:uid="{1DE469B4-0019-42B7-946F-BDA6AFC50BEE}"/>
    <cellStyle name="SAPBEXformats 2 3 2 4" xfId="6716" xr:uid="{7AF8C955-3932-407F-BBAC-E849C097D304}"/>
    <cellStyle name="SAPBEXformats 2 3 2 4 2" xfId="29739" xr:uid="{E3F2B0E7-CF99-4D34-B9CD-4058E36E0A17}"/>
    <cellStyle name="SAPBEXformats 2 3 2 4 3" xfId="34396" xr:uid="{BAE2FA11-0A9F-4E18-A328-BB2F0C5D0E17}"/>
    <cellStyle name="SAPBEXformats 2 3 2 4 4" xfId="38943" xr:uid="{5CA55021-A11A-4DBF-AAE0-1C37F2711CF7}"/>
    <cellStyle name="SAPBEXformats 2 3 2 4 5" xfId="43568" xr:uid="{86F4FEAC-D63B-4D69-A4D3-B354BA1DD0AA}"/>
    <cellStyle name="SAPBEXformats 2 3 2 5" xfId="26042" xr:uid="{9900CA39-4EE0-4420-902B-B467E1C7D81F}"/>
    <cellStyle name="SAPBEXformats 2 3 2 6" xfId="30768" xr:uid="{11962198-722B-4DC0-809C-B4EB83DE96F2}"/>
    <cellStyle name="SAPBEXformats 2 3 2 7" xfId="35272" xr:uid="{20F5D455-2BB1-41DD-BD3B-747162BDFC66}"/>
    <cellStyle name="SAPBEXformats 2 3 2 8" xfId="39897" xr:uid="{071672DF-8990-4D82-A3AA-C6AFEB5C734A}"/>
    <cellStyle name="SAPBEXformats 2 3 3" xfId="3865" xr:uid="{D884A52B-B6BD-48E3-8333-38059B24F193}"/>
    <cellStyle name="SAPBEXformats 2 3 3 2" xfId="27049" xr:uid="{A0E98693-8060-4B17-BE55-E1EFE58D3117}"/>
    <cellStyle name="SAPBEXformats 2 3 3 3" xfId="31749" xr:uid="{612A2684-5611-48A9-AFA9-229C219764D7}"/>
    <cellStyle name="SAPBEXformats 2 3 3 4" xfId="36260" xr:uid="{A34EC4D9-E8D6-4CCD-A973-88164CB4DED6}"/>
    <cellStyle name="SAPBEXformats 2 3 3 5" xfId="40885" xr:uid="{2433D69A-699A-4785-9E45-CACF13859F6C}"/>
    <cellStyle name="SAPBEXformats 2 3 4" xfId="4966" xr:uid="{D9169510-4BAD-4C46-8C08-045479D4DB8C}"/>
    <cellStyle name="SAPBEXformats 2 3 4 2" xfId="28025" xr:uid="{62E136D9-1883-4CA7-A1C6-50520953EBD5}"/>
    <cellStyle name="SAPBEXformats 2 3 4 3" xfId="32712" xr:uid="{C828C22E-0DBD-4D86-91A6-2A6FECA8586E}"/>
    <cellStyle name="SAPBEXformats 2 3 4 4" xfId="37236" xr:uid="{D70B48D4-9126-405F-B78A-DEC1FCA52D54}"/>
    <cellStyle name="SAPBEXformats 2 3 4 5" xfId="41861" xr:uid="{16E065B6-81C5-4F44-9180-01E71BDAFA6D}"/>
    <cellStyle name="SAPBEXformats 2 3 5" xfId="6001" xr:uid="{74CACB44-590F-46AD-8FC8-06D240134DE7}"/>
    <cellStyle name="SAPBEXformats 2 3 5 2" xfId="29005" xr:uid="{BFFAB58A-E4F3-489E-B279-0D544309283B}"/>
    <cellStyle name="SAPBEXformats 2 3 5 3" xfId="33679" xr:uid="{44FA34CC-1BC1-429E-82DD-56E8C1B5C4D0}"/>
    <cellStyle name="SAPBEXformats 2 3 5 4" xfId="38214" xr:uid="{8800BA6A-CE4D-4EB9-BA15-2A684754B19D}"/>
    <cellStyle name="SAPBEXformats 2 3 5 5" xfId="42839" xr:uid="{AA7EE41D-C532-4EC7-92DF-A68681081D7F}"/>
    <cellStyle name="SAPBEXformats 2 3 6" xfId="25276" xr:uid="{9B5C0AE9-CD26-4650-9B03-708ACA834D3A}"/>
    <cellStyle name="SAPBEXformats 2 3 7" xfId="30028" xr:uid="{9F4BFDFE-785B-416B-B66E-3187E5D077AE}"/>
    <cellStyle name="SAPBEXformats 2 3 8" xfId="34533" xr:uid="{CF77385A-E2EC-40C3-9DB8-B78BCC07917D}"/>
    <cellStyle name="SAPBEXformats 2 3 9" xfId="39160" xr:uid="{087935DD-87E7-4D16-AB31-1FCF9C9BE74D}"/>
    <cellStyle name="SAPBEXformats 2 4" xfId="2440" xr:uid="{95FD3F1E-0F46-4DBA-9A2C-F456808264C7}"/>
    <cellStyle name="SAPBEXformats 2 4 2" xfId="4244" xr:uid="{57090837-9A15-4A5D-BD0D-29B6605504F0}"/>
    <cellStyle name="SAPBEXformats 2 4 2 2" xfId="27374" xr:uid="{1D79D5F3-66FE-4139-A275-9B68F46281DD}"/>
    <cellStyle name="SAPBEXformats 2 4 2 3" xfId="32061" xr:uid="{E6EB3099-0121-4C00-B4B0-C700A67FA2C1}"/>
    <cellStyle name="SAPBEXformats 2 4 2 4" xfId="36585" xr:uid="{4B36064E-6F12-4385-852D-A2207E4F8265}"/>
    <cellStyle name="SAPBEXformats 2 4 2 5" xfId="41210" xr:uid="{1F07AEBA-83D3-48CB-85FB-1C6BE3B87F94}"/>
    <cellStyle name="SAPBEXformats 2 4 3" xfId="5268" xr:uid="{99486481-CEA6-42AA-8A0F-FB872BBADCAE}"/>
    <cellStyle name="SAPBEXformats 2 4 3 2" xfId="28345" xr:uid="{977F728B-8430-4F6C-91FD-3544F8409388}"/>
    <cellStyle name="SAPBEXformats 2 4 3 3" xfId="33019" xr:uid="{8E56E21E-19A9-45F9-88E6-EA68B0694D0B}"/>
    <cellStyle name="SAPBEXformats 2 4 3 4" xfId="37554" xr:uid="{27A46461-E289-4AEB-83D6-FF1B28BB6046}"/>
    <cellStyle name="SAPBEXformats 2 4 3 5" xfId="42179" xr:uid="{FDE84DB8-AB57-48F9-BB4C-36E4DA90779D}"/>
    <cellStyle name="SAPBEXformats 2 4 4" xfId="6301" xr:uid="{619116BC-4451-4007-A54F-19ACE3B8A4F5}"/>
    <cellStyle name="SAPBEXformats 2 4 4 2" xfId="29324" xr:uid="{1A2DD0B0-FB66-4AED-A319-5CC2CB1632D0}"/>
    <cellStyle name="SAPBEXformats 2 4 4 3" xfId="33981" xr:uid="{F3E4AD81-7266-4C33-95B8-2A17290C6C2E}"/>
    <cellStyle name="SAPBEXformats 2 4 4 4" xfId="38528" xr:uid="{4571AF50-B531-47BA-AF78-17DB499CC8EA}"/>
    <cellStyle name="SAPBEXformats 2 4 4 5" xfId="43153" xr:uid="{15884CD3-E165-40A7-81C0-64FC7E7A3A6E}"/>
    <cellStyle name="SAPBEXformats 2 4 5" xfId="25627" xr:uid="{C18F7F45-83DB-4B9C-9189-4921B890D6CC}"/>
    <cellStyle name="SAPBEXformats 2 4 6" xfId="30353" xr:uid="{2E5BD3F4-115E-4201-B2AE-1A70174E06DF}"/>
    <cellStyle name="SAPBEXformats 2 4 7" xfId="34857" xr:uid="{204A39CB-BB2A-41AC-B1BE-B36A5C23A87E}"/>
    <cellStyle name="SAPBEXformats 2 4 8" xfId="39482" xr:uid="{A0D2DED2-D308-439B-A254-4060B155DC95}"/>
    <cellStyle name="SAPBEXformats 2 5" xfId="3451" xr:uid="{1E5D2DB0-7671-4FF2-932E-67F8B90447E9}"/>
    <cellStyle name="SAPBEXformats 2 5 2" xfId="26646" xr:uid="{0D1CBA73-4757-4401-BB8A-C1D894336F1C}"/>
    <cellStyle name="SAPBEXformats 2 5 3" xfId="31346" xr:uid="{E2A1A97B-6C5F-4C25-989B-FF1EF52F2C5B}"/>
    <cellStyle name="SAPBEXformats 2 5 4" xfId="35857" xr:uid="{D668D03C-8ACD-41A7-90FB-588290D22C25}"/>
    <cellStyle name="SAPBEXformats 2 5 5" xfId="40482" xr:uid="{80B0B329-8AAE-42D0-AB79-926B0103BADD}"/>
    <cellStyle name="SAPBEXformats 2 6" xfId="3129" xr:uid="{75E16791-38D4-46BF-867F-B4A1FC6B7241}"/>
    <cellStyle name="SAPBEXformats 2 6 2" xfId="26328" xr:uid="{8A3317F7-83CF-492A-BDB4-CFE1AFA54C4A}"/>
    <cellStyle name="SAPBEXformats 2 6 3" xfId="31049" xr:uid="{B4EF45E6-C80B-489D-991E-E9808DB53A75}"/>
    <cellStyle name="SAPBEXformats 2 6 4" xfId="35552" xr:uid="{CEFFF78E-DCAB-40BE-8D0F-4F4B47307473}"/>
    <cellStyle name="SAPBEXformats 2 6 5" xfId="40177" xr:uid="{0AF2C078-AEA3-40B3-A44B-7D31E7BF85D3}"/>
    <cellStyle name="SAPBEXformats 2 7" xfId="3274" xr:uid="{BC6C0530-2E61-4B36-ACF2-6C9BA6C06B7D}"/>
    <cellStyle name="SAPBEXformats 2 7 2" xfId="26411" xr:uid="{332D2D36-6C80-4480-88DA-E540919DAF47}"/>
    <cellStyle name="SAPBEXformats 2 7 3" xfId="31111" xr:uid="{CA88364A-6356-45A3-8DD1-8623BEFAB7C0}"/>
    <cellStyle name="SAPBEXformats 2 7 4" xfId="35622" xr:uid="{48463B1C-A557-4166-8B62-CB67ED47C14E}"/>
    <cellStyle name="SAPBEXformats 2 7 5" xfId="40247" xr:uid="{D77C40F0-DC76-4C28-8A7A-3DE39F586265}"/>
    <cellStyle name="SAPBEXformats 2 8" xfId="24857" xr:uid="{24B19F33-55B5-485A-9D18-F2B600838D4F}"/>
    <cellStyle name="SAPBEXformats 2 9" xfId="24225" xr:uid="{A1B60377-07EC-4330-9715-CE4AFDE47746}"/>
    <cellStyle name="SAPBEXformats 3" xfId="1751" xr:uid="{F9A87396-DC0C-4CEC-9C7E-81BB34EDA6EB}"/>
    <cellStyle name="SAPBEXformats 3 10" xfId="24744" xr:uid="{E0D8A2A0-99F5-4E22-B731-71A5B050B7A3}"/>
    <cellStyle name="SAPBEXformats 3 11" xfId="24259" xr:uid="{27E39CE2-E87A-4AEB-AC94-D8A715B951AD}"/>
    <cellStyle name="SAPBEXformats 3 2" xfId="2685" xr:uid="{2C721D01-DD8A-4F4F-8717-F4915DC2B5A8}"/>
    <cellStyle name="SAPBEXformats 3 2 2" xfId="4489" xr:uid="{FA7390CD-7F13-44BB-B9BB-929BE54ED2DC}"/>
    <cellStyle name="SAPBEXformats 3 2 2 2" xfId="27619" xr:uid="{A98D01C1-C9F2-471A-81B5-67937895970C}"/>
    <cellStyle name="SAPBEXformats 3 2 2 3" xfId="32306" xr:uid="{2A8B8D39-9557-4D86-AD49-C5DFE815F19B}"/>
    <cellStyle name="SAPBEXformats 3 2 2 4" xfId="36830" xr:uid="{416A35A5-E6FD-417D-94F4-DBCFD1EED29E}"/>
    <cellStyle name="SAPBEXformats 3 2 2 5" xfId="41455" xr:uid="{B1185D3E-77FF-407A-A752-60C3F68E9DDC}"/>
    <cellStyle name="SAPBEXformats 3 2 3" xfId="5513" xr:uid="{BB8ABFF9-4EA7-4E7F-9700-6E65016AB284}"/>
    <cellStyle name="SAPBEXformats 3 2 3 2" xfId="28590" xr:uid="{B7AD8C32-6B6F-46F7-B1FC-3C78DF564079}"/>
    <cellStyle name="SAPBEXformats 3 2 3 3" xfId="33264" xr:uid="{1FB93657-BED3-4CCE-87CB-991315490EB3}"/>
    <cellStyle name="SAPBEXformats 3 2 3 4" xfId="37799" xr:uid="{93250CB2-C50C-429C-AE59-AA1BCE285286}"/>
    <cellStyle name="SAPBEXformats 3 2 3 5" xfId="42424" xr:uid="{6F2D7420-EB3A-44FC-8563-E67DE9545E27}"/>
    <cellStyle name="SAPBEXformats 3 2 4" xfId="6546" xr:uid="{2EAB0D5E-7D76-43C9-8ED6-93EEE47EED6A}"/>
    <cellStyle name="SAPBEXformats 3 2 4 2" xfId="29569" xr:uid="{76A2DA56-FE74-450A-A588-0ABD69C987D5}"/>
    <cellStyle name="SAPBEXformats 3 2 4 3" xfId="34226" xr:uid="{C8CE4ADE-19F9-4654-B8CF-D519D1DA63A5}"/>
    <cellStyle name="SAPBEXformats 3 2 4 4" xfId="38773" xr:uid="{827E2CCD-40DC-41F9-8F8A-AE1BBE6706C6}"/>
    <cellStyle name="SAPBEXformats 3 2 4 5" xfId="43398" xr:uid="{8FB16189-50E4-40A3-9705-7C44BC90371B}"/>
    <cellStyle name="SAPBEXformats 3 2 5" xfId="25872" xr:uid="{7164A3A6-9030-4990-8192-9E8ECA5BD3AE}"/>
    <cellStyle name="SAPBEXformats 3 2 6" xfId="30598" xr:uid="{94984D37-84DC-4F63-B655-78C022219743}"/>
    <cellStyle name="SAPBEXformats 3 2 7" xfId="35102" xr:uid="{35525D33-E00A-4C06-AEBE-7C7F06251C51}"/>
    <cellStyle name="SAPBEXformats 3 2 8" xfId="39727" xr:uid="{66B0D921-203D-4592-9496-88B9E6CEDD92}"/>
    <cellStyle name="SAPBEXformats 3 3" xfId="3696" xr:uid="{20A85209-0324-413A-A285-D212A42826AB}"/>
    <cellStyle name="SAPBEXformats 3 3 2" xfId="26880" xr:uid="{7E21BB84-2393-4D87-801A-AA46F129BB69}"/>
    <cellStyle name="SAPBEXformats 3 3 3" xfId="31580" xr:uid="{0337BDBA-037C-4AF7-91CD-F447B6F01881}"/>
    <cellStyle name="SAPBEXformats 3 3 4" xfId="36091" xr:uid="{7BA05479-19E7-4982-8ACB-A2CEC3B71F21}"/>
    <cellStyle name="SAPBEXformats 3 3 5" xfId="40716" xr:uid="{BDABAFE1-7BC6-48BD-8C3F-C5D902C0A6FB}"/>
    <cellStyle name="SAPBEXformats 3 4" xfId="4797" xr:uid="{C730E872-86FA-4653-ADA3-DD327E330BD9}"/>
    <cellStyle name="SAPBEXformats 3 4 2" xfId="27856" xr:uid="{25BBA860-167E-4859-B499-2282CCA091A5}"/>
    <cellStyle name="SAPBEXformats 3 4 3" xfId="32543" xr:uid="{818C0A5B-DBAF-479F-8204-9A7B0E06CAC6}"/>
    <cellStyle name="SAPBEXformats 3 4 4" xfId="37067" xr:uid="{06779316-B91F-41E4-AFC9-E7C57686D764}"/>
    <cellStyle name="SAPBEXformats 3 4 5" xfId="41692" xr:uid="{E0B03936-E69F-431A-9DAA-0F509EB721B8}"/>
    <cellStyle name="SAPBEXformats 3 5" xfId="5832" xr:uid="{D4FCA04F-E5E9-41BF-BD8F-4708F1DB193C}"/>
    <cellStyle name="SAPBEXformats 3 5 2" xfId="28836" xr:uid="{450D5824-D5EA-4A8D-8D10-E8945E347FDD}"/>
    <cellStyle name="SAPBEXformats 3 5 3" xfId="33510" xr:uid="{527B3A13-C1C4-41D4-AA3A-5CFCD7D73099}"/>
    <cellStyle name="SAPBEXformats 3 5 4" xfId="38045" xr:uid="{6D7C541B-04CD-460A-815B-6F9E91C4412B}"/>
    <cellStyle name="SAPBEXformats 3 5 5" xfId="42670" xr:uid="{6BD3C2D2-3AF2-472D-8CAF-BC624F48DDD0}"/>
    <cellStyle name="SAPBEXformats 3 6" xfId="20724" xr:uid="{02D6CEE4-8109-4EB5-8DA2-ED2A83CE3442}"/>
    <cellStyle name="SAPBEXformats 3 7" xfId="23915" xr:uid="{015F2CE2-C2D4-45B2-98C8-5957088CF542}"/>
    <cellStyle name="SAPBEXformats 3 8" xfId="25104" xr:uid="{575C6959-66F9-40C5-845B-D6A7C018BA30}"/>
    <cellStyle name="SAPBEXformats 3 9" xfId="29859" xr:uid="{FD4EAADF-D85B-42E4-91AF-B040762EE5E7}"/>
    <cellStyle name="SAPBEXformats 4" xfId="1716" xr:uid="{D466485E-CB9D-43AD-944C-9C3A64D56C4A}"/>
    <cellStyle name="SAPBEXformats 4 2" xfId="2650" xr:uid="{7DB516FC-FB07-48C9-9548-1B2E70096218}"/>
    <cellStyle name="SAPBEXformats 4 2 2" xfId="4454" xr:uid="{0DEEFBDB-51A7-4F5F-87BD-D9F597AF602B}"/>
    <cellStyle name="SAPBEXformats 4 2 2 2" xfId="27584" xr:uid="{AEE1596D-C13C-4676-977C-5CA685530997}"/>
    <cellStyle name="SAPBEXformats 4 2 2 3" xfId="32271" xr:uid="{FAB63E99-F6C8-4B23-9153-46AC64F77A70}"/>
    <cellStyle name="SAPBEXformats 4 2 2 4" xfId="36795" xr:uid="{6FA12BAB-2181-453C-8155-C0370D9E4448}"/>
    <cellStyle name="SAPBEXformats 4 2 2 5" xfId="41420" xr:uid="{C9E43D57-F17F-4890-9840-0CDA24998CC3}"/>
    <cellStyle name="SAPBEXformats 4 2 3" xfId="5478" xr:uid="{AC0D6478-5E2E-4B4A-86DE-0A67BFB5F572}"/>
    <cellStyle name="SAPBEXformats 4 2 3 2" xfId="28555" xr:uid="{0AADD7CA-7E36-472B-82F0-F9A8BE838AF8}"/>
    <cellStyle name="SAPBEXformats 4 2 3 3" xfId="33229" xr:uid="{CBCB960A-3670-484E-8E1F-B59517C22345}"/>
    <cellStyle name="SAPBEXformats 4 2 3 4" xfId="37764" xr:uid="{24CFCD81-B00F-4212-90BB-F60AA22D7BFB}"/>
    <cellStyle name="SAPBEXformats 4 2 3 5" xfId="42389" xr:uid="{05380BD4-4002-41C2-9BFD-A77540E39093}"/>
    <cellStyle name="SAPBEXformats 4 2 4" xfId="6511" xr:uid="{5BA8FF92-3987-45E9-B19E-5D8615510409}"/>
    <cellStyle name="SAPBEXformats 4 2 4 2" xfId="29534" xr:uid="{C3C21417-6CC9-421B-A080-C48328FC272A}"/>
    <cellStyle name="SAPBEXformats 4 2 4 3" xfId="34191" xr:uid="{ED823250-13EF-49B4-B694-DB72FB8113EB}"/>
    <cellStyle name="SAPBEXformats 4 2 4 4" xfId="38738" xr:uid="{F369BC13-E8E5-4371-B0CB-0BD76CC2603A}"/>
    <cellStyle name="SAPBEXformats 4 2 4 5" xfId="43363" xr:uid="{2E825BB4-2D3D-42B5-B8AF-5401794FB606}"/>
    <cellStyle name="SAPBEXformats 4 2 5" xfId="25837" xr:uid="{AD084D5B-A0CF-41D9-A854-B235E9232B84}"/>
    <cellStyle name="SAPBEXformats 4 2 6" xfId="30563" xr:uid="{FDF53D89-9504-4D09-BA8A-15D88AB62EB6}"/>
    <cellStyle name="SAPBEXformats 4 2 7" xfId="35067" xr:uid="{3FC45F1B-901B-49D9-AF3C-8258D5BE8D58}"/>
    <cellStyle name="SAPBEXformats 4 2 8" xfId="39692" xr:uid="{E58F8636-C103-4E9C-941E-3295B83F4666}"/>
    <cellStyle name="SAPBEXformats 4 3" xfId="3661" xr:uid="{9AA94B8D-61A4-4637-ACAC-BB0E8A2BD0D9}"/>
    <cellStyle name="SAPBEXformats 4 3 2" xfId="26845" xr:uid="{E49DAF43-40A0-4E00-9E60-3F295DE9DBB8}"/>
    <cellStyle name="SAPBEXformats 4 3 3" xfId="31545" xr:uid="{ACD2DA42-90C6-486C-8873-D041FCB9DADA}"/>
    <cellStyle name="SAPBEXformats 4 3 4" xfId="36056" xr:uid="{89783C4F-8B83-4488-90C2-85616143F0C0}"/>
    <cellStyle name="SAPBEXformats 4 3 5" xfId="40681" xr:uid="{5F3A759B-A2E0-42D8-8C52-D51CF9969B09}"/>
    <cellStyle name="SAPBEXformats 4 4" xfId="4762" xr:uid="{23AF4A3B-0F05-41E8-A3FE-3F4AF012B888}"/>
    <cellStyle name="SAPBEXformats 4 4 2" xfId="26122" xr:uid="{3BF009D3-71AC-48A2-BCC7-C503FE6A0B72}"/>
    <cellStyle name="SAPBEXformats 4 4 3" xfId="30843" xr:uid="{19735EEA-E3BB-4E1E-919A-80E052532879}"/>
    <cellStyle name="SAPBEXformats 4 4 4" xfId="35346" xr:uid="{6991CF91-328A-4BE5-AFDB-3DA81CE97250}"/>
    <cellStyle name="SAPBEXformats 4 4 5" xfId="39971" xr:uid="{00EF19F6-7477-49B9-8733-8FD59BCE4F4A}"/>
    <cellStyle name="SAPBEXformats 4 5" xfId="5797" xr:uid="{ED8B25D5-D33D-4944-AC3E-DF4E8CE08024}"/>
    <cellStyle name="SAPBEXformats 4 5 2" xfId="26605" xr:uid="{979FF156-DD14-449E-B4B8-5E11B1D6ECF1}"/>
    <cellStyle name="SAPBEXformats 4 5 3" xfId="31305" xr:uid="{0157C41D-1B6B-448F-B762-212962C8FAA0}"/>
    <cellStyle name="SAPBEXformats 4 5 4" xfId="35816" xr:uid="{6AC08E1F-A54F-419C-9E89-E92F2DB26E63}"/>
    <cellStyle name="SAPBEXformats 4 5 5" xfId="40441" xr:uid="{BC0A3C7F-69A7-4BDC-BF17-92EEEE2BEAD7}"/>
    <cellStyle name="SAPBEXformats 4 6" xfId="25069" xr:uid="{C40DA574-E300-4082-9430-42349000612B}"/>
    <cellStyle name="SAPBEXformats 4 7" xfId="29824" xr:uid="{552FEE84-9A71-46BC-A345-EC5327D50D00}"/>
    <cellStyle name="SAPBEXformats 4 8" xfId="24708" xr:uid="{01C59481-8262-4E83-9DCC-039294EE4266}"/>
    <cellStyle name="SAPBEXformats 4 9" xfId="24293" xr:uid="{C4C897AB-9F8F-4188-BB2D-AB4D9F1375C6}"/>
    <cellStyle name="SAPBEXformats 5" xfId="1580" xr:uid="{4D5DC268-7053-487D-85C1-F8043FAC2D61}"/>
    <cellStyle name="SAPBEXformats 5 2" xfId="2517" xr:uid="{655FEBDF-D65D-42B0-9F02-CBA00BEB8A81}"/>
    <cellStyle name="SAPBEXformats 5 2 2" xfId="4321" xr:uid="{780D0263-7EE7-4D3D-A402-D97C7C9BB064}"/>
    <cellStyle name="SAPBEXformats 5 2 2 2" xfId="27451" xr:uid="{687134F5-4AD7-4038-9C06-0F8889F6290E}"/>
    <cellStyle name="SAPBEXformats 5 2 2 3" xfId="32138" xr:uid="{6C295746-4F78-4897-A2E9-00C73F5912F3}"/>
    <cellStyle name="SAPBEXformats 5 2 2 4" xfId="36662" xr:uid="{F15D13EC-0CE1-4E62-A521-D2C4B506ED0D}"/>
    <cellStyle name="SAPBEXformats 5 2 2 5" xfId="41287" xr:uid="{C0090399-19B4-4EC0-B865-462B14F852F9}"/>
    <cellStyle name="SAPBEXformats 5 2 3" xfId="5345" xr:uid="{FA7E6249-EAA3-4A8E-80FE-BA8A884495C0}"/>
    <cellStyle name="SAPBEXformats 5 2 3 2" xfId="28422" xr:uid="{A7963325-16B8-4041-9D02-9C5B1A576D07}"/>
    <cellStyle name="SAPBEXformats 5 2 3 3" xfId="33096" xr:uid="{510F067E-867C-4C68-B99F-9A8A69E6591A}"/>
    <cellStyle name="SAPBEXformats 5 2 3 4" xfId="37631" xr:uid="{FD2792C8-F1CF-4E33-ADB1-AD1554F19A51}"/>
    <cellStyle name="SAPBEXformats 5 2 3 5" xfId="42256" xr:uid="{2A165ED3-FB17-464E-8711-B60388EA9D0A}"/>
    <cellStyle name="SAPBEXformats 5 2 4" xfId="6378" xr:uid="{39605396-0A32-4072-A846-5753DC41013B}"/>
    <cellStyle name="SAPBEXformats 5 2 4 2" xfId="29401" xr:uid="{EB9C6AC9-41B9-4577-8F6F-E5BF3D1CE81A}"/>
    <cellStyle name="SAPBEXformats 5 2 4 3" xfId="34058" xr:uid="{34697BBA-322F-4B98-8DB7-B5CB23CB7721}"/>
    <cellStyle name="SAPBEXformats 5 2 4 4" xfId="38605" xr:uid="{1E7CFF6F-A6DC-49F0-A94B-5800C9D1E308}"/>
    <cellStyle name="SAPBEXformats 5 2 4 5" xfId="43230" xr:uid="{6B36B7C2-8C3F-4A13-B3D5-E70A34F04727}"/>
    <cellStyle name="SAPBEXformats 5 2 5" xfId="25704" xr:uid="{EEE5C831-BBEA-4929-AFDF-557C148C976B}"/>
    <cellStyle name="SAPBEXformats 5 2 6" xfId="30430" xr:uid="{2F84C1AA-97DB-4B38-B6BC-48D503483572}"/>
    <cellStyle name="SAPBEXformats 5 2 7" xfId="34934" xr:uid="{5AC682C4-222D-4C9F-B5B2-F6015C7BD618}"/>
    <cellStyle name="SAPBEXformats 5 2 8" xfId="39559" xr:uid="{814035AE-F049-448E-A9CA-8E328274527F}"/>
    <cellStyle name="SAPBEXformats 5 3" xfId="3528" xr:uid="{3AFFF14A-BCED-43C1-ABAA-C759CB5D921E}"/>
    <cellStyle name="SAPBEXformats 5 3 2" xfId="26712" xr:uid="{3842C617-5122-439E-904A-06C08FD9A7E6}"/>
    <cellStyle name="SAPBEXformats 5 3 3" xfId="31412" xr:uid="{75A80E2E-1086-4785-95D9-9C35E08FB69D}"/>
    <cellStyle name="SAPBEXformats 5 3 4" xfId="35923" xr:uid="{106F6061-C435-4D06-A6A2-413443D461E4}"/>
    <cellStyle name="SAPBEXformats 5 3 5" xfId="40548" xr:uid="{4E98FF75-0C49-4BDB-9865-A5280D4D6A3A}"/>
    <cellStyle name="SAPBEXformats 5 4" xfId="3052" xr:uid="{88B4CA28-B796-45C5-BA2B-BB5D32CEB83B}"/>
    <cellStyle name="SAPBEXformats 5 4 2" xfId="26255" xr:uid="{8701C212-B772-4C62-8D77-6F23C931EA2C}"/>
    <cellStyle name="SAPBEXformats 5 4 3" xfId="30976" xr:uid="{7104E839-538C-4F34-ACC8-8C67469DF630}"/>
    <cellStyle name="SAPBEXformats 5 4 4" xfId="35479" xr:uid="{71ECC42F-CDD2-4D5B-B839-4E2EE80619E5}"/>
    <cellStyle name="SAPBEXformats 5 4 5" xfId="40104" xr:uid="{D38F60BC-0DCF-498C-95E0-115BEE9F771B}"/>
    <cellStyle name="SAPBEXformats 5 5" xfId="3350" xr:uid="{4EB22C62-F5B7-43E9-81C3-5622FEF8E66A}"/>
    <cellStyle name="SAPBEXformats 5 5 2" xfId="26476" xr:uid="{2956A52D-91E9-4FC4-BB33-0B8DF9F95869}"/>
    <cellStyle name="SAPBEXformats 5 5 3" xfId="31176" xr:uid="{C105CF7F-E2D2-4147-8630-3A8E5D975D8A}"/>
    <cellStyle name="SAPBEXformats 5 5 4" xfId="35687" xr:uid="{81C037C5-EC9E-43D1-8853-7B2136F39C97}"/>
    <cellStyle name="SAPBEXformats 5 5 5" xfId="40312" xr:uid="{D0C697E5-8521-40E1-9471-6F97CEECE632}"/>
    <cellStyle name="SAPBEXformats 5 6" xfId="24935" xr:uid="{F5A89C36-5225-440A-8E21-27FD1C4D6D3A}"/>
    <cellStyle name="SAPBEXformats 5 7" xfId="24154" xr:uid="{3A41F03D-D77E-40C2-8BBD-17C38CDC24D8}"/>
    <cellStyle name="SAPBEXformats 5 8" xfId="24582" xr:uid="{D04AAD9C-40E3-49AB-BCDF-B653B35ADAAD}"/>
    <cellStyle name="SAPBEXformats 5 9" xfId="31169" xr:uid="{485B162E-F649-45BA-86F9-3518C7574BD1}"/>
    <cellStyle name="SAPBEXformats 6" xfId="2207" xr:uid="{F3D22099-F1C0-4256-9153-133C3292CBF1}"/>
    <cellStyle name="SAPBEXformats 6 2" xfId="4090" xr:uid="{80BF4BF5-A5A4-4C4A-AA16-2B287B648120}"/>
    <cellStyle name="SAPBEXformats 6 2 2" xfId="27239" xr:uid="{F88A7257-9DD3-4E49-B961-B5F8134C5F33}"/>
    <cellStyle name="SAPBEXformats 6 2 3" xfId="31930" xr:uid="{8931CF91-503E-4E16-ABEA-52CC632EBDB9}"/>
    <cellStyle name="SAPBEXformats 6 2 4" xfId="36450" xr:uid="{EC303FB2-ADEE-4A32-891C-0A9E9906EBE0}"/>
    <cellStyle name="SAPBEXformats 6 2 5" xfId="41075" xr:uid="{B026E14C-BF5C-4C32-B6E6-328C6027DF95}"/>
    <cellStyle name="SAPBEXformats 6 3" xfId="5139" xr:uid="{357345E6-38ED-4785-88EB-5E317359DFD8}"/>
    <cellStyle name="SAPBEXformats 6 3 2" xfId="28210" xr:uid="{7B8CB8DC-6522-4DBF-AAF6-9F5B62F4288A}"/>
    <cellStyle name="SAPBEXformats 6 3 3" xfId="32889" xr:uid="{70CD4CC7-79B5-412F-8F5E-8AE185DA66E8}"/>
    <cellStyle name="SAPBEXformats 6 3 4" xfId="37421" xr:uid="{691DF33F-F20E-435B-99EC-F8202371086E}"/>
    <cellStyle name="SAPBEXformats 6 3 5" xfId="42046" xr:uid="{98782348-CB15-41EF-9099-6CBB1668A1B9}"/>
    <cellStyle name="SAPBEXformats 6 4" xfId="6175" xr:uid="{CFBC5AE1-7867-4426-9293-D1456E472BFA}"/>
    <cellStyle name="SAPBEXformats 6 4 2" xfId="29190" xr:uid="{2AFE1C26-1857-4FA6-86A9-5CCF82881D6A}"/>
    <cellStyle name="SAPBEXformats 6 4 3" xfId="33853" xr:uid="{608E4817-4F2B-4B59-9B61-DB2F8C2D2B70}"/>
    <cellStyle name="SAPBEXformats 6 4 4" xfId="38396" xr:uid="{6C5C4AED-3413-43B5-859F-CC1685ADE7A3}"/>
    <cellStyle name="SAPBEXformats 6 4 5" xfId="43021" xr:uid="{BD651604-F567-4D50-AFBC-B1FBC687C7AF}"/>
    <cellStyle name="SAPBEXformats 6 5" xfId="25488" xr:uid="{B1A79633-8AFA-4F22-8AF0-92C79EF42E6B}"/>
    <cellStyle name="SAPBEXformats 6 6" xfId="30220" xr:uid="{F37FD178-974B-46A7-9A3C-B6D63FC96D30}"/>
    <cellStyle name="SAPBEXformats 6 7" xfId="34722" xr:uid="{3F175C58-CFD4-4A0C-A386-A70BF77DD314}"/>
    <cellStyle name="SAPBEXformats 6 8" xfId="39348" xr:uid="{6A52DDC2-F952-4F6A-8586-3617F5502F11}"/>
    <cellStyle name="SAPBEXformats 7" xfId="2087" xr:uid="{0B8BEB5A-80C1-4F69-A30F-F0991035D1E2}"/>
    <cellStyle name="SAPBEXformats 7 2" xfId="3988" xr:uid="{BFDDAF19-706A-40F6-9F2B-0ACEE8B8AB4D}"/>
    <cellStyle name="SAPBEXformats 7 2 2" xfId="27153" xr:uid="{C855271F-15CD-48DE-BC83-15A8F1C2B48A}"/>
    <cellStyle name="SAPBEXformats 7 2 3" xfId="31848" xr:uid="{D4B3251F-CEF6-4E38-A325-113B1A833328}"/>
    <cellStyle name="SAPBEXformats 7 2 4" xfId="36364" xr:uid="{AABF039A-B048-40B3-AA73-BE9CACA976E4}"/>
    <cellStyle name="SAPBEXformats 7 2 5" xfId="40989" xr:uid="{E92151DD-F35B-4858-A93D-83E786013E35}"/>
    <cellStyle name="SAPBEXformats 7 3" xfId="5064" xr:uid="{8509908E-294C-4CC0-9CFF-EC177612EDA4}"/>
    <cellStyle name="SAPBEXformats 7 3 2" xfId="28127" xr:uid="{9F2C9C54-1308-4051-93CE-CEF0B978C4FC}"/>
    <cellStyle name="SAPBEXformats 7 3 3" xfId="32810" xr:uid="{226AE10D-1702-4013-9E74-51E09C809F31}"/>
    <cellStyle name="SAPBEXformats 7 3 4" xfId="37338" xr:uid="{92C4F9DD-65C6-4A60-9B55-8489547BB5D7}"/>
    <cellStyle name="SAPBEXformats 7 3 5" xfId="41963" xr:uid="{6F9ED307-3CD4-47D4-8C12-85398F7164D0}"/>
    <cellStyle name="SAPBEXformats 7 4" xfId="6097" xr:uid="{673CE224-A4EC-44FE-B8A0-3080F6B7E400}"/>
    <cellStyle name="SAPBEXformats 7 4 2" xfId="29109" xr:uid="{047E43BA-417F-4594-910D-E3A5AA289AB4}"/>
    <cellStyle name="SAPBEXformats 7 4 3" xfId="33776" xr:uid="{01492E2B-7A29-4321-879B-37951F7D6F9D}"/>
    <cellStyle name="SAPBEXformats 7 4 4" xfId="38315" xr:uid="{5DE9F0A2-0516-476D-A38E-C2A3F8B9A102}"/>
    <cellStyle name="SAPBEXformats 7 4 5" xfId="42940" xr:uid="{42E19FE6-915C-45DD-B885-BF0B86C59CC5}"/>
    <cellStyle name="SAPBEXformats 7 5" xfId="25391" xr:uid="{747CFB36-EA37-4EFB-AE11-221C5AEE7B53}"/>
    <cellStyle name="SAPBEXformats 7 6" xfId="30133" xr:uid="{3B3C40B1-D57B-4E63-964F-820B25F12E38}"/>
    <cellStyle name="SAPBEXformats 7 7" xfId="34637" xr:uid="{8BB1FD4C-8350-43F2-AAD0-75797A852B7D}"/>
    <cellStyle name="SAPBEXformats 7 8" xfId="39264" xr:uid="{91130AA4-430C-4C02-9B26-E2CEAE1457BF}"/>
    <cellStyle name="SAPBEXformats 8" xfId="2259" xr:uid="{ACBA5008-C6DD-4C3E-A9DB-D261FC7B91AE}"/>
    <cellStyle name="SAPBEXformats 8 2" xfId="4138" xr:uid="{4B82C025-A2F5-4118-8BA4-0B84A9EA3178}"/>
    <cellStyle name="SAPBEXformats 8 2 2" xfId="27287" xr:uid="{22FC49E7-3407-40D4-B47A-EB24F6F5CAC4}"/>
    <cellStyle name="SAPBEXformats 8 2 3" xfId="31978" xr:uid="{30ACD6D6-6F3F-45E1-9D31-3CF46B34DBEF}"/>
    <cellStyle name="SAPBEXformats 8 2 4" xfId="36498" xr:uid="{501E46FD-3F4D-4CF5-817F-39031CE2A1C6}"/>
    <cellStyle name="SAPBEXformats 8 2 5" xfId="41123" xr:uid="{8B6A644F-1EB8-46B8-9D19-C9A10F7144FC}"/>
    <cellStyle name="SAPBEXformats 8 3" xfId="5187" xr:uid="{8C7D4A6F-1AA2-4E1D-9BE6-DF13BB605FB4}"/>
    <cellStyle name="SAPBEXformats 8 3 2" xfId="28258" xr:uid="{500AA095-1C90-47E0-B9BC-A112F25F5ACA}"/>
    <cellStyle name="SAPBEXformats 8 3 3" xfId="32937" xr:uid="{512A3A25-891D-45F0-BB85-5BE2B63EBACC}"/>
    <cellStyle name="SAPBEXformats 8 3 4" xfId="37469" xr:uid="{B1657E1B-D7EE-45F9-A9FD-490E8C4B361C}"/>
    <cellStyle name="SAPBEXformats 8 3 5" xfId="42094" xr:uid="{194F73BF-70BD-4ADF-9CCF-ACC81AFEE019}"/>
    <cellStyle name="SAPBEXformats 8 4" xfId="6224" xr:uid="{213C4BF2-0699-43B7-B3F6-128A36AB36A8}"/>
    <cellStyle name="SAPBEXformats 8 4 2" xfId="29238" xr:uid="{290B6BB1-C72C-4242-AD83-E8B58AA26B74}"/>
    <cellStyle name="SAPBEXformats 8 4 3" xfId="33901" xr:uid="{3BD766C8-95C0-4298-B47E-53A06D4558EF}"/>
    <cellStyle name="SAPBEXformats 8 4 4" xfId="38444" xr:uid="{1ED9BC68-A230-487D-99E8-3C743C9E6E41}"/>
    <cellStyle name="SAPBEXformats 8 4 5" xfId="43069" xr:uid="{FD7FF1BE-3AC0-4D69-A1D7-98A29D3F976D}"/>
    <cellStyle name="SAPBEXformats 8 5" xfId="25537" xr:uid="{1BA42632-3A7A-45A6-B2B3-F7BEA5AF7F4F}"/>
    <cellStyle name="SAPBEXformats 8 6" xfId="30269" xr:uid="{5282C20A-7D30-4D7C-9C79-0E671F036892}"/>
    <cellStyle name="SAPBEXformats 8 7" xfId="34770" xr:uid="{CF615B55-6A72-4F60-A5FF-8DA4F9FD67B9}"/>
    <cellStyle name="SAPBEXformats 8 8" xfId="39397" xr:uid="{8999B78E-C41A-4ACA-964C-5E49B18FEE3A}"/>
    <cellStyle name="SAPBEXformats 9" xfId="3190" xr:uid="{B5F9E981-61DB-45E3-8EE5-4F2B73BFA266}"/>
    <cellStyle name="SAPBEXheaderItem" xfId="1184" xr:uid="{6874A4BE-DB40-4810-B687-8F31B4C4A5B6}"/>
    <cellStyle name="SAPBEXheaderItem 2" xfId="11679" xr:uid="{8D0E537B-8A20-46D7-B3B8-B7C767F1260F}"/>
    <cellStyle name="SAPBEXheaderItem 2 2" xfId="20758" xr:uid="{CF6955E5-10A4-4A6C-A35E-1D5B38277C3F}"/>
    <cellStyle name="SAPBEXheaderItem 2 2 2" xfId="23940" xr:uid="{1112BB2D-77CE-4578-B50D-91E6C3585FCD}"/>
    <cellStyle name="SAPBEXheaderItem 3" xfId="11824" xr:uid="{9A642DBE-9F84-4838-80CD-4F3468328090}"/>
    <cellStyle name="SAPBEXheaderItem 3 2" xfId="11825" xr:uid="{CFCDA1D7-D45C-4F1D-857E-58629A0F37AD}"/>
    <cellStyle name="SAPBEXheaderItem 3 2 2" xfId="20528" xr:uid="{C71DCA29-EF68-47DE-9FD7-8A2B4F8EA9A7}"/>
    <cellStyle name="SAPBEXheaderItem 3 2 3" xfId="14364" xr:uid="{F8497B02-9E7F-4C57-8174-19EBB0442DB2}"/>
    <cellStyle name="SAPBEXheaderItem 3 3" xfId="20527" xr:uid="{8E8BD92E-9DAE-44A6-806A-9176482F638A}"/>
    <cellStyle name="SAPBEXheaderItem 3 4" xfId="14363" xr:uid="{3BB247CE-D11D-48C9-96C0-0A9D9C06DE44}"/>
    <cellStyle name="SAPBEXheaderItem 4" xfId="18859" xr:uid="{D76A9407-8D15-4307-B779-F50CF39C5BF9}"/>
    <cellStyle name="SAPBEXheaderItem 4 2" xfId="20625" xr:uid="{1676A429-D88B-4ACC-897D-897B04C5B8EB}"/>
    <cellStyle name="SAPBEXheaderItem 5" xfId="15741" xr:uid="{20C2636A-7CC5-4BD8-92A1-36E2BBE4E88F}"/>
    <cellStyle name="SAPBEXheaderItem 6" xfId="13186" xr:uid="{9DA3AB22-80C3-4748-A9D0-51C4322D242B}"/>
    <cellStyle name="SAPBEXheaderText" xfId="1185" xr:uid="{D8851DF7-7440-49C5-96E5-AD348C2EF532}"/>
    <cellStyle name="SAPBEXheaderText 2" xfId="1499" xr:uid="{5DCE97CE-3949-40BF-A7FB-156DB039F98D}"/>
    <cellStyle name="SAPBEXheaderText 2 10" xfId="24226" xr:uid="{35F1ECD4-E491-44FA-93B0-8375185ED0CC}"/>
    <cellStyle name="SAPBEXheaderText 2 11" xfId="24527" xr:uid="{9AE8A3B5-9CC5-484B-8540-402ED6A0F8C7}"/>
    <cellStyle name="SAPBEXheaderText 2 12" xfId="24461" xr:uid="{A2F87834-36DD-435E-BD4A-F3A2884B9028}"/>
    <cellStyle name="SAPBEXheaderText 2 2" xfId="1844" xr:uid="{05887E03-E3E8-4FAF-9DE0-48B90AD9F46A}"/>
    <cellStyle name="SAPBEXheaderText 2 2 10" xfId="24823" xr:uid="{1DEE0253-4969-4AD9-84FB-70743F8AD4B0}"/>
    <cellStyle name="SAPBEXheaderText 2 2 11" xfId="39073" xr:uid="{1FEBC76C-28A2-4E21-8748-8AE5893709AC}"/>
    <cellStyle name="SAPBEXheaderText 2 2 2" xfId="2768" xr:uid="{3CF386B1-6565-4EF3-B061-1D816B954C48}"/>
    <cellStyle name="SAPBEXheaderText 2 2 2 2" xfId="4572" xr:uid="{F4CD5631-9907-42D3-BE38-E777E27DE083}"/>
    <cellStyle name="SAPBEXheaderText 2 2 2 2 2" xfId="27702" xr:uid="{91A7638D-42AD-45BD-88F2-3E9944C87AAE}"/>
    <cellStyle name="SAPBEXheaderText 2 2 2 2 3" xfId="32389" xr:uid="{DF8ECE13-A2F1-4365-BA7C-8D309FF3993B}"/>
    <cellStyle name="SAPBEXheaderText 2 2 2 2 4" xfId="36913" xr:uid="{A742C047-9371-43B6-A38D-C3389911DFED}"/>
    <cellStyle name="SAPBEXheaderText 2 2 2 2 5" xfId="41538" xr:uid="{9DA82C4D-7640-47B6-B01A-8CD6A050059A}"/>
    <cellStyle name="SAPBEXheaderText 2 2 2 3" xfId="5596" xr:uid="{DBE06C14-631E-4D1A-863E-05B8548F20DC}"/>
    <cellStyle name="SAPBEXheaderText 2 2 2 3 2" xfId="28673" xr:uid="{753676C8-C2F2-4F68-AF4A-8E18F4F11CD1}"/>
    <cellStyle name="SAPBEXheaderText 2 2 2 3 3" xfId="33347" xr:uid="{18727736-5FEA-47EE-A3CA-AAA37D36E8B3}"/>
    <cellStyle name="SAPBEXheaderText 2 2 2 3 4" xfId="37882" xr:uid="{01447E80-B673-410F-BAE5-0812FAC372C0}"/>
    <cellStyle name="SAPBEXheaderText 2 2 2 3 5" xfId="42507" xr:uid="{C4219042-4D10-439B-A9D2-626F59D717DD}"/>
    <cellStyle name="SAPBEXheaderText 2 2 2 4" xfId="6629" xr:uid="{3E77CEB9-53F0-44EF-97F1-B998545586B9}"/>
    <cellStyle name="SAPBEXheaderText 2 2 2 4 2" xfId="29652" xr:uid="{C8D48C63-1162-4E61-AB47-D3052DCECF21}"/>
    <cellStyle name="SAPBEXheaderText 2 2 2 4 3" xfId="34309" xr:uid="{64BEDE0C-1A6E-4EA8-AFE5-9A4855866A02}"/>
    <cellStyle name="SAPBEXheaderText 2 2 2 4 4" xfId="38856" xr:uid="{CCFF7BD4-222B-4263-AFBF-7EF1ED98E385}"/>
    <cellStyle name="SAPBEXheaderText 2 2 2 4 5" xfId="43481" xr:uid="{61743F38-6782-4FD4-B4C6-9E08F75CB1BB}"/>
    <cellStyle name="SAPBEXheaderText 2 2 2 5" xfId="25955" xr:uid="{2B8B556C-A9D4-42AE-B8B0-FE33C4A53176}"/>
    <cellStyle name="SAPBEXheaderText 2 2 2 6" xfId="30681" xr:uid="{C97095B0-438C-40E9-ABB9-9C75AA58004F}"/>
    <cellStyle name="SAPBEXheaderText 2 2 2 7" xfId="35185" xr:uid="{8C5678FB-B939-452C-9B41-04789BF4D1FD}"/>
    <cellStyle name="SAPBEXheaderText 2 2 2 8" xfId="39810" xr:uid="{BC5EC94C-0C07-4506-9252-81953CCD39A1}"/>
    <cellStyle name="SAPBEXheaderText 2 2 3" xfId="3778" xr:uid="{09863B1D-933A-4771-A280-7EB4DF1FD32F}"/>
    <cellStyle name="SAPBEXheaderText 2 2 3 2" xfId="26962" xr:uid="{A27A1371-7D29-42FE-A2B4-51635D8E6C8C}"/>
    <cellStyle name="SAPBEXheaderText 2 2 3 3" xfId="31662" xr:uid="{5B4ED68B-97AF-411B-9FC6-5F718E3208BD}"/>
    <cellStyle name="SAPBEXheaderText 2 2 3 4" xfId="36173" xr:uid="{B5D10E30-7E4A-4E2B-8A57-9582C069EF72}"/>
    <cellStyle name="SAPBEXheaderText 2 2 3 5" xfId="40798" xr:uid="{4149A8E4-FDFA-4F68-82EB-D8E4982570AC}"/>
    <cellStyle name="SAPBEXheaderText 2 2 4" xfId="4879" xr:uid="{E9AD3D7E-F0CD-4A60-B232-9CA6A36DFF0A}"/>
    <cellStyle name="SAPBEXheaderText 2 2 4 2" xfId="27938" xr:uid="{AA4DB883-7E0B-471C-8960-3EBF5BC083DF}"/>
    <cellStyle name="SAPBEXheaderText 2 2 4 3" xfId="32625" xr:uid="{BE760100-E24E-4B67-9C9A-78DA2F0F68C0}"/>
    <cellStyle name="SAPBEXheaderText 2 2 4 4" xfId="37149" xr:uid="{E6E25DE7-B2A5-42BF-B613-D47C4453E883}"/>
    <cellStyle name="SAPBEXheaderText 2 2 4 5" xfId="41774" xr:uid="{4C6957E7-A7E4-4C66-8024-B654542E0D04}"/>
    <cellStyle name="SAPBEXheaderText 2 2 5" xfId="5914" xr:uid="{B7BF8D3B-E7C6-40D5-9652-9E617BB8BE04}"/>
    <cellStyle name="SAPBEXheaderText 2 2 5 2" xfId="28918" xr:uid="{8A611B67-1CD9-4C23-8F08-F4BC2282C4AB}"/>
    <cellStyle name="SAPBEXheaderText 2 2 5 3" xfId="33592" xr:uid="{0E08C964-070D-4DF7-AAD1-3D17C8EC74D3}"/>
    <cellStyle name="SAPBEXheaderText 2 2 5 4" xfId="38127" xr:uid="{04DA9655-967B-41A8-8B51-CAE2117FB2B1}"/>
    <cellStyle name="SAPBEXheaderText 2 2 5 5" xfId="42752" xr:uid="{2E3C267D-112C-46C2-8078-26A94C4CEF2E}"/>
    <cellStyle name="SAPBEXheaderText 2 2 6" xfId="20757" xr:uid="{4945EC76-0FAF-4981-A954-0D9645FCEB3F}"/>
    <cellStyle name="SAPBEXheaderText 2 2 7" xfId="23939" xr:uid="{B6F06DC6-06C6-4549-9DD9-16C10188EA1A}"/>
    <cellStyle name="SAPBEXheaderText 2 2 8" xfId="25186" xr:uid="{E8428DCA-E9F3-4423-9A86-AE1945D539FB}"/>
    <cellStyle name="SAPBEXheaderText 2 2 9" xfId="29941" xr:uid="{7E4158C9-2234-487D-B53E-337153FCA50C}"/>
    <cellStyle name="SAPBEXheaderText 2 3" xfId="1938" xr:uid="{E5E7B98F-E46C-46D4-96D6-28BAAFF81D99}"/>
    <cellStyle name="SAPBEXheaderText 2 3 2" xfId="2854" xr:uid="{4FCB2D82-7970-4F74-AC58-ABF7CB12A525}"/>
    <cellStyle name="SAPBEXheaderText 2 3 2 2" xfId="4658" xr:uid="{882D2048-7677-446A-94F2-A468E905DA9A}"/>
    <cellStyle name="SAPBEXheaderText 2 3 2 2 2" xfId="27788" xr:uid="{F5BC3194-52EB-46AF-99A6-4EC73ED4A2D4}"/>
    <cellStyle name="SAPBEXheaderText 2 3 2 2 3" xfId="32475" xr:uid="{620E061D-19F6-4C0E-A970-B7DA1659655C}"/>
    <cellStyle name="SAPBEXheaderText 2 3 2 2 4" xfId="36999" xr:uid="{AFB1B219-D257-48C0-9DE9-A467268383E3}"/>
    <cellStyle name="SAPBEXheaderText 2 3 2 2 5" xfId="41624" xr:uid="{190B25FA-2EB0-4C17-B73B-77157733FF7F}"/>
    <cellStyle name="SAPBEXheaderText 2 3 2 3" xfId="5682" xr:uid="{DFF54F7F-668C-42F9-A028-6E0503A15DBB}"/>
    <cellStyle name="SAPBEXheaderText 2 3 2 3 2" xfId="28759" xr:uid="{18768DE5-49DC-44A2-A73E-E2C0807BA803}"/>
    <cellStyle name="SAPBEXheaderText 2 3 2 3 3" xfId="33433" xr:uid="{1042AF76-1C64-44C3-9FB6-6D7594FBA881}"/>
    <cellStyle name="SAPBEXheaderText 2 3 2 3 4" xfId="37968" xr:uid="{0BFC28DD-16BD-40C8-8A38-577372B204A8}"/>
    <cellStyle name="SAPBEXheaderText 2 3 2 3 5" xfId="42593" xr:uid="{FF466521-D782-42A7-A5FD-48D94BB86739}"/>
    <cellStyle name="SAPBEXheaderText 2 3 2 4" xfId="6715" xr:uid="{52199C3E-CA63-435A-98B0-6FF20237999A}"/>
    <cellStyle name="SAPBEXheaderText 2 3 2 4 2" xfId="29738" xr:uid="{99CD7AB5-7DB3-4CD9-BCD2-FD35437FD6FA}"/>
    <cellStyle name="SAPBEXheaderText 2 3 2 4 3" xfId="34395" xr:uid="{248F9167-DB33-4BB4-ABCE-4C2244657082}"/>
    <cellStyle name="SAPBEXheaderText 2 3 2 4 4" xfId="38942" xr:uid="{03F33A45-A4D7-4ECA-B33E-8B107E0B5A81}"/>
    <cellStyle name="SAPBEXheaderText 2 3 2 4 5" xfId="43567" xr:uid="{C577AF78-EB5B-4CCE-857A-C60EF09D81FB}"/>
    <cellStyle name="SAPBEXheaderText 2 3 2 5" xfId="26041" xr:uid="{713AE7EF-2306-4AC9-A561-0ADE2CA57C10}"/>
    <cellStyle name="SAPBEXheaderText 2 3 2 6" xfId="30767" xr:uid="{D9AA9F9A-1868-4F7B-B43B-4CC9EAD80823}"/>
    <cellStyle name="SAPBEXheaderText 2 3 2 7" xfId="35271" xr:uid="{10612FD3-4BDA-499A-8B54-014474AEA6E4}"/>
    <cellStyle name="SAPBEXheaderText 2 3 2 8" xfId="39896" xr:uid="{3FF067BD-89CB-40E5-ABFA-B2FB8F35322C}"/>
    <cellStyle name="SAPBEXheaderText 2 3 3" xfId="3864" xr:uid="{9093E8F3-8603-4B47-B8A6-1E90892F4D8C}"/>
    <cellStyle name="SAPBEXheaderText 2 3 3 2" xfId="27048" xr:uid="{F40705EC-641E-4879-A512-0160765A1E45}"/>
    <cellStyle name="SAPBEXheaderText 2 3 3 3" xfId="31748" xr:uid="{3BA9CB28-0E48-4FDF-ABF4-5C26E87D316D}"/>
    <cellStyle name="SAPBEXheaderText 2 3 3 4" xfId="36259" xr:uid="{0AB6E05B-1AC8-4D93-94AB-BC6DE07893AF}"/>
    <cellStyle name="SAPBEXheaderText 2 3 3 5" xfId="40884" xr:uid="{1A779991-3E67-4B77-B1CB-612C32D204AF}"/>
    <cellStyle name="SAPBEXheaderText 2 3 4" xfId="4965" xr:uid="{578C343A-9CBB-4EE1-AD97-B2CF0EAC5B45}"/>
    <cellStyle name="SAPBEXheaderText 2 3 4 2" xfId="28024" xr:uid="{8815F2A9-D51C-4001-9AD6-7472D42D86DF}"/>
    <cellStyle name="SAPBEXheaderText 2 3 4 3" xfId="32711" xr:uid="{650EB105-E39D-4FE1-98FB-43EB534457ED}"/>
    <cellStyle name="SAPBEXheaderText 2 3 4 4" xfId="37235" xr:uid="{8C99A1BD-B2EE-4BFB-B331-3A3CE2FF44CE}"/>
    <cellStyle name="SAPBEXheaderText 2 3 4 5" xfId="41860" xr:uid="{F25399BB-196A-4703-9E96-31C5ED141998}"/>
    <cellStyle name="SAPBEXheaderText 2 3 5" xfId="6000" xr:uid="{887D9D17-AB3A-43AF-836A-1AD66D671DC0}"/>
    <cellStyle name="SAPBEXheaderText 2 3 5 2" xfId="29004" xr:uid="{2A4D508C-8E8B-4D55-A252-C161D61A4ED7}"/>
    <cellStyle name="SAPBEXheaderText 2 3 5 3" xfId="33678" xr:uid="{1AD3E51F-08DD-46AC-A6EB-0D5D9B339601}"/>
    <cellStyle name="SAPBEXheaderText 2 3 5 4" xfId="38213" xr:uid="{9ACD3B94-D9F4-4CD4-896B-40A79C5515FE}"/>
    <cellStyle name="SAPBEXheaderText 2 3 5 5" xfId="42838" xr:uid="{02DAADA6-2553-4022-8859-5540231A608E}"/>
    <cellStyle name="SAPBEXheaderText 2 3 6" xfId="25275" xr:uid="{C3981F10-0E03-420D-B11A-60D2A6D6CA0C}"/>
    <cellStyle name="SAPBEXheaderText 2 3 7" xfId="30027" xr:uid="{413EF109-6BC5-4CB3-9D7E-05502F9B155E}"/>
    <cellStyle name="SAPBEXheaderText 2 3 8" xfId="34532" xr:uid="{FD377106-48F6-4AE7-90FE-078EE7FCE30F}"/>
    <cellStyle name="SAPBEXheaderText 2 3 9" xfId="39159" xr:uid="{BAF88525-C09E-4DDF-990B-786B1222254D}"/>
    <cellStyle name="SAPBEXheaderText 2 4" xfId="2439" xr:uid="{07EF79DA-6A94-4724-B91E-51CDB982C9F7}"/>
    <cellStyle name="SAPBEXheaderText 2 4 2" xfId="4243" xr:uid="{D2994494-88EE-463D-B379-610824115D3E}"/>
    <cellStyle name="SAPBEXheaderText 2 4 2 2" xfId="27373" xr:uid="{B566DFCA-B944-47FF-8651-6B2D07783B88}"/>
    <cellStyle name="SAPBEXheaderText 2 4 2 3" xfId="32060" xr:uid="{B804B616-DD7A-4DF0-87D2-1F961652E2AA}"/>
    <cellStyle name="SAPBEXheaderText 2 4 2 4" xfId="36584" xr:uid="{733748B9-EC53-46DA-8288-B33B8B6B263E}"/>
    <cellStyle name="SAPBEXheaderText 2 4 2 5" xfId="41209" xr:uid="{417EAFED-AC15-4DAC-8B68-05D6811AC3E4}"/>
    <cellStyle name="SAPBEXheaderText 2 4 3" xfId="5267" xr:uid="{766A300B-FCE4-4B7B-8A80-B1875FA77675}"/>
    <cellStyle name="SAPBEXheaderText 2 4 3 2" xfId="28344" xr:uid="{C16BA72F-107C-4DA8-8186-E254BC2461C2}"/>
    <cellStyle name="SAPBEXheaderText 2 4 3 3" xfId="33018" xr:uid="{D1C649A1-4044-4466-9631-9A384512826E}"/>
    <cellStyle name="SAPBEXheaderText 2 4 3 4" xfId="37553" xr:uid="{E57EB6CE-F5CC-4268-8757-5309EB98A6F2}"/>
    <cellStyle name="SAPBEXheaderText 2 4 3 5" xfId="42178" xr:uid="{1EDF7B47-C395-47F9-8489-16257CD0C2C1}"/>
    <cellStyle name="SAPBEXheaderText 2 4 4" xfId="6300" xr:uid="{731B201F-F92B-426B-89AF-ABF866C6FB3C}"/>
    <cellStyle name="SAPBEXheaderText 2 4 4 2" xfId="29323" xr:uid="{CB9A0334-E24F-40F9-8BC2-6F19BE7DAD83}"/>
    <cellStyle name="SAPBEXheaderText 2 4 4 3" xfId="33980" xr:uid="{EEA4DF5E-C580-4AD8-804C-4C0CFBA19822}"/>
    <cellStyle name="SAPBEXheaderText 2 4 4 4" xfId="38527" xr:uid="{CDF692E6-C6F5-45FA-A71A-20880EDB8E50}"/>
    <cellStyle name="SAPBEXheaderText 2 4 4 5" xfId="43152" xr:uid="{FDE5E20A-A238-40FA-8F12-7D229A44572D}"/>
    <cellStyle name="SAPBEXheaderText 2 4 5" xfId="25626" xr:uid="{D0A098C1-30A9-456F-B6A2-22E5EC873B87}"/>
    <cellStyle name="SAPBEXheaderText 2 4 6" xfId="30352" xr:uid="{F8F6DAD9-4B5C-4E30-B7F8-109B937E1629}"/>
    <cellStyle name="SAPBEXheaderText 2 4 7" xfId="34856" xr:uid="{F04E7DE2-008C-46ED-A688-18864D579979}"/>
    <cellStyle name="SAPBEXheaderText 2 4 8" xfId="39481" xr:uid="{7A26CFDB-405E-4224-92E7-702C4E380355}"/>
    <cellStyle name="SAPBEXheaderText 2 5" xfId="3450" xr:uid="{9B2F712F-376E-4FE6-B02E-0762555160B2}"/>
    <cellStyle name="SAPBEXheaderText 2 5 2" xfId="26645" xr:uid="{051DE046-37A6-4F04-A98B-DA5156B88F83}"/>
    <cellStyle name="SAPBEXheaderText 2 5 3" xfId="31345" xr:uid="{91F26B41-D973-420D-87DB-669E506C7D39}"/>
    <cellStyle name="SAPBEXheaderText 2 5 4" xfId="35856" xr:uid="{387115E2-5A28-402B-A386-9D40B0F13695}"/>
    <cellStyle name="SAPBEXheaderText 2 5 5" xfId="40481" xr:uid="{89699FBD-B931-4C2A-9111-C749846BF910}"/>
    <cellStyle name="SAPBEXheaderText 2 6" xfId="3130" xr:uid="{6BF6C216-4C6C-4F1C-AA55-38CFFAFFECBA}"/>
    <cellStyle name="SAPBEXheaderText 2 6 2" xfId="26329" xr:uid="{6C72A514-0276-48FA-93FE-D82A8FBBFACF}"/>
    <cellStyle name="SAPBEXheaderText 2 6 3" xfId="31050" xr:uid="{7F09724F-7013-4DB1-9E41-D551F573ACFC}"/>
    <cellStyle name="SAPBEXheaderText 2 6 4" xfId="35553" xr:uid="{8F3B24DF-04F6-4FF0-AE52-7CA2EBE16A0A}"/>
    <cellStyle name="SAPBEXheaderText 2 6 5" xfId="40178" xr:uid="{3D4EDB60-5693-4857-854C-5D5737DAB5BD}"/>
    <cellStyle name="SAPBEXheaderText 2 7" xfId="3273" xr:uid="{B09049F1-211E-4DA6-9ED3-E2B6183482EC}"/>
    <cellStyle name="SAPBEXheaderText 2 7 2" xfId="26410" xr:uid="{394BE2DA-F236-463D-A55F-8F744078C650}"/>
    <cellStyle name="SAPBEXheaderText 2 7 3" xfId="31110" xr:uid="{20CD9A65-8B73-4F79-9F66-54EAD4B66C97}"/>
    <cellStyle name="SAPBEXheaderText 2 7 4" xfId="35621" xr:uid="{F23F3ED9-449D-49A2-992D-8DB3B8C04736}"/>
    <cellStyle name="SAPBEXheaderText 2 7 5" xfId="40246" xr:uid="{490851D9-8180-4537-AF03-2FBE2878A585}"/>
    <cellStyle name="SAPBEXheaderText 2 8" xfId="11680" xr:uid="{9CAECDA8-90F0-40AB-930C-9C566738388C}"/>
    <cellStyle name="SAPBEXheaderText 2 9" xfId="24856" xr:uid="{257D1AC2-C21F-4505-AA36-BB8A3CE9D2AB}"/>
    <cellStyle name="SAPBEXheaderText 3" xfId="1752" xr:uid="{256F45F3-0482-43E5-8EE1-F93C2B86D18A}"/>
    <cellStyle name="SAPBEXheaderText 3 10" xfId="24745" xr:uid="{7B328F1F-D8EA-43F8-9B32-5F15CC4F79AF}"/>
    <cellStyle name="SAPBEXheaderText 3 11" xfId="24258" xr:uid="{702E9095-75DA-4E4E-97BA-32DDE2FD519A}"/>
    <cellStyle name="SAPBEXheaderText 3 2" xfId="2686" xr:uid="{03A1519C-75C8-4801-AFE7-C43BBE9C0EBE}"/>
    <cellStyle name="SAPBEXheaderText 3 2 2" xfId="4490" xr:uid="{F51A11BB-43FB-49E7-AE62-E8149B047B28}"/>
    <cellStyle name="SAPBEXheaderText 3 2 2 2" xfId="27620" xr:uid="{0EC9A374-C600-4F3D-9E4B-A20110528906}"/>
    <cellStyle name="SAPBEXheaderText 3 2 2 3" xfId="32307" xr:uid="{73B7C536-9F03-4406-A7AE-F1CBF43A7E4B}"/>
    <cellStyle name="SAPBEXheaderText 3 2 2 4" xfId="36831" xr:uid="{753A485F-CB05-4326-95DC-A62A4CAC3274}"/>
    <cellStyle name="SAPBEXheaderText 3 2 2 5" xfId="41456" xr:uid="{A2E23E8C-03B5-4319-BF99-A7BC8186F9D7}"/>
    <cellStyle name="SAPBEXheaderText 3 2 3" xfId="5514" xr:uid="{DBD0412E-7644-4826-82AE-4988C7E2C395}"/>
    <cellStyle name="SAPBEXheaderText 3 2 3 2" xfId="28591" xr:uid="{3BD1B303-1A54-4E8B-A1A9-CE13377EA418}"/>
    <cellStyle name="SAPBEXheaderText 3 2 3 3" xfId="33265" xr:uid="{83F0FCA8-AB82-4E47-B38C-EB48DADA2A3A}"/>
    <cellStyle name="SAPBEXheaderText 3 2 3 4" xfId="37800" xr:uid="{7AEC55DA-49F3-4EE1-BE0F-19C6EBF82A6D}"/>
    <cellStyle name="SAPBEXheaderText 3 2 3 5" xfId="42425" xr:uid="{5203CBE9-293D-49DB-9324-187BFDACBC94}"/>
    <cellStyle name="SAPBEXheaderText 3 2 4" xfId="6547" xr:uid="{AEABB2B5-F913-457F-81DB-70B3E081027A}"/>
    <cellStyle name="SAPBEXheaderText 3 2 4 2" xfId="29570" xr:uid="{F982BC4F-5726-44BF-9868-136B9D16787A}"/>
    <cellStyle name="SAPBEXheaderText 3 2 4 3" xfId="34227" xr:uid="{7097DEBF-7440-46F7-B710-522724611529}"/>
    <cellStyle name="SAPBEXheaderText 3 2 4 4" xfId="38774" xr:uid="{288B1AF2-54FA-4768-81C7-F026F8A729F4}"/>
    <cellStyle name="SAPBEXheaderText 3 2 4 5" xfId="43399" xr:uid="{2E03F17B-99AB-4FC6-B4DE-19D7C078B8AA}"/>
    <cellStyle name="SAPBEXheaderText 3 2 5" xfId="25873" xr:uid="{7546B589-5055-4DCF-B924-2DEA42217F36}"/>
    <cellStyle name="SAPBEXheaderText 3 2 6" xfId="30599" xr:uid="{60564533-60C3-450B-B92D-DC6E675615E5}"/>
    <cellStyle name="SAPBEXheaderText 3 2 7" xfId="35103" xr:uid="{5758F20C-16A8-4FFB-97AA-8F62D92EA893}"/>
    <cellStyle name="SAPBEXheaderText 3 2 8" xfId="39728" xr:uid="{D44BFE03-0CB1-47C0-A269-FFA6167E1345}"/>
    <cellStyle name="SAPBEXheaderText 3 3" xfId="3697" xr:uid="{C7FBAD70-3EC5-4A03-9523-8E041C4F0913}"/>
    <cellStyle name="SAPBEXheaderText 3 3 2" xfId="26881" xr:uid="{5F2ED14C-E96F-4D5A-929B-5E7984C38E7D}"/>
    <cellStyle name="SAPBEXheaderText 3 3 3" xfId="31581" xr:uid="{29370183-15F7-4928-BB4B-FED7F5325E06}"/>
    <cellStyle name="SAPBEXheaderText 3 3 4" xfId="36092" xr:uid="{9591E07D-5922-461A-AF6B-A6FDE2BD1160}"/>
    <cellStyle name="SAPBEXheaderText 3 3 5" xfId="40717" xr:uid="{08ED2703-B50E-4E33-89AD-324922B05B59}"/>
    <cellStyle name="SAPBEXheaderText 3 4" xfId="4798" xr:uid="{FB47FFCB-06F0-4CA9-9588-912BE0EB7B5F}"/>
    <cellStyle name="SAPBEXheaderText 3 4 2" xfId="27857" xr:uid="{376FF12D-7E7A-4B53-B754-1749FB3C03D5}"/>
    <cellStyle name="SAPBEXheaderText 3 4 3" xfId="32544" xr:uid="{9CFE95C1-50BA-467C-B18F-34AB46D26A4A}"/>
    <cellStyle name="SAPBEXheaderText 3 4 4" xfId="37068" xr:uid="{03476732-7555-4084-8C76-09224B596745}"/>
    <cellStyle name="SAPBEXheaderText 3 4 5" xfId="41693" xr:uid="{C6065F31-DC03-467F-A4DB-5E5F128B13B1}"/>
    <cellStyle name="SAPBEXheaderText 3 5" xfId="5833" xr:uid="{EAD4A66E-8E80-4A12-9DC1-CC6E634A6833}"/>
    <cellStyle name="SAPBEXheaderText 3 5 2" xfId="28837" xr:uid="{53F81430-4052-404B-89F7-B59B329AAD4A}"/>
    <cellStyle name="SAPBEXheaderText 3 5 3" xfId="33511" xr:uid="{FBA306DD-56A6-45DE-9DE6-9292752205A4}"/>
    <cellStyle name="SAPBEXheaderText 3 5 4" xfId="38046" xr:uid="{B8264744-F1B3-4FF6-BC4F-34EC9EC2DAAC}"/>
    <cellStyle name="SAPBEXheaderText 3 5 5" xfId="42671" xr:uid="{9D068202-9019-4BB2-982E-B845517AE36E}"/>
    <cellStyle name="SAPBEXheaderText 3 6" xfId="20723" xr:uid="{C038430F-298F-42DF-81A4-EDD70D175BEE}"/>
    <cellStyle name="SAPBEXheaderText 3 7" xfId="23914" xr:uid="{C590110F-0501-4324-B889-3030D3A5E0BC}"/>
    <cellStyle name="SAPBEXheaderText 3 8" xfId="25105" xr:uid="{A5639929-671C-405A-B085-56FD210BBF54}"/>
    <cellStyle name="SAPBEXheaderText 3 9" xfId="29860" xr:uid="{457646D4-2A0B-4954-92D3-E2301EB31A6B}"/>
    <cellStyle name="SAPBEXheaderText 4" xfId="1717" xr:uid="{5435F605-1F76-4E0B-BF2C-0CCE16AB19E7}"/>
    <cellStyle name="SAPBEXheaderText 4 2" xfId="2651" xr:uid="{8EBA71E3-DEC9-4C45-A885-86FC3A2867E7}"/>
    <cellStyle name="SAPBEXheaderText 4 2 2" xfId="4455" xr:uid="{245442DF-49BC-4743-8C20-FD2B31FAE50A}"/>
    <cellStyle name="SAPBEXheaderText 4 2 2 2" xfId="27585" xr:uid="{F74CAE72-74EE-4E61-8BAF-D54B27051C3F}"/>
    <cellStyle name="SAPBEXheaderText 4 2 2 3" xfId="32272" xr:uid="{FB9A6DFF-2FD5-4476-BC7E-F4B3AC7010EE}"/>
    <cellStyle name="SAPBEXheaderText 4 2 2 4" xfId="36796" xr:uid="{5AB61708-03FB-4257-9A9B-0EDADA56B26B}"/>
    <cellStyle name="SAPBEXheaderText 4 2 2 5" xfId="41421" xr:uid="{62791D96-4024-4F55-AF54-70D61AFDEF1D}"/>
    <cellStyle name="SAPBEXheaderText 4 2 3" xfId="5479" xr:uid="{BADB415C-65BD-4ADB-8805-758F1A6D5218}"/>
    <cellStyle name="SAPBEXheaderText 4 2 3 2" xfId="28556" xr:uid="{240C5BD7-6F7A-4A56-B80D-6538C20A150C}"/>
    <cellStyle name="SAPBEXheaderText 4 2 3 3" xfId="33230" xr:uid="{38F0DE6E-1C76-4719-8238-89279EB5C37D}"/>
    <cellStyle name="SAPBEXheaderText 4 2 3 4" xfId="37765" xr:uid="{3310FF83-DA34-403C-99C9-5E7CE9195B3E}"/>
    <cellStyle name="SAPBEXheaderText 4 2 3 5" xfId="42390" xr:uid="{967ED921-8093-46E9-9A1E-6927A6AA098D}"/>
    <cellStyle name="SAPBEXheaderText 4 2 4" xfId="6512" xr:uid="{8A74FBFB-A1F0-4802-8D4B-1DBBEF128FA9}"/>
    <cellStyle name="SAPBEXheaderText 4 2 4 2" xfId="29535" xr:uid="{7E0A423E-5ED3-4E19-A5A1-31277568320A}"/>
    <cellStyle name="SAPBEXheaderText 4 2 4 3" xfId="34192" xr:uid="{89E03197-959B-4523-91D8-E19FA0C5F36A}"/>
    <cellStyle name="SAPBEXheaderText 4 2 4 4" xfId="38739" xr:uid="{082E8448-6E29-41C2-92B7-64EAD7FA0C7F}"/>
    <cellStyle name="SAPBEXheaderText 4 2 4 5" xfId="43364" xr:uid="{BA498125-C166-4F4B-87CE-6C01872ACD53}"/>
    <cellStyle name="SAPBEXheaderText 4 2 5" xfId="25838" xr:uid="{A00C9509-A81D-4273-B1D3-2C99BCA5F3A1}"/>
    <cellStyle name="SAPBEXheaderText 4 2 6" xfId="30564" xr:uid="{FC3497EB-2AB8-4E34-9BE4-4092D430AD58}"/>
    <cellStyle name="SAPBEXheaderText 4 2 7" xfId="35068" xr:uid="{11EA922C-726D-4B97-A28D-2AED5CBB425F}"/>
    <cellStyle name="SAPBEXheaderText 4 2 8" xfId="39693" xr:uid="{1FBE45FC-14E5-44B0-A8D3-D1681434D0C4}"/>
    <cellStyle name="SAPBEXheaderText 4 3" xfId="3662" xr:uid="{5E6E1F96-14C1-4E80-AF80-347ADACD8F04}"/>
    <cellStyle name="SAPBEXheaderText 4 3 2" xfId="26846" xr:uid="{074F913A-AFC2-43D0-BB23-6BB3EDA31D46}"/>
    <cellStyle name="SAPBEXheaderText 4 3 3" xfId="31546" xr:uid="{490D07BB-9B02-4D11-BBF9-0A2C64755919}"/>
    <cellStyle name="SAPBEXheaderText 4 3 4" xfId="36057" xr:uid="{F728FC6E-D37F-4543-A613-DF0934756386}"/>
    <cellStyle name="SAPBEXheaderText 4 3 5" xfId="40682" xr:uid="{23139F94-CF5C-4DC0-A1D0-35F086B6412D}"/>
    <cellStyle name="SAPBEXheaderText 4 4" xfId="4763" xr:uid="{7ADBC3EC-2E1B-4DED-9300-FB1A809E3A72}"/>
    <cellStyle name="SAPBEXheaderText 4 4 2" xfId="26121" xr:uid="{8242556E-EC76-482E-BD81-97220438B677}"/>
    <cellStyle name="SAPBEXheaderText 4 4 3" xfId="30842" xr:uid="{3D29231D-9A4A-44C7-A209-14CE878A3F1E}"/>
    <cellStyle name="SAPBEXheaderText 4 4 4" xfId="35345" xr:uid="{DC8B571F-4E1E-4ED3-BAD2-0B48EEED7174}"/>
    <cellStyle name="SAPBEXheaderText 4 4 5" xfId="39970" xr:uid="{4602566D-D09A-4990-A043-4027D7C38DAD}"/>
    <cellStyle name="SAPBEXheaderText 4 5" xfId="5798" xr:uid="{32DB10DC-2F57-4CEB-8C76-233C192F004C}"/>
    <cellStyle name="SAPBEXheaderText 4 5 2" xfId="26606" xr:uid="{ACC836D7-37EB-4418-A7F0-F63461347466}"/>
    <cellStyle name="SAPBEXheaderText 4 5 3" xfId="31306" xr:uid="{A27451CC-F48C-41DD-9E10-F20E038084F5}"/>
    <cellStyle name="SAPBEXheaderText 4 5 4" xfId="35817" xr:uid="{D67C73CE-A9F3-47ED-9DBE-D4F347307CC7}"/>
    <cellStyle name="SAPBEXheaderText 4 5 5" xfId="40442" xr:uid="{960C8CB3-398D-43D8-8D7A-EA99B19028BD}"/>
    <cellStyle name="SAPBEXheaderText 4 6" xfId="25070" xr:uid="{7EE4E5EE-5E83-499A-BE91-C6651FFE7DDF}"/>
    <cellStyle name="SAPBEXheaderText 4 7" xfId="29825" xr:uid="{5649261B-C52F-47AE-94CD-25D0F581D097}"/>
    <cellStyle name="SAPBEXheaderText 4 8" xfId="24709" xr:uid="{8F6D37C8-B9C7-4304-934A-FCB2F40A8BBD}"/>
    <cellStyle name="SAPBEXheaderText 4 9" xfId="24292" xr:uid="{F83FF72C-5BA0-4F4C-BAD6-8C523B17BF10}"/>
    <cellStyle name="SAPBEXheaderText 5" xfId="1579" xr:uid="{459C9CEE-62A1-4A09-9A77-5B2269CE30C5}"/>
    <cellStyle name="SAPBEXheaderText 5 2" xfId="2516" xr:uid="{0D6565BB-A0D5-42E2-B95B-0A21720F3B6E}"/>
    <cellStyle name="SAPBEXheaderText 5 2 2" xfId="4320" xr:uid="{1D1AC79E-AE69-4844-9488-BDEC1DCDEA0C}"/>
    <cellStyle name="SAPBEXheaderText 5 2 2 2" xfId="27450" xr:uid="{5AC0CC38-9268-4AE0-A509-397FC887C36D}"/>
    <cellStyle name="SAPBEXheaderText 5 2 2 3" xfId="32137" xr:uid="{672674EC-B12C-4B86-BD56-C20E2884B1E4}"/>
    <cellStyle name="SAPBEXheaderText 5 2 2 4" xfId="36661" xr:uid="{09F884D7-F3B0-468E-8944-7FADB2ABE129}"/>
    <cellStyle name="SAPBEXheaderText 5 2 2 5" xfId="41286" xr:uid="{13AD1CD5-8E01-4945-9710-A989BC8BE151}"/>
    <cellStyle name="SAPBEXheaderText 5 2 3" xfId="5344" xr:uid="{98D9921A-FB04-4958-B12C-9B36A00896B4}"/>
    <cellStyle name="SAPBEXheaderText 5 2 3 2" xfId="28421" xr:uid="{5A73F887-073C-4410-ADE4-A6C2AC1BF82A}"/>
    <cellStyle name="SAPBEXheaderText 5 2 3 3" xfId="33095" xr:uid="{A1E1F835-A989-4F64-A64B-A21EECCDD5C4}"/>
    <cellStyle name="SAPBEXheaderText 5 2 3 4" xfId="37630" xr:uid="{B9C8912E-B17B-40B2-92A5-502B69AF2072}"/>
    <cellStyle name="SAPBEXheaderText 5 2 3 5" xfId="42255" xr:uid="{F47C073D-2F73-4D07-9A3F-633E4D3B5371}"/>
    <cellStyle name="SAPBEXheaderText 5 2 4" xfId="6377" xr:uid="{DBBF8F22-8D2F-474C-99DF-B569CCC0D0E6}"/>
    <cellStyle name="SAPBEXheaderText 5 2 4 2" xfId="29400" xr:uid="{B7EBDC00-731E-43F2-8F14-09EC17B58EC4}"/>
    <cellStyle name="SAPBEXheaderText 5 2 4 3" xfId="34057" xr:uid="{49F5E578-A47A-4AA4-8DCA-215E55AF4636}"/>
    <cellStyle name="SAPBEXheaderText 5 2 4 4" xfId="38604" xr:uid="{E914F5D0-32FF-485E-9EF8-2F549CC6FDDE}"/>
    <cellStyle name="SAPBEXheaderText 5 2 4 5" xfId="43229" xr:uid="{ECF49693-7924-436E-B148-32D9DA4D64DF}"/>
    <cellStyle name="SAPBEXheaderText 5 2 5" xfId="25703" xr:uid="{506D14F5-ECE1-4903-B7C4-38E4CD6895D3}"/>
    <cellStyle name="SAPBEXheaderText 5 2 6" xfId="30429" xr:uid="{0C1ED530-ED26-4CDE-B29C-846A7BE158AE}"/>
    <cellStyle name="SAPBEXheaderText 5 2 7" xfId="34933" xr:uid="{48F2F47C-1534-4FB3-AD07-51206DC6688F}"/>
    <cellStyle name="SAPBEXheaderText 5 2 8" xfId="39558" xr:uid="{A2172BF6-34AA-47CF-A394-59B2777D73E8}"/>
    <cellStyle name="SAPBEXheaderText 5 3" xfId="3527" xr:uid="{A158F574-ADAD-4FF7-980F-FEA15C2A1978}"/>
    <cellStyle name="SAPBEXheaderText 5 3 2" xfId="26711" xr:uid="{B987381E-9A5E-4864-BC02-09CD646946C5}"/>
    <cellStyle name="SAPBEXheaderText 5 3 3" xfId="31411" xr:uid="{F60A1AA1-B599-4684-AED1-3766338E043A}"/>
    <cellStyle name="SAPBEXheaderText 5 3 4" xfId="35922" xr:uid="{37167001-ADC9-4F13-A55C-B1C67F669BAF}"/>
    <cellStyle name="SAPBEXheaderText 5 3 5" xfId="40547" xr:uid="{839DAFB0-2F85-48F1-AF1D-A87D451D4921}"/>
    <cellStyle name="SAPBEXheaderText 5 4" xfId="3053" xr:uid="{EDB1C63B-3B3A-4CE3-B853-B11BAD0C5C0B}"/>
    <cellStyle name="SAPBEXheaderText 5 4 2" xfId="26256" xr:uid="{57852664-5436-49CB-B79B-0B3B492255CD}"/>
    <cellStyle name="SAPBEXheaderText 5 4 3" xfId="30977" xr:uid="{EAAE9C0D-1B6E-4DEE-BB4D-093171ABEF94}"/>
    <cellStyle name="SAPBEXheaderText 5 4 4" xfId="35480" xr:uid="{F830DA00-FB6E-4742-85E0-3B7AD18F702B}"/>
    <cellStyle name="SAPBEXheaderText 5 4 5" xfId="40105" xr:uid="{52062B19-1DEE-44C3-9C77-92B742F671B3}"/>
    <cellStyle name="SAPBEXheaderText 5 5" xfId="3349" xr:uid="{16F6ADDA-99A1-4152-AC0D-15EC3F27EDB4}"/>
    <cellStyle name="SAPBEXheaderText 5 5 2" xfId="26475" xr:uid="{E0B912B9-1C17-4AAC-8D24-18E2DA2610CF}"/>
    <cellStyle name="SAPBEXheaderText 5 5 3" xfId="31175" xr:uid="{6EB3C588-D144-4B3D-A702-3A42C4DBE418}"/>
    <cellStyle name="SAPBEXheaderText 5 5 4" xfId="35686" xr:uid="{A9065BAD-165B-4E58-B381-638A1FF2072B}"/>
    <cellStyle name="SAPBEXheaderText 5 5 5" xfId="40311" xr:uid="{E5746BED-B18F-4883-8E9B-6B3F7E34F463}"/>
    <cellStyle name="SAPBEXheaderText 5 6" xfId="24934" xr:uid="{764D1E0A-5D78-4D29-905D-3045F9B20869}"/>
    <cellStyle name="SAPBEXheaderText 5 7" xfId="24155" xr:uid="{DCE92F50-41A6-438A-B25A-A59855610C6A}"/>
    <cellStyle name="SAPBEXheaderText 5 8" xfId="24581" xr:uid="{EA7576DA-1B4D-4EC6-AA63-F07C60E34FCC}"/>
    <cellStyle name="SAPBEXheaderText 5 9" xfId="33940" xr:uid="{478A256D-D35A-4AA4-8F5B-62B49D74AB6E}"/>
    <cellStyle name="SAPBEXheaderText 6" xfId="2208" xr:uid="{82124008-2D2B-4EF3-B1F7-1864ACF99A44}"/>
    <cellStyle name="SAPBEXheaderText 6 2" xfId="4091" xr:uid="{957627F6-447B-4C2F-A268-61DF323E2524}"/>
    <cellStyle name="SAPBEXheaderText 6 2 2" xfId="27240" xr:uid="{22CE9D32-7E98-4FB9-B9C4-5534E1ED5A3F}"/>
    <cellStyle name="SAPBEXheaderText 6 2 3" xfId="31931" xr:uid="{4C2B3DCC-65C2-459B-8B6D-DEF7CDB34458}"/>
    <cellStyle name="SAPBEXheaderText 6 2 4" xfId="36451" xr:uid="{C82E3618-B30E-429C-86D0-A5390C8815D0}"/>
    <cellStyle name="SAPBEXheaderText 6 2 5" xfId="41076" xr:uid="{AF318D25-9A16-4E95-86F0-9BD9F69AC892}"/>
    <cellStyle name="SAPBEXheaderText 6 3" xfId="5140" xr:uid="{0865C649-8B31-45A0-83FD-BED4BCCB8AC8}"/>
    <cellStyle name="SAPBEXheaderText 6 3 2" xfId="28211" xr:uid="{B3DB5C06-33F5-4FE6-B9A2-1F7B16C2BFD2}"/>
    <cellStyle name="SAPBEXheaderText 6 3 3" xfId="32890" xr:uid="{58B4D3B5-1494-431C-A47B-A0D4AAE67C3A}"/>
    <cellStyle name="SAPBEXheaderText 6 3 4" xfId="37422" xr:uid="{B71C3333-87D2-4D25-813C-ACAED0562BD4}"/>
    <cellStyle name="SAPBEXheaderText 6 3 5" xfId="42047" xr:uid="{A57D04AF-0E7F-411D-B49A-BEF5E1C12568}"/>
    <cellStyle name="SAPBEXheaderText 6 4" xfId="6176" xr:uid="{028F9118-F4AE-4EB6-B52D-27FA90BD314B}"/>
    <cellStyle name="SAPBEXheaderText 6 4 2" xfId="29191" xr:uid="{A1B4146B-18C8-49B4-BD58-42185BF46BA5}"/>
    <cellStyle name="SAPBEXheaderText 6 4 3" xfId="33854" xr:uid="{D815776F-6405-4179-BBAE-E53BB31DA7C7}"/>
    <cellStyle name="SAPBEXheaderText 6 4 4" xfId="38397" xr:uid="{0DADE747-A7BF-4D19-8F71-BAC547A58608}"/>
    <cellStyle name="SAPBEXheaderText 6 4 5" xfId="43022" xr:uid="{3B0DF28A-E2E5-428E-977E-806A052453F6}"/>
    <cellStyle name="SAPBEXheaderText 6 5" xfId="25489" xr:uid="{F033D989-C8D5-4499-AC52-2167120F51D4}"/>
    <cellStyle name="SAPBEXheaderText 6 6" xfId="30221" xr:uid="{08C6409F-2160-4E02-BC2D-A9F99497D5F4}"/>
    <cellStyle name="SAPBEXheaderText 6 7" xfId="34723" xr:uid="{32E664D7-1876-4A91-8D9E-725CACEC94B2}"/>
    <cellStyle name="SAPBEXheaderText 6 8" xfId="39349" xr:uid="{645FCDB8-7D45-41C0-906F-78AE42A160D2}"/>
    <cellStyle name="SAPBEXheaderText 7" xfId="2037" xr:uid="{BE73519A-262E-46F2-BA4C-20DAECD2BB01}"/>
    <cellStyle name="SAPBEXheaderText 7 2" xfId="3948" xr:uid="{6992532E-AC25-4770-A841-0BBE9DA5C6E9}"/>
    <cellStyle name="SAPBEXheaderText 7 2 2" xfId="27124" xr:uid="{9B816488-78C6-4F3F-BDC4-38B5B31243EF}"/>
    <cellStyle name="SAPBEXheaderText 7 2 3" xfId="31822" xr:uid="{E76DEB1C-CA89-4577-ABE1-BAC432C88E3F}"/>
    <cellStyle name="SAPBEXheaderText 7 2 4" xfId="36335" xr:uid="{B668D70A-5677-43F0-83D2-87649567BCD7}"/>
    <cellStyle name="SAPBEXheaderText 7 2 5" xfId="40960" xr:uid="{98F5DD4C-B546-448B-B078-929074052D67}"/>
    <cellStyle name="SAPBEXheaderText 7 3" xfId="5038" xr:uid="{2911118C-6554-4978-87A4-DEDF38C48989}"/>
    <cellStyle name="SAPBEXheaderText 7 3 2" xfId="28098" xr:uid="{59728D8E-E342-4266-9F8D-125947E5D834}"/>
    <cellStyle name="SAPBEXheaderText 7 3 3" xfId="32784" xr:uid="{5FD52584-D5B3-44AE-8E4E-D00ADC1DB174}"/>
    <cellStyle name="SAPBEXheaderText 7 3 4" xfId="37309" xr:uid="{4945F303-BDCC-4E45-9EB4-6522C6EA9067}"/>
    <cellStyle name="SAPBEXheaderText 7 3 5" xfId="41934" xr:uid="{C7C1E2CE-0599-441A-9B2F-0F7CA02CC750}"/>
    <cellStyle name="SAPBEXheaderText 7 4" xfId="6072" xr:uid="{C9B1B0D5-3FCA-4C0D-B460-CEA9D174707F}"/>
    <cellStyle name="SAPBEXheaderText 7 4 2" xfId="29080" xr:uid="{A7829D21-7009-49F8-BF26-0B8981FDE98B}"/>
    <cellStyle name="SAPBEXheaderText 7 4 3" xfId="33751" xr:uid="{94FBAF47-2260-4265-BEC7-46D049A1252F}"/>
    <cellStyle name="SAPBEXheaderText 7 4 4" xfId="38287" xr:uid="{83B9E662-1768-47B8-8E28-5B4CDF5994FE}"/>
    <cellStyle name="SAPBEXheaderText 7 4 5" xfId="42912" xr:uid="{0DC0EA58-6768-426A-89B2-5BFA3731D3AF}"/>
    <cellStyle name="SAPBEXheaderText 7 5" xfId="25351" xr:uid="{E2C34B45-B11A-4B07-9349-F039DFC7F83E}"/>
    <cellStyle name="SAPBEXheaderText 7 6" xfId="30104" xr:uid="{5EE7A4D9-E85C-4C1F-BCF5-9DA97D1DBD26}"/>
    <cellStyle name="SAPBEXheaderText 7 7" xfId="34607" xr:uid="{44B9F3DD-D90F-40FB-BAC0-22837E1C7E22}"/>
    <cellStyle name="SAPBEXheaderText 7 8" xfId="39234" xr:uid="{7B67C6AD-B31F-4F8F-BB91-915CCAB8292A}"/>
    <cellStyle name="SAPBEXheaderText 8" xfId="2159" xr:uid="{85AA2655-5CB5-4577-92DB-31DA7D5DF814}"/>
    <cellStyle name="SAPBEXheaderText 8 2" xfId="4047" xr:uid="{C0CDA0CE-CF3E-46A8-91EA-C02EBF1D330B}"/>
    <cellStyle name="SAPBEXheaderText 8 2 2" xfId="27201" xr:uid="{2514DC3F-CF1A-4B10-A069-38CAEAA37E17}"/>
    <cellStyle name="SAPBEXheaderText 8 2 3" xfId="31894" xr:uid="{560E0A80-3DE2-41FD-BA01-107FEEC6437D}"/>
    <cellStyle name="SAPBEXheaderText 8 2 4" xfId="36412" xr:uid="{031FCB2E-B011-4C07-BB06-CEB2C5D45664}"/>
    <cellStyle name="SAPBEXheaderText 8 2 5" xfId="41037" xr:uid="{B650E5FF-E477-4A47-A978-C8329771E7FE}"/>
    <cellStyle name="SAPBEXheaderText 8 3" xfId="5106" xr:uid="{71399F07-6C49-4E4E-9D2F-810F6D2DEDCA}"/>
    <cellStyle name="SAPBEXheaderText 8 3 2" xfId="28173" xr:uid="{7DFABEEE-E0E9-4760-BBC2-895E595E295A}"/>
    <cellStyle name="SAPBEXheaderText 8 3 3" xfId="32854" xr:uid="{3A64D68A-EB5C-4830-8F08-E8D0D81181AF}"/>
    <cellStyle name="SAPBEXheaderText 8 3 4" xfId="37384" xr:uid="{FC2463CF-78C2-4F7A-859B-B5DDFEEC29B1}"/>
    <cellStyle name="SAPBEXheaderText 8 3 5" xfId="42009" xr:uid="{CD940373-B32D-47F4-861F-F64DBA3C5F0A}"/>
    <cellStyle name="SAPBEXheaderText 8 4" xfId="6142" xr:uid="{A1381C9D-1817-4EE6-8415-C3BB76A335C2}"/>
    <cellStyle name="SAPBEXheaderText 8 4 2" xfId="29154" xr:uid="{8CD25E6F-CCC0-4748-90E2-3C937DD4BE12}"/>
    <cellStyle name="SAPBEXheaderText 8 4 3" xfId="33819" xr:uid="{129E7A96-F34D-4D69-8E75-8C206E88D77D}"/>
    <cellStyle name="SAPBEXheaderText 8 4 4" xfId="38360" xr:uid="{F68DAC04-4681-4E72-9B7E-929D25DB5810}"/>
    <cellStyle name="SAPBEXheaderText 8 4 5" xfId="42985" xr:uid="{3865049D-668A-471C-882D-DCBFE2D8A6D2}"/>
    <cellStyle name="SAPBEXheaderText 8 5" xfId="25448" xr:uid="{43E48ABE-2210-41E6-904F-B8DEE5D78118}"/>
    <cellStyle name="SAPBEXheaderText 8 6" xfId="30182" xr:uid="{04A06BDF-1D3F-4A8C-9A3F-E793ED8E9868}"/>
    <cellStyle name="SAPBEXheaderText 8 7" xfId="34683" xr:uid="{791B5CA5-63CC-4188-B93B-967A77B99E64}"/>
    <cellStyle name="SAPBEXheaderText 8 8" xfId="39312" xr:uid="{56E31A5A-3B08-4813-993A-521EA0A5D36B}"/>
    <cellStyle name="SAPBEXheaderText 9" xfId="2960" xr:uid="{245B8CB4-121C-46B4-9925-D177BCB715D5}"/>
    <cellStyle name="SAPBEXHLevel0" xfId="1186" xr:uid="{F3EE7482-21EF-45F6-9169-D166064B3AFF}"/>
    <cellStyle name="SAPBEXHLevel0 2" xfId="1498" xr:uid="{35923EA7-9261-4326-A0A6-465D3DF7C99A}"/>
    <cellStyle name="SAPBEXHLevel0 2 10" xfId="24227" xr:uid="{4803AD0A-DD62-4A67-A429-E6226A6F9FAA}"/>
    <cellStyle name="SAPBEXHLevel0 2 11" xfId="24526" xr:uid="{AB470118-4389-4222-BB71-1915F1CE9BB6}"/>
    <cellStyle name="SAPBEXHLevel0 2 12" xfId="24462" xr:uid="{ADCDDDB9-DCDE-431F-984B-BA60849E41CF}"/>
    <cellStyle name="SAPBEXHLevel0 2 2" xfId="1843" xr:uid="{3FAEA006-DA15-4737-B1FA-368B85A9BDCB}"/>
    <cellStyle name="SAPBEXHLevel0 2 2 10" xfId="24822" xr:uid="{CE12CF90-07EE-4F3B-9ACF-3C63BB7C0C99}"/>
    <cellStyle name="SAPBEXHLevel0 2 2 11" xfId="39072" xr:uid="{06B06F59-EA07-4F74-B31B-4061DFAE432B}"/>
    <cellStyle name="SAPBEXHLevel0 2 2 2" xfId="2767" xr:uid="{BEDF2252-6370-48F5-A021-27E60693EBB3}"/>
    <cellStyle name="SAPBEXHLevel0 2 2 2 2" xfId="4571" xr:uid="{9503DA74-AE51-4730-A7C8-59EC62CEA9F9}"/>
    <cellStyle name="SAPBEXHLevel0 2 2 2 2 2" xfId="27701" xr:uid="{F1D5AE35-A1B9-4A80-B0DD-502B21885EDB}"/>
    <cellStyle name="SAPBEXHLevel0 2 2 2 2 3" xfId="32388" xr:uid="{C210FF21-16D7-4650-87F4-B4EF09D53DE2}"/>
    <cellStyle name="SAPBEXHLevel0 2 2 2 2 4" xfId="36912" xr:uid="{FDDA89A7-4B1A-478D-A163-71B40F491F8B}"/>
    <cellStyle name="SAPBEXHLevel0 2 2 2 2 5" xfId="41537" xr:uid="{C1F44F00-56EB-4696-9506-CBC50C7896DB}"/>
    <cellStyle name="SAPBEXHLevel0 2 2 2 3" xfId="5595" xr:uid="{234DFC29-743E-4D69-A622-99ED8B1E85D6}"/>
    <cellStyle name="SAPBEXHLevel0 2 2 2 3 2" xfId="28672" xr:uid="{E3EDBD53-84C8-4B05-9E9F-346FF487C643}"/>
    <cellStyle name="SAPBEXHLevel0 2 2 2 3 3" xfId="33346" xr:uid="{A83DDFBA-8F3E-4969-8C7B-9DCDB4AC9329}"/>
    <cellStyle name="SAPBEXHLevel0 2 2 2 3 4" xfId="37881" xr:uid="{7AE4550B-71AD-4DE8-BE44-BA96C8D117D0}"/>
    <cellStyle name="SAPBEXHLevel0 2 2 2 3 5" xfId="42506" xr:uid="{46DFBA05-708C-416B-907D-A8D69056A202}"/>
    <cellStyle name="SAPBEXHLevel0 2 2 2 4" xfId="6628" xr:uid="{F6895772-3861-4C73-895F-9B14800EDCF5}"/>
    <cellStyle name="SAPBEXHLevel0 2 2 2 4 2" xfId="29651" xr:uid="{776C2FC3-5AAF-42E1-B02F-8A0B51D045B6}"/>
    <cellStyle name="SAPBEXHLevel0 2 2 2 4 3" xfId="34308" xr:uid="{8313BDAB-997B-4D40-BBF6-C1F068C5649E}"/>
    <cellStyle name="SAPBEXHLevel0 2 2 2 4 4" xfId="38855" xr:uid="{FC33EDD7-56A7-496C-9BE0-09D82BF2C23A}"/>
    <cellStyle name="SAPBEXHLevel0 2 2 2 4 5" xfId="43480" xr:uid="{18D913FA-F63F-47A0-A929-FACD233E0070}"/>
    <cellStyle name="SAPBEXHLevel0 2 2 2 5" xfId="25954" xr:uid="{039C763F-EEC5-4661-8C75-C9802A3D8D3F}"/>
    <cellStyle name="SAPBEXHLevel0 2 2 2 6" xfId="30680" xr:uid="{716B604B-8B25-4350-8A03-1659189FAFC7}"/>
    <cellStyle name="SAPBEXHLevel0 2 2 2 7" xfId="35184" xr:uid="{7BD7F060-6B05-454D-95B2-D3BCBD21989E}"/>
    <cellStyle name="SAPBEXHLevel0 2 2 2 8" xfId="39809" xr:uid="{FB5CF744-BA11-458B-BDC1-292807468C70}"/>
    <cellStyle name="SAPBEXHLevel0 2 2 3" xfId="3777" xr:uid="{5BC4B4BF-2720-4DBA-B257-228E5BB6F605}"/>
    <cellStyle name="SAPBEXHLevel0 2 2 3 2" xfId="26961" xr:uid="{DFD00809-D59F-4EEC-BCF2-41C35417ED9F}"/>
    <cellStyle name="SAPBEXHLevel0 2 2 3 3" xfId="31661" xr:uid="{31389AD6-5854-4565-894F-4FE97365C6AC}"/>
    <cellStyle name="SAPBEXHLevel0 2 2 3 4" xfId="36172" xr:uid="{B6C4C5FF-BB12-4890-AA99-0F7E3836FF87}"/>
    <cellStyle name="SAPBEXHLevel0 2 2 3 5" xfId="40797" xr:uid="{E83EA48B-0064-4BFA-AAF3-114C86185F03}"/>
    <cellStyle name="SAPBEXHLevel0 2 2 4" xfId="4878" xr:uid="{4EAFE942-B4B9-42FA-8D4F-A3809B67D4D7}"/>
    <cellStyle name="SAPBEXHLevel0 2 2 4 2" xfId="27937" xr:uid="{E83BF7EB-C4E3-4454-BE6E-A8927486ADE8}"/>
    <cellStyle name="SAPBEXHLevel0 2 2 4 3" xfId="32624" xr:uid="{1EFA08B8-C474-424D-B322-B7C0F2A5B02E}"/>
    <cellStyle name="SAPBEXHLevel0 2 2 4 4" xfId="37148" xr:uid="{E79625D2-81FA-4F8C-9B56-756251FE0531}"/>
    <cellStyle name="SAPBEXHLevel0 2 2 4 5" xfId="41773" xr:uid="{3F977C74-8526-44EE-B7E4-9E2150633988}"/>
    <cellStyle name="SAPBEXHLevel0 2 2 5" xfId="5913" xr:uid="{D44A0422-1416-4D2C-908C-55F4E02F5628}"/>
    <cellStyle name="SAPBEXHLevel0 2 2 5 2" xfId="28917" xr:uid="{BA07E2D4-543F-495B-829B-79350FA6D757}"/>
    <cellStyle name="SAPBEXHLevel0 2 2 5 3" xfId="33591" xr:uid="{2B95DBDE-BE05-49BC-B967-12FDDA47ABD4}"/>
    <cellStyle name="SAPBEXHLevel0 2 2 5 4" xfId="38126" xr:uid="{DA3DCEF8-99BD-4994-84D3-20DC7DFD257D}"/>
    <cellStyle name="SAPBEXHLevel0 2 2 5 5" xfId="42751" xr:uid="{2AFC84D8-229D-465B-9255-EACFB0943316}"/>
    <cellStyle name="SAPBEXHLevel0 2 2 6" xfId="20756" xr:uid="{6ED130EA-8A41-4E78-BDF4-B394C188E061}"/>
    <cellStyle name="SAPBEXHLevel0 2 2 7" xfId="23938" xr:uid="{D3CEA41E-03AD-4EDA-B7E0-0E0F1B1E37B6}"/>
    <cellStyle name="SAPBEXHLevel0 2 2 8" xfId="25185" xr:uid="{4C7DC868-20A7-40EF-A737-A38F946C97A1}"/>
    <cellStyle name="SAPBEXHLevel0 2 2 9" xfId="29940" xr:uid="{7881EE13-AB8E-4B00-B675-5188DC19F8EA}"/>
    <cellStyle name="SAPBEXHLevel0 2 3" xfId="1937" xr:uid="{081AC728-CAE0-4D0C-AC42-72BB01D5E810}"/>
    <cellStyle name="SAPBEXHLevel0 2 3 2" xfId="2853" xr:uid="{1379D91B-2A99-4213-9D4B-42A781F3B930}"/>
    <cellStyle name="SAPBEXHLevel0 2 3 2 2" xfId="4657" xr:uid="{E92DEE2E-5FDD-478E-B390-27EB420F03C6}"/>
    <cellStyle name="SAPBEXHLevel0 2 3 2 2 2" xfId="27787" xr:uid="{7F64D380-2B2C-4595-BA8B-6B9AD404E835}"/>
    <cellStyle name="SAPBEXHLevel0 2 3 2 2 3" xfId="32474" xr:uid="{81011FF2-EC1E-4F34-8E2A-D3300C94FA54}"/>
    <cellStyle name="SAPBEXHLevel0 2 3 2 2 4" xfId="36998" xr:uid="{AA4308A6-0508-4657-8592-C33834E7157F}"/>
    <cellStyle name="SAPBEXHLevel0 2 3 2 2 5" xfId="41623" xr:uid="{E6A798E3-F678-4C00-AF26-97A61842FF89}"/>
    <cellStyle name="SAPBEXHLevel0 2 3 2 3" xfId="5681" xr:uid="{34D4B49A-21DE-424C-AA7B-61750F2DE87F}"/>
    <cellStyle name="SAPBEXHLevel0 2 3 2 3 2" xfId="28758" xr:uid="{0E8AE297-887E-4BD8-B5E9-789DCA44C4A3}"/>
    <cellStyle name="SAPBEXHLevel0 2 3 2 3 3" xfId="33432" xr:uid="{23C7FFA2-6ED7-4CAD-BE96-364C51EE6C14}"/>
    <cellStyle name="SAPBEXHLevel0 2 3 2 3 4" xfId="37967" xr:uid="{825B6E84-7D5D-4C19-B0BA-3F942FB3346F}"/>
    <cellStyle name="SAPBEXHLevel0 2 3 2 3 5" xfId="42592" xr:uid="{8CDC9B99-3DAA-472F-89A9-3E1FB84E73A3}"/>
    <cellStyle name="SAPBEXHLevel0 2 3 2 4" xfId="6714" xr:uid="{61AB619E-EBAE-490B-8EF0-83A717761BE9}"/>
    <cellStyle name="SAPBEXHLevel0 2 3 2 4 2" xfId="29737" xr:uid="{FE156CEB-50BF-4C91-8885-ADA9DBB3D0F3}"/>
    <cellStyle name="SAPBEXHLevel0 2 3 2 4 3" xfId="34394" xr:uid="{7F3A46FB-9E81-45B4-A6D5-CA06F06F285B}"/>
    <cellStyle name="SAPBEXHLevel0 2 3 2 4 4" xfId="38941" xr:uid="{095FBF1F-45B0-4F01-B2B8-BB27DE15F637}"/>
    <cellStyle name="SAPBEXHLevel0 2 3 2 4 5" xfId="43566" xr:uid="{CCA8F54E-B21A-40BC-96AA-0277C50DD839}"/>
    <cellStyle name="SAPBEXHLevel0 2 3 2 5" xfId="26040" xr:uid="{E74F282A-8A99-4189-9F3C-F6405C065D5D}"/>
    <cellStyle name="SAPBEXHLevel0 2 3 2 6" xfId="30766" xr:uid="{27C17954-3049-46E5-AD8E-6B5239772F28}"/>
    <cellStyle name="SAPBEXHLevel0 2 3 2 7" xfId="35270" xr:uid="{183EB296-DE9F-4F58-A065-BF70AC964E15}"/>
    <cellStyle name="SAPBEXHLevel0 2 3 2 8" xfId="39895" xr:uid="{6EAFFEE2-EB16-405D-AC50-5C4EC281EEFB}"/>
    <cellStyle name="SAPBEXHLevel0 2 3 3" xfId="3863" xr:uid="{ABA9F35A-8835-4847-82DF-D0457AC60706}"/>
    <cellStyle name="SAPBEXHLevel0 2 3 3 2" xfId="27047" xr:uid="{A9F9CBB6-A4B5-4FC9-B955-D667390C9869}"/>
    <cellStyle name="SAPBEXHLevel0 2 3 3 3" xfId="31747" xr:uid="{66F6E2EB-29FF-46B3-9D46-B826A637B9DB}"/>
    <cellStyle name="SAPBEXHLevel0 2 3 3 4" xfId="36258" xr:uid="{9B93AE9B-A034-4DF9-A1C0-9F1D55EC9A5D}"/>
    <cellStyle name="SAPBEXHLevel0 2 3 3 5" xfId="40883" xr:uid="{25C1791E-8C58-40F9-8E0A-C2C278870382}"/>
    <cellStyle name="SAPBEXHLevel0 2 3 4" xfId="4964" xr:uid="{E503BC39-A37C-42FA-B743-515EEADE556F}"/>
    <cellStyle name="SAPBEXHLevel0 2 3 4 2" xfId="28023" xr:uid="{259B96C3-B188-4678-865D-5C45319D69FE}"/>
    <cellStyle name="SAPBEXHLevel0 2 3 4 3" xfId="32710" xr:uid="{D3CC1DE9-9CE8-458F-98BF-CA439800E684}"/>
    <cellStyle name="SAPBEXHLevel0 2 3 4 4" xfId="37234" xr:uid="{5BB0C23D-6F5D-498A-A202-826980A4D9D7}"/>
    <cellStyle name="SAPBEXHLevel0 2 3 4 5" xfId="41859" xr:uid="{C5B1E39A-D56C-418B-9CB3-98CC74C2BBB5}"/>
    <cellStyle name="SAPBEXHLevel0 2 3 5" xfId="5999" xr:uid="{1A2A738F-F3D1-4478-BF1B-6F1E9A342B16}"/>
    <cellStyle name="SAPBEXHLevel0 2 3 5 2" xfId="29003" xr:uid="{70143BFF-3850-4EFF-9A77-29778BF5BDCE}"/>
    <cellStyle name="SAPBEXHLevel0 2 3 5 3" xfId="33677" xr:uid="{0AF30934-E1B3-465A-A489-E9C36328C493}"/>
    <cellStyle name="SAPBEXHLevel0 2 3 5 4" xfId="38212" xr:uid="{FAEBFA60-7803-4268-8082-73A5B21D784A}"/>
    <cellStyle name="SAPBEXHLevel0 2 3 5 5" xfId="42837" xr:uid="{9C037550-22A8-4BB0-A78D-C110F1C2C327}"/>
    <cellStyle name="SAPBEXHLevel0 2 3 6" xfId="25274" xr:uid="{9E51C7CE-BAB6-4963-8CC2-B6CADBE8E188}"/>
    <cellStyle name="SAPBEXHLevel0 2 3 7" xfId="30026" xr:uid="{5FD6507A-1E85-4259-9E24-D06C250E8619}"/>
    <cellStyle name="SAPBEXHLevel0 2 3 8" xfId="34531" xr:uid="{AB8041C6-94DC-415F-9E51-289B7FC6D30A}"/>
    <cellStyle name="SAPBEXHLevel0 2 3 9" xfId="39158" xr:uid="{7BFF418B-1410-4847-9497-7CAD26582118}"/>
    <cellStyle name="SAPBEXHLevel0 2 4" xfId="2438" xr:uid="{31325B67-0495-4AFA-85AF-0C863724E67E}"/>
    <cellStyle name="SAPBEXHLevel0 2 4 2" xfId="4242" xr:uid="{47E2A73D-5899-4088-9F85-1BCEDB8109B5}"/>
    <cellStyle name="SAPBEXHLevel0 2 4 2 2" xfId="27372" xr:uid="{482D9858-949D-4B11-9039-23144101C53F}"/>
    <cellStyle name="SAPBEXHLevel0 2 4 2 3" xfId="32059" xr:uid="{19AFE225-7DDC-4521-9608-6E61C5937A90}"/>
    <cellStyle name="SAPBEXHLevel0 2 4 2 4" xfId="36583" xr:uid="{CC8BC625-8B7A-4C97-AF70-CA0E74352EB3}"/>
    <cellStyle name="SAPBEXHLevel0 2 4 2 5" xfId="41208" xr:uid="{83AB090E-1B52-4E0C-B6ED-3E6528C20C62}"/>
    <cellStyle name="SAPBEXHLevel0 2 4 3" xfId="5266" xr:uid="{2F2A7197-6F1B-429B-87C5-79F2CE02E021}"/>
    <cellStyle name="SAPBEXHLevel0 2 4 3 2" xfId="28343" xr:uid="{C4743DD2-683C-4204-BE6F-28B670D3E7EA}"/>
    <cellStyle name="SAPBEXHLevel0 2 4 3 3" xfId="33017" xr:uid="{50C70E1E-2943-4D35-9D73-F80E3E401095}"/>
    <cellStyle name="SAPBEXHLevel0 2 4 3 4" xfId="37552" xr:uid="{2D9F948B-BB84-47DA-A36A-FD05F83A0947}"/>
    <cellStyle name="SAPBEXHLevel0 2 4 3 5" xfId="42177" xr:uid="{066C4D65-10C8-4BD6-90A9-BDBA4F90E597}"/>
    <cellStyle name="SAPBEXHLevel0 2 4 4" xfId="6299" xr:uid="{BD7F00A0-A4D1-4153-B4E2-B8E8ECB90ECF}"/>
    <cellStyle name="SAPBEXHLevel0 2 4 4 2" xfId="29322" xr:uid="{AF01419B-D080-4A9F-9480-30C140B0B569}"/>
    <cellStyle name="SAPBEXHLevel0 2 4 4 3" xfId="33979" xr:uid="{12F114E9-344C-443A-90B9-A4C97CC3C26D}"/>
    <cellStyle name="SAPBEXHLevel0 2 4 4 4" xfId="38526" xr:uid="{DDF1114F-109C-4439-A828-86E1A05C7D8D}"/>
    <cellStyle name="SAPBEXHLevel0 2 4 4 5" xfId="43151" xr:uid="{8E604400-9A74-49BC-9EBA-81426C7EB244}"/>
    <cellStyle name="SAPBEXHLevel0 2 4 5" xfId="25625" xr:uid="{E46BB990-0676-4016-85C6-61FE1763E65A}"/>
    <cellStyle name="SAPBEXHLevel0 2 4 6" xfId="30351" xr:uid="{6C874A1B-C22F-44C7-BF90-967C262F29A6}"/>
    <cellStyle name="SAPBEXHLevel0 2 4 7" xfId="34855" xr:uid="{2BFDA888-FE33-4B07-AF97-DDBF89AB793C}"/>
    <cellStyle name="SAPBEXHLevel0 2 4 8" xfId="39480" xr:uid="{82C4BC41-992B-48A5-8911-9633782754A8}"/>
    <cellStyle name="SAPBEXHLevel0 2 5" xfId="3449" xr:uid="{BF299AE0-AFA8-4E48-B73F-30CD62E6F149}"/>
    <cellStyle name="SAPBEXHLevel0 2 5 2" xfId="26644" xr:uid="{FF75157C-C4DB-4F81-9868-EB044559AB31}"/>
    <cellStyle name="SAPBEXHLevel0 2 5 3" xfId="31344" xr:uid="{E6D762F2-E02A-4178-97B8-CA93CA0380E6}"/>
    <cellStyle name="SAPBEXHLevel0 2 5 4" xfId="35855" xr:uid="{1865B393-8FEE-44BB-927F-C8A58FE0366A}"/>
    <cellStyle name="SAPBEXHLevel0 2 5 5" xfId="40480" xr:uid="{CD8C001A-C6D6-4FF8-930D-CA4F9E78CFE2}"/>
    <cellStyle name="SAPBEXHLevel0 2 6" xfId="3131" xr:uid="{11603195-FC06-4E92-833C-855CA862F0B5}"/>
    <cellStyle name="SAPBEXHLevel0 2 6 2" xfId="26330" xr:uid="{D3713A3F-F10A-44C0-BDC1-FE050A5D3095}"/>
    <cellStyle name="SAPBEXHLevel0 2 6 3" xfId="31051" xr:uid="{263502D6-2E39-4E23-A677-D66A36A1D393}"/>
    <cellStyle name="SAPBEXHLevel0 2 6 4" xfId="35554" xr:uid="{06DAC155-2FAB-4707-A86E-FF17493B845B}"/>
    <cellStyle name="SAPBEXHLevel0 2 6 5" xfId="40179" xr:uid="{BFB562F3-8BEB-49A1-A4FE-2CA3D54EEA46}"/>
    <cellStyle name="SAPBEXHLevel0 2 7" xfId="3272" xr:uid="{A403278B-1AE9-4223-8DF6-88DD342BFD63}"/>
    <cellStyle name="SAPBEXHLevel0 2 7 2" xfId="26409" xr:uid="{0A4290B2-4E31-4642-8E95-457614EA37D5}"/>
    <cellStyle name="SAPBEXHLevel0 2 7 3" xfId="31109" xr:uid="{CC19D739-7440-4027-A8EC-327B5100133A}"/>
    <cellStyle name="SAPBEXHLevel0 2 7 4" xfId="35620" xr:uid="{984D99FB-7197-48C3-9389-AED35352CFEE}"/>
    <cellStyle name="SAPBEXHLevel0 2 7 5" xfId="40245" xr:uid="{BE996C19-D849-44AE-8F04-E20DF4B8C563}"/>
    <cellStyle name="SAPBEXHLevel0 2 8" xfId="11681" xr:uid="{CE532B1F-519A-4011-929B-1A65D855E6CE}"/>
    <cellStyle name="SAPBEXHLevel0 2 9" xfId="24855" xr:uid="{7CE61DA8-1B5D-49F3-9B8E-DA01D78FC6B0}"/>
    <cellStyle name="SAPBEXHLevel0 3" xfId="1753" xr:uid="{1F7DE4E8-7FEA-4364-AF69-659B1F53166A}"/>
    <cellStyle name="SAPBEXHLevel0 3 10" xfId="24746" xr:uid="{4EB34CA9-AFF8-4D9B-82C8-202C0D482BA4}"/>
    <cellStyle name="SAPBEXHLevel0 3 11" xfId="24257" xr:uid="{F4C2FA67-7228-4D73-9DFB-E84CD5CA8EEB}"/>
    <cellStyle name="SAPBEXHLevel0 3 2" xfId="2687" xr:uid="{A4E6CB01-B69F-422B-A90D-95852BEBDD3C}"/>
    <cellStyle name="SAPBEXHLevel0 3 2 2" xfId="4491" xr:uid="{6579E821-D195-4725-A306-E729233E3B56}"/>
    <cellStyle name="SAPBEXHLevel0 3 2 2 2" xfId="27621" xr:uid="{AD7C7280-CC82-42B5-BEA3-3771F5FB4F54}"/>
    <cellStyle name="SAPBEXHLevel0 3 2 2 3" xfId="32308" xr:uid="{7BC10FAC-E11A-42AE-BE5A-6E6564567C52}"/>
    <cellStyle name="SAPBEXHLevel0 3 2 2 4" xfId="36832" xr:uid="{E35EDA0E-2B34-4AB2-9A65-B3C6611D2F4A}"/>
    <cellStyle name="SAPBEXHLevel0 3 2 2 5" xfId="41457" xr:uid="{F1A323B2-D7DF-4541-9459-013370740798}"/>
    <cellStyle name="SAPBEXHLevel0 3 2 3" xfId="5515" xr:uid="{3B8E01A8-BE28-4CD1-BBBC-7E34D0CE011E}"/>
    <cellStyle name="SAPBEXHLevel0 3 2 3 2" xfId="28592" xr:uid="{5756B629-3821-4D04-9A41-9EC54255372D}"/>
    <cellStyle name="SAPBEXHLevel0 3 2 3 3" xfId="33266" xr:uid="{F6BE9CCE-70F9-4BF7-8056-1A43BE794B67}"/>
    <cellStyle name="SAPBEXHLevel0 3 2 3 4" xfId="37801" xr:uid="{8599ED41-4A5B-4924-9454-BDBF99D72D73}"/>
    <cellStyle name="SAPBEXHLevel0 3 2 3 5" xfId="42426" xr:uid="{754D4E14-333F-4EAF-BAC9-2DDEF69088AA}"/>
    <cellStyle name="SAPBEXHLevel0 3 2 4" xfId="6548" xr:uid="{F4785DEB-1E64-4AD2-B694-BD6AEFB387D0}"/>
    <cellStyle name="SAPBEXHLevel0 3 2 4 2" xfId="29571" xr:uid="{A16F8BA8-7C5B-42B0-A34F-F092C0BBFC57}"/>
    <cellStyle name="SAPBEXHLevel0 3 2 4 3" xfId="34228" xr:uid="{180A4555-9F64-4993-B26A-6188803CB243}"/>
    <cellStyle name="SAPBEXHLevel0 3 2 4 4" xfId="38775" xr:uid="{B6C60A87-9AD0-4207-A7EE-C0535AD7C170}"/>
    <cellStyle name="SAPBEXHLevel0 3 2 4 5" xfId="43400" xr:uid="{52C3F23F-9FE0-42B7-A4F7-5299E5312FED}"/>
    <cellStyle name="SAPBEXHLevel0 3 2 5" xfId="25874" xr:uid="{C6868E72-3C6C-4201-A7BE-BD028F2B4357}"/>
    <cellStyle name="SAPBEXHLevel0 3 2 6" xfId="30600" xr:uid="{8B6E4F56-A3E2-4ACE-B7AA-2BA0CCE93B09}"/>
    <cellStyle name="SAPBEXHLevel0 3 2 7" xfId="35104" xr:uid="{4ACB19C7-26FD-45CE-89BF-8651A04D8CAF}"/>
    <cellStyle name="SAPBEXHLevel0 3 2 8" xfId="39729" xr:uid="{E8A29816-E5A2-4836-9675-1E5B7BD01645}"/>
    <cellStyle name="SAPBEXHLevel0 3 3" xfId="3698" xr:uid="{4093F9F2-4544-4A60-A726-28BEE9F8942E}"/>
    <cellStyle name="SAPBEXHLevel0 3 3 2" xfId="26882" xr:uid="{D0B91E29-70BF-44D9-AB38-5290ACAC09AE}"/>
    <cellStyle name="SAPBEXHLevel0 3 3 3" xfId="31582" xr:uid="{AAC45B98-92AE-4AA0-985B-7D70CE01788B}"/>
    <cellStyle name="SAPBEXHLevel0 3 3 4" xfId="36093" xr:uid="{A2419D78-9D84-48E0-9059-5DB4AEFB0BA2}"/>
    <cellStyle name="SAPBEXHLevel0 3 3 5" xfId="40718" xr:uid="{E17C2229-4535-4CFE-989A-89B22177C55B}"/>
    <cellStyle name="SAPBEXHLevel0 3 4" xfId="4799" xr:uid="{DDFCEABC-97EC-4C5D-9F62-81D82FA51077}"/>
    <cellStyle name="SAPBEXHLevel0 3 4 2" xfId="27858" xr:uid="{3C132694-2E92-4217-8974-0B8B988BFC35}"/>
    <cellStyle name="SAPBEXHLevel0 3 4 3" xfId="32545" xr:uid="{8ED6A13A-A3E0-433A-A06A-897DD0D2D551}"/>
    <cellStyle name="SAPBEXHLevel0 3 4 4" xfId="37069" xr:uid="{9B28E655-CC80-4B5E-93A0-FA2D7BF1F5E3}"/>
    <cellStyle name="SAPBEXHLevel0 3 4 5" xfId="41694" xr:uid="{2943F813-CDA3-48E0-82EA-8E5274571E96}"/>
    <cellStyle name="SAPBEXHLevel0 3 5" xfId="5834" xr:uid="{1C7F7D9A-1687-40A1-A16B-8D47A4BB4CC3}"/>
    <cellStyle name="SAPBEXHLevel0 3 5 2" xfId="28838" xr:uid="{09737E90-B83F-427B-9A41-0C0A94512176}"/>
    <cellStyle name="SAPBEXHLevel0 3 5 3" xfId="33512" xr:uid="{62D137D2-CD96-4452-8087-737669631C53}"/>
    <cellStyle name="SAPBEXHLevel0 3 5 4" xfId="38047" xr:uid="{E757663B-72A1-49CD-A070-C1CB5F5C5913}"/>
    <cellStyle name="SAPBEXHLevel0 3 5 5" xfId="42672" xr:uid="{40DAE0A4-C54F-4D6F-B330-2ACBC02E1A41}"/>
    <cellStyle name="SAPBEXHLevel0 3 6" xfId="23361" xr:uid="{A083EA7D-54D1-4454-B9EC-5316FA830B5F}"/>
    <cellStyle name="SAPBEXHLevel0 3 7" xfId="24002" xr:uid="{971F7DDA-CB87-43BB-ACF8-8B23D69C22E5}"/>
    <cellStyle name="SAPBEXHLevel0 3 8" xfId="25106" xr:uid="{B29048C8-FC70-4126-810D-CEA419CD27B0}"/>
    <cellStyle name="SAPBEXHLevel0 3 9" xfId="29861" xr:uid="{C64B5E3B-1BD2-4513-933A-56AB62B335A8}"/>
    <cellStyle name="SAPBEXHLevel0 4" xfId="1718" xr:uid="{00EC67EE-03BD-4CCB-B57C-8E556F2E1260}"/>
    <cellStyle name="SAPBEXHLevel0 4 2" xfId="2652" xr:uid="{E713BE16-414B-4B8E-8352-6328CB27A193}"/>
    <cellStyle name="SAPBEXHLevel0 4 2 2" xfId="4456" xr:uid="{AABB095F-9A6F-4447-916C-54B68E13E675}"/>
    <cellStyle name="SAPBEXHLevel0 4 2 2 2" xfId="27586" xr:uid="{1B5209A9-16D5-4CDF-AB2B-C7D38BBF1080}"/>
    <cellStyle name="SAPBEXHLevel0 4 2 2 3" xfId="32273" xr:uid="{4AA54F73-B11A-4E7F-92B6-19F95E950CC0}"/>
    <cellStyle name="SAPBEXHLevel0 4 2 2 4" xfId="36797" xr:uid="{C4AEEE09-DDDD-4DBC-A697-17C692B688F3}"/>
    <cellStyle name="SAPBEXHLevel0 4 2 2 5" xfId="41422" xr:uid="{89A16362-8BCB-40EA-8ECC-0370C1F19D79}"/>
    <cellStyle name="SAPBEXHLevel0 4 2 3" xfId="5480" xr:uid="{11FED3A3-8D3F-452B-B872-E72BD731D280}"/>
    <cellStyle name="SAPBEXHLevel0 4 2 3 2" xfId="28557" xr:uid="{D0458795-26DA-464F-829A-38FD0BF137D7}"/>
    <cellStyle name="SAPBEXHLevel0 4 2 3 3" xfId="33231" xr:uid="{8791381F-8B4B-4E9E-A2C2-F452F39F2405}"/>
    <cellStyle name="SAPBEXHLevel0 4 2 3 4" xfId="37766" xr:uid="{3AD9AF12-CE2F-4CC6-A51B-AEC236205A26}"/>
    <cellStyle name="SAPBEXHLevel0 4 2 3 5" xfId="42391" xr:uid="{4451DC30-EB24-4A43-B119-7CB4EF0CC77D}"/>
    <cellStyle name="SAPBEXHLevel0 4 2 4" xfId="6513" xr:uid="{5E8B7622-131B-445E-80D1-31E4E8800914}"/>
    <cellStyle name="SAPBEXHLevel0 4 2 4 2" xfId="29536" xr:uid="{4F6D6023-D391-48C0-B3A2-D1D6AD69B8D1}"/>
    <cellStyle name="SAPBEXHLevel0 4 2 4 3" xfId="34193" xr:uid="{BF67646F-0E55-4BD1-9818-92F43E9B61C7}"/>
    <cellStyle name="SAPBEXHLevel0 4 2 4 4" xfId="38740" xr:uid="{2FBB4287-44BC-4680-BFB4-01F437B3FC8A}"/>
    <cellStyle name="SAPBEXHLevel0 4 2 4 5" xfId="43365" xr:uid="{44C7F4C6-4092-41DF-8189-21BDE7DFDAC0}"/>
    <cellStyle name="SAPBEXHLevel0 4 2 5" xfId="25839" xr:uid="{C4526F0F-BDF0-44C3-B1AC-CBC77CA9F1B1}"/>
    <cellStyle name="SAPBEXHLevel0 4 2 6" xfId="30565" xr:uid="{B9184316-0D80-4BC5-BB97-4A0D70422C12}"/>
    <cellStyle name="SAPBEXHLevel0 4 2 7" xfId="35069" xr:uid="{9608806C-4D3B-4249-8336-0BB61835B532}"/>
    <cellStyle name="SAPBEXHLevel0 4 2 8" xfId="39694" xr:uid="{10A52A01-2B46-4883-BA62-BA8921991AFC}"/>
    <cellStyle name="SAPBEXHLevel0 4 3" xfId="3663" xr:uid="{6081100D-B03A-4802-8DD1-9D2142216FDB}"/>
    <cellStyle name="SAPBEXHLevel0 4 3 2" xfId="26847" xr:uid="{9BC74EEA-5DB9-40E2-86AA-7059AE6DD79D}"/>
    <cellStyle name="SAPBEXHLevel0 4 3 3" xfId="31547" xr:uid="{C9C4A3DD-2BB9-4DBE-934A-3130682C84F5}"/>
    <cellStyle name="SAPBEXHLevel0 4 3 4" xfId="36058" xr:uid="{C9A158C2-EB4C-4A32-83B6-3FF0A692DB63}"/>
    <cellStyle name="SAPBEXHLevel0 4 3 5" xfId="40683" xr:uid="{97079515-A907-4491-90AD-CE0DC4FAC336}"/>
    <cellStyle name="SAPBEXHLevel0 4 4" xfId="4764" xr:uid="{6BCC4BA2-9D7D-4056-9A03-2EF9E4844E57}"/>
    <cellStyle name="SAPBEXHLevel0 4 4 2" xfId="26120" xr:uid="{1D0009FE-562E-4D26-BBCC-A5EFBD459E3C}"/>
    <cellStyle name="SAPBEXHLevel0 4 4 3" xfId="30841" xr:uid="{B55E90C4-09E3-4D52-970C-4E005664909C}"/>
    <cellStyle name="SAPBEXHLevel0 4 4 4" xfId="35344" xr:uid="{A4BC5FD9-75A6-4E4D-A766-CDFD6FB00BDE}"/>
    <cellStyle name="SAPBEXHLevel0 4 4 5" xfId="39969" xr:uid="{4D392331-7F10-4532-9597-6EF2D1E88221}"/>
    <cellStyle name="SAPBEXHLevel0 4 5" xfId="5799" xr:uid="{423511D0-22C1-4EE3-AB04-1AE9D2EBE09B}"/>
    <cellStyle name="SAPBEXHLevel0 4 5 2" xfId="26607" xr:uid="{DBCA412C-AA64-4D3E-8902-380A802C9ADB}"/>
    <cellStyle name="SAPBEXHLevel0 4 5 3" xfId="31307" xr:uid="{B50FCBE5-F425-4F6B-9182-49C8EC0B2285}"/>
    <cellStyle name="SAPBEXHLevel0 4 5 4" xfId="35818" xr:uid="{BFC919B6-7D89-4362-8785-469D69123965}"/>
    <cellStyle name="SAPBEXHLevel0 4 5 5" xfId="40443" xr:uid="{83A9F382-8793-4927-B972-0537127D63B7}"/>
    <cellStyle name="SAPBEXHLevel0 4 6" xfId="25071" xr:uid="{9E4363D9-8B83-49ED-BA62-CA9BF3A170CB}"/>
    <cellStyle name="SAPBEXHLevel0 4 7" xfId="29826" xr:uid="{C833F5FA-A8B8-407F-8800-4C43A60CDE8C}"/>
    <cellStyle name="SAPBEXHLevel0 4 8" xfId="24710" xr:uid="{6F92A6EE-48F7-4D62-B98C-3D6592184145}"/>
    <cellStyle name="SAPBEXHLevel0 4 9" xfId="24291" xr:uid="{30F9314A-8861-4A6B-A5D2-9D938664DA8F}"/>
    <cellStyle name="SAPBEXHLevel0 5" xfId="1578" xr:uid="{F3E9A15C-7FBE-4339-839E-5EA2D0C98A8A}"/>
    <cellStyle name="SAPBEXHLevel0 5 2" xfId="2515" xr:uid="{63FDD7EA-5F43-478C-8462-49317CAA5944}"/>
    <cellStyle name="SAPBEXHLevel0 5 2 2" xfId="4319" xr:uid="{9F735B2D-5DE9-468F-AAB8-0758BC22A136}"/>
    <cellStyle name="SAPBEXHLevel0 5 2 2 2" xfId="27449" xr:uid="{ABEE0E1C-C6E9-405D-BA31-8185BCBE2D4F}"/>
    <cellStyle name="SAPBEXHLevel0 5 2 2 3" xfId="32136" xr:uid="{C2029DBB-C888-487F-BC0E-868E9F56849E}"/>
    <cellStyle name="SAPBEXHLevel0 5 2 2 4" xfId="36660" xr:uid="{859B74A9-2F6A-4A4F-87C8-965C938F4E07}"/>
    <cellStyle name="SAPBEXHLevel0 5 2 2 5" xfId="41285" xr:uid="{321324EF-9615-4774-97EE-EFE2C8BC2D8D}"/>
    <cellStyle name="SAPBEXHLevel0 5 2 3" xfId="5343" xr:uid="{242AA4AE-7BCF-4380-8294-192013BCF9B8}"/>
    <cellStyle name="SAPBEXHLevel0 5 2 3 2" xfId="28420" xr:uid="{802E5FA4-8931-4CE1-A761-5041401FAA0B}"/>
    <cellStyle name="SAPBEXHLevel0 5 2 3 3" xfId="33094" xr:uid="{58A3221C-029A-42FB-9CF6-E175C043FAC9}"/>
    <cellStyle name="SAPBEXHLevel0 5 2 3 4" xfId="37629" xr:uid="{A0ADA969-9ED0-4DF6-AD1B-93356945FFAF}"/>
    <cellStyle name="SAPBEXHLevel0 5 2 3 5" xfId="42254" xr:uid="{412AB2A1-E752-4C26-8DD3-B08FE2644029}"/>
    <cellStyle name="SAPBEXHLevel0 5 2 4" xfId="6376" xr:uid="{BB7539AC-EAA3-4F82-A7FB-F3C4D3605E2F}"/>
    <cellStyle name="SAPBEXHLevel0 5 2 4 2" xfId="29399" xr:uid="{BCC2742B-397E-46DB-AE94-91D8980F9C2E}"/>
    <cellStyle name="SAPBEXHLevel0 5 2 4 3" xfId="34056" xr:uid="{06A9D38D-3BFE-4E47-9DCE-5823E7B54E03}"/>
    <cellStyle name="SAPBEXHLevel0 5 2 4 4" xfId="38603" xr:uid="{6B1C4BAE-E318-49A6-9BBF-301A0980E3F1}"/>
    <cellStyle name="SAPBEXHLevel0 5 2 4 5" xfId="43228" xr:uid="{A83AA343-1F97-464A-9C06-9495F3820F2E}"/>
    <cellStyle name="SAPBEXHLevel0 5 2 5" xfId="25702" xr:uid="{37266CDD-01CF-4E43-AE9A-E6A96D6A3CF0}"/>
    <cellStyle name="SAPBEXHLevel0 5 2 6" xfId="30428" xr:uid="{ADF55C82-9352-4E1C-8454-45953F772CF9}"/>
    <cellStyle name="SAPBEXHLevel0 5 2 7" xfId="34932" xr:uid="{77148CF3-376B-47D8-9B37-3850FDEDB4EA}"/>
    <cellStyle name="SAPBEXHLevel0 5 2 8" xfId="39557" xr:uid="{9EC505D2-C220-42A0-846D-0031BAF76934}"/>
    <cellStyle name="SAPBEXHLevel0 5 3" xfId="3526" xr:uid="{C73D5534-8AA0-427E-9E5F-DF661BFD3065}"/>
    <cellStyle name="SAPBEXHLevel0 5 3 2" xfId="26710" xr:uid="{501EDA45-A263-4EBA-AFAF-295E20EE3F93}"/>
    <cellStyle name="SAPBEXHLevel0 5 3 3" xfId="31410" xr:uid="{F63B4151-A5B2-4486-A0D4-3210B8AA79DB}"/>
    <cellStyle name="SAPBEXHLevel0 5 3 4" xfId="35921" xr:uid="{DE69008C-C075-4924-8B6A-E1E295033B77}"/>
    <cellStyle name="SAPBEXHLevel0 5 3 5" xfId="40546" xr:uid="{1615AA70-44BA-4F5C-9ACE-D090BC174129}"/>
    <cellStyle name="SAPBEXHLevel0 5 4" xfId="3054" xr:uid="{BA61EF4F-361C-4EA1-89A4-016247CA6341}"/>
    <cellStyle name="SAPBEXHLevel0 5 4 2" xfId="26257" xr:uid="{4231160E-5350-4789-BB1A-889547F75AC2}"/>
    <cellStyle name="SAPBEXHLevel0 5 4 3" xfId="30978" xr:uid="{0973F041-54B9-495D-BF7F-C65969CA3608}"/>
    <cellStyle name="SAPBEXHLevel0 5 4 4" xfId="35481" xr:uid="{AD3ECF32-1B2C-48E5-9F7E-2CA5973C1C33}"/>
    <cellStyle name="SAPBEXHLevel0 5 4 5" xfId="40106" xr:uid="{884AF3A1-D10B-4C22-B144-3E8836DBE7FD}"/>
    <cellStyle name="SAPBEXHLevel0 5 5" xfId="3348" xr:uid="{155A2421-C1F6-4F9D-BA09-5782009D8CA7}"/>
    <cellStyle name="SAPBEXHLevel0 5 5 2" xfId="26474" xr:uid="{3E4B767C-2DBA-44ED-B9E9-15973D6AECB4}"/>
    <cellStyle name="SAPBEXHLevel0 5 5 3" xfId="31174" xr:uid="{31E89AC6-02C2-48EB-96F9-BF11EEE67410}"/>
    <cellStyle name="SAPBEXHLevel0 5 5 4" xfId="35685" xr:uid="{BCB854E3-5EE1-4249-A446-BC3418555CED}"/>
    <cellStyle name="SAPBEXHLevel0 5 5 5" xfId="40310" xr:uid="{9C9F86DD-1E4A-4234-99F9-F5F31D3DD216}"/>
    <cellStyle name="SAPBEXHLevel0 5 6" xfId="24933" xr:uid="{E2E17063-426C-403F-97E6-C267B70515E7}"/>
    <cellStyle name="SAPBEXHLevel0 5 7" xfId="24156" xr:uid="{F01518F5-4FAA-418A-AF3D-DEF27954EDA8}"/>
    <cellStyle name="SAPBEXHLevel0 5 8" xfId="24580" xr:uid="{F6D45726-EADF-483F-AB15-C36A5409C139}"/>
    <cellStyle name="SAPBEXHLevel0 5 9" xfId="32978" xr:uid="{DE1B5610-6D84-4B05-832F-708E1FF7DA94}"/>
    <cellStyle name="SAPBEXHLevel0 6" xfId="2209" xr:uid="{65880443-408F-4F9C-B385-D057B52BEE1E}"/>
    <cellStyle name="SAPBEXHLevel0 6 2" xfId="4092" xr:uid="{EC995DE3-18A2-4C6F-8EEF-3E09919E4173}"/>
    <cellStyle name="SAPBEXHLevel0 6 2 2" xfId="27241" xr:uid="{FC86D1FE-8D7E-4B15-A61F-E92935060239}"/>
    <cellStyle name="SAPBEXHLevel0 6 2 3" xfId="31932" xr:uid="{15816E02-F33D-4BF6-895B-243857CF0CF3}"/>
    <cellStyle name="SAPBEXHLevel0 6 2 4" xfId="36452" xr:uid="{BF697259-0579-42BD-A6D8-32400527E888}"/>
    <cellStyle name="SAPBEXHLevel0 6 2 5" xfId="41077" xr:uid="{A073BB55-BC7B-437E-BB93-3927493C2A4E}"/>
    <cellStyle name="SAPBEXHLevel0 6 3" xfId="5141" xr:uid="{2E325CFC-0BA8-48D4-A67E-8876AB4C487E}"/>
    <cellStyle name="SAPBEXHLevel0 6 3 2" xfId="28212" xr:uid="{1D86AB16-3989-4CBA-9D21-A47FF292DCEA}"/>
    <cellStyle name="SAPBEXHLevel0 6 3 3" xfId="32891" xr:uid="{99634F91-6879-43CF-A790-28FAF6CAAC51}"/>
    <cellStyle name="SAPBEXHLevel0 6 3 4" xfId="37423" xr:uid="{138BA0C6-B74B-4F0B-9363-61845D65E011}"/>
    <cellStyle name="SAPBEXHLevel0 6 3 5" xfId="42048" xr:uid="{DA083A5B-451F-485B-8FC4-C66434799248}"/>
    <cellStyle name="SAPBEXHLevel0 6 4" xfId="6177" xr:uid="{D3692DFE-4028-4EF2-8EC3-43875A5F7698}"/>
    <cellStyle name="SAPBEXHLevel0 6 4 2" xfId="29192" xr:uid="{BF526856-E13A-4B1F-AAAF-1C4C9612899D}"/>
    <cellStyle name="SAPBEXHLevel0 6 4 3" xfId="33855" xr:uid="{A12D366B-5228-47CC-A861-C523E5D65BD8}"/>
    <cellStyle name="SAPBEXHLevel0 6 4 4" xfId="38398" xr:uid="{49C0B0D1-5B3F-41B8-9755-494697CCAE04}"/>
    <cellStyle name="SAPBEXHLevel0 6 4 5" xfId="43023" xr:uid="{5E6C464C-1784-4D0A-927C-96459B72CDA5}"/>
    <cellStyle name="SAPBEXHLevel0 6 5" xfId="25490" xr:uid="{C2AE0F93-9B76-4C27-93C8-B09A51D5AE59}"/>
    <cellStyle name="SAPBEXHLevel0 6 6" xfId="30222" xr:uid="{2A262B62-56D9-4E39-8A6A-0CE986BAD085}"/>
    <cellStyle name="SAPBEXHLevel0 6 7" xfId="34724" xr:uid="{D39DE4B6-8728-4A21-9A19-8422EA02F435}"/>
    <cellStyle name="SAPBEXHLevel0 6 8" xfId="39350" xr:uid="{9550C554-65ED-4385-A1EC-3661E5D5AF9C}"/>
    <cellStyle name="SAPBEXHLevel0 7" xfId="2036" xr:uid="{7FBF729A-8D21-4152-A960-BAEC82945379}"/>
    <cellStyle name="SAPBEXHLevel0 7 2" xfId="3947" xr:uid="{63B18C38-3EB1-4A2B-8871-BCA942E15184}"/>
    <cellStyle name="SAPBEXHLevel0 7 2 2" xfId="27123" xr:uid="{637EBDDD-D071-4B5E-A8F3-BFE5C60D5D8D}"/>
    <cellStyle name="SAPBEXHLevel0 7 2 3" xfId="31821" xr:uid="{A16ED681-8372-4302-921B-0B0A94709531}"/>
    <cellStyle name="SAPBEXHLevel0 7 2 4" xfId="36334" xr:uid="{2EAFED3B-8D7C-472F-ABF5-8F8B994EE24D}"/>
    <cellStyle name="SAPBEXHLevel0 7 2 5" xfId="40959" xr:uid="{2441A555-0299-45D2-9E72-EE897B71BD3A}"/>
    <cellStyle name="SAPBEXHLevel0 7 3" xfId="5037" xr:uid="{DC7D884A-F580-4CA3-96DD-CFC551F6AF85}"/>
    <cellStyle name="SAPBEXHLevel0 7 3 2" xfId="28097" xr:uid="{63393EC9-64B7-435D-820E-3618CBACF1E8}"/>
    <cellStyle name="SAPBEXHLevel0 7 3 3" xfId="32783" xr:uid="{6A8C0168-E462-4B2F-9172-2EB73D9D3A24}"/>
    <cellStyle name="SAPBEXHLevel0 7 3 4" xfId="37308" xr:uid="{BFFEAE7A-DFC9-4B38-B359-8898145180CA}"/>
    <cellStyle name="SAPBEXHLevel0 7 3 5" xfId="41933" xr:uid="{9973A682-5AA3-419F-A4DF-94B3BE69EE1E}"/>
    <cellStyle name="SAPBEXHLevel0 7 4" xfId="6071" xr:uid="{7273BB69-CC26-49A1-9A87-7F2B2FEF3CE7}"/>
    <cellStyle name="SAPBEXHLevel0 7 4 2" xfId="29079" xr:uid="{A8AE97C6-907B-4695-B8FB-1633349CFCD5}"/>
    <cellStyle name="SAPBEXHLevel0 7 4 3" xfId="33750" xr:uid="{3CAB305D-0FEB-4142-865F-4812F98FFC68}"/>
    <cellStyle name="SAPBEXHLevel0 7 4 4" xfId="38286" xr:uid="{030658D0-32DB-4A85-91D5-6F97CD1269A9}"/>
    <cellStyle name="SAPBEXHLevel0 7 4 5" xfId="42911" xr:uid="{CB7CFBA2-1022-4E44-98CA-272E06907C99}"/>
    <cellStyle name="SAPBEXHLevel0 7 5" xfId="25350" xr:uid="{0143F49E-47F7-4832-B307-4BD89BBA7869}"/>
    <cellStyle name="SAPBEXHLevel0 7 6" xfId="30103" xr:uid="{A3875367-1F6C-44C8-A26D-89E56CBA9DE4}"/>
    <cellStyle name="SAPBEXHLevel0 7 7" xfId="34606" xr:uid="{6C7A15C1-A23A-4001-9F60-5534FB4EAFCB}"/>
    <cellStyle name="SAPBEXHLevel0 7 8" xfId="39233" xr:uid="{22D933D8-8720-4D69-A482-45972DD49746}"/>
    <cellStyle name="SAPBEXHLevel0 8" xfId="2380" xr:uid="{80170517-C24E-4045-A32E-A7C9B252EB51}"/>
    <cellStyle name="SAPBEXHLevel0 8 2" xfId="4189" xr:uid="{FE63AD1A-9A5A-4A65-8243-ABAE0866686B}"/>
    <cellStyle name="SAPBEXHLevel0 8 2 2" xfId="27323" xr:uid="{581AC3EF-9D7C-4A43-A435-A14DA0B04D00}"/>
    <cellStyle name="SAPBEXHLevel0 8 2 3" xfId="32010" xr:uid="{75E2EEC9-F6ED-4189-A74D-DAA86DF8FD05}"/>
    <cellStyle name="SAPBEXHLevel0 8 2 4" xfId="36534" xr:uid="{39E423BD-36A0-4A95-8E44-B2515E7EA7BC}"/>
    <cellStyle name="SAPBEXHLevel0 8 2 5" xfId="41159" xr:uid="{3E7F7069-02E8-43B5-AC45-1AE73865E1A5}"/>
    <cellStyle name="SAPBEXHLevel0 8 3" xfId="5217" xr:uid="{46F036B1-D852-4C74-9AEF-284CD68AF724}"/>
    <cellStyle name="SAPBEXHLevel0 8 3 2" xfId="28294" xr:uid="{CC0399AA-2377-4214-8645-94C25185244D}"/>
    <cellStyle name="SAPBEXHLevel0 8 3 3" xfId="32968" xr:uid="{7353F339-91C1-469C-B7E2-FB74D638884B}"/>
    <cellStyle name="SAPBEXHLevel0 8 3 4" xfId="37503" xr:uid="{F0F087AB-F388-4A5F-8C0C-D48C0C532CBD}"/>
    <cellStyle name="SAPBEXHLevel0 8 3 5" xfId="42128" xr:uid="{ABE978E2-C447-473D-ACDE-0DEB1E05B86D}"/>
    <cellStyle name="SAPBEXHLevel0 8 4" xfId="6251" xr:uid="{3F539672-4531-470E-B5EA-2C748EC3389C}"/>
    <cellStyle name="SAPBEXHLevel0 8 4 2" xfId="29272" xr:uid="{01B55F04-C118-4D6B-9BBE-D68B94034D2B}"/>
    <cellStyle name="SAPBEXHLevel0 8 4 3" xfId="33930" xr:uid="{F9AD0AE3-AE42-4F90-8BC9-F7C0CC962D68}"/>
    <cellStyle name="SAPBEXHLevel0 8 4 4" xfId="38477" xr:uid="{3EAB342B-7DC3-40D7-8AEA-17D1601306C7}"/>
    <cellStyle name="SAPBEXHLevel0 8 4 5" xfId="43102" xr:uid="{5D799F1F-E0C5-4E21-9DAF-561CD9A2A3A0}"/>
    <cellStyle name="SAPBEXHLevel0 8 5" xfId="25575" xr:uid="{FDB18DA8-2EA2-4DD0-9D25-5A2943050E5A}"/>
    <cellStyle name="SAPBEXHLevel0 8 6" xfId="30302" xr:uid="{7F3601FC-FA49-4D7D-9DB9-90F76B099A05}"/>
    <cellStyle name="SAPBEXHLevel0 8 7" xfId="34806" xr:uid="{511F0492-66EF-45D3-8033-F7B358D3A9D3}"/>
    <cellStyle name="SAPBEXHLevel0 8 8" xfId="39431" xr:uid="{A5659985-0D91-465E-AB35-AC070EA64B78}"/>
    <cellStyle name="SAPBEXHLevel0 9" xfId="3189" xr:uid="{3270E308-3332-403D-BBB0-082C8C105D3B}"/>
    <cellStyle name="SAPBEXHLevel0X" xfId="1187" xr:uid="{E4D55F6A-9829-4B61-A5B4-E889BDE8730B}"/>
    <cellStyle name="SAPBEXHLevel0X 2" xfId="1497" xr:uid="{3357C6BC-A7B6-478C-8174-CFF62A66FC08}"/>
    <cellStyle name="SAPBEXHLevel0X 2 10" xfId="24525" xr:uid="{481627E9-9A9D-45AA-AFDD-3F96E147814A}"/>
    <cellStyle name="SAPBEXHLevel0X 2 11" xfId="24463" xr:uid="{9EE3B6E5-2F08-4B53-A128-14835BB227A2}"/>
    <cellStyle name="SAPBEXHLevel0X 2 2" xfId="1842" xr:uid="{061D5B3B-E658-4FA5-BD61-B0DB235AF6C5}"/>
    <cellStyle name="SAPBEXHLevel0X 2 2 10" xfId="24821" xr:uid="{75AEE786-B636-45E6-8425-1654DF29434A}"/>
    <cellStyle name="SAPBEXHLevel0X 2 2 11" xfId="39071" xr:uid="{FD028F68-8D12-4484-B597-47B3B5F48FD9}"/>
    <cellStyle name="SAPBEXHLevel0X 2 2 2" xfId="2766" xr:uid="{01EDF607-6F65-4DBE-8258-11267BFE1148}"/>
    <cellStyle name="SAPBEXHLevel0X 2 2 2 2" xfId="4570" xr:uid="{1991026E-1FBE-40B4-8CB5-2854E5403A1D}"/>
    <cellStyle name="SAPBEXHLevel0X 2 2 2 2 2" xfId="27700" xr:uid="{79C5B265-2258-4554-B968-2CEAF2CFBE54}"/>
    <cellStyle name="SAPBEXHLevel0X 2 2 2 2 3" xfId="32387" xr:uid="{DB5404A5-4BAF-4CC1-8345-1F7A48ABA11A}"/>
    <cellStyle name="SAPBEXHLevel0X 2 2 2 2 4" xfId="36911" xr:uid="{93A6B682-4B80-443B-B3CC-433396541DB6}"/>
    <cellStyle name="SAPBEXHLevel0X 2 2 2 2 5" xfId="41536" xr:uid="{D06701A3-0F48-4B64-A966-42DFBE34FC05}"/>
    <cellStyle name="SAPBEXHLevel0X 2 2 2 3" xfId="5594" xr:uid="{C57738A2-0234-4045-AA67-C6548F51040A}"/>
    <cellStyle name="SAPBEXHLevel0X 2 2 2 3 2" xfId="28671" xr:uid="{AB96C3AD-D7F5-4182-8B0D-A4C5F7515CD4}"/>
    <cellStyle name="SAPBEXHLevel0X 2 2 2 3 3" xfId="33345" xr:uid="{89C006F5-0849-4FBE-A915-CE1523C4069D}"/>
    <cellStyle name="SAPBEXHLevel0X 2 2 2 3 4" xfId="37880" xr:uid="{AAA8CBD5-C2C4-4F16-891C-037601EF59EC}"/>
    <cellStyle name="SAPBEXHLevel0X 2 2 2 3 5" xfId="42505" xr:uid="{BB18A6C5-0300-4219-892F-1899EB7323DE}"/>
    <cellStyle name="SAPBEXHLevel0X 2 2 2 4" xfId="6627" xr:uid="{E3757F73-8FF7-4B73-8AF1-E26005F29650}"/>
    <cellStyle name="SAPBEXHLevel0X 2 2 2 4 2" xfId="29650" xr:uid="{E435EC71-511D-4CC6-9D6D-B91E76C07FCA}"/>
    <cellStyle name="SAPBEXHLevel0X 2 2 2 4 3" xfId="34307" xr:uid="{1D3B3ADA-8FE7-4AD9-9174-14CDE663E592}"/>
    <cellStyle name="SAPBEXHLevel0X 2 2 2 4 4" xfId="38854" xr:uid="{C4609ED0-A010-4DF8-B818-678CAA99F088}"/>
    <cellStyle name="SAPBEXHLevel0X 2 2 2 4 5" xfId="43479" xr:uid="{CF294AED-8D28-4FC6-8684-A73E79185E63}"/>
    <cellStyle name="SAPBEXHLevel0X 2 2 2 5" xfId="25953" xr:uid="{1C7B5AD5-8F7D-4C71-9D3B-9CBBF63F40BF}"/>
    <cellStyle name="SAPBEXHLevel0X 2 2 2 6" xfId="30679" xr:uid="{FD0EC3DC-7671-43E6-A43D-120D9B185E07}"/>
    <cellStyle name="SAPBEXHLevel0X 2 2 2 7" xfId="35183" xr:uid="{30B90AE6-B89A-48F0-98ED-6A37CDAAD730}"/>
    <cellStyle name="SAPBEXHLevel0X 2 2 2 8" xfId="39808" xr:uid="{B06AEC26-9D3F-464F-ADA9-5F51BF1DA316}"/>
    <cellStyle name="SAPBEXHLevel0X 2 2 3" xfId="3776" xr:uid="{B9157F70-54F0-47D1-8DCE-BE0162BFCFA0}"/>
    <cellStyle name="SAPBEXHLevel0X 2 2 3 2" xfId="26960" xr:uid="{E3D941AE-CCA4-42EF-ABBA-22358ED6EB66}"/>
    <cellStyle name="SAPBEXHLevel0X 2 2 3 3" xfId="31660" xr:uid="{F4C733EA-DBF5-48EF-A8D1-E022E2F9FDB0}"/>
    <cellStyle name="SAPBEXHLevel0X 2 2 3 4" xfId="36171" xr:uid="{28600543-BF86-4624-864A-98AC981A6594}"/>
    <cellStyle name="SAPBEXHLevel0X 2 2 3 5" xfId="40796" xr:uid="{E283C841-9F89-461A-A6BE-E4E0A5F82956}"/>
    <cellStyle name="SAPBEXHLevel0X 2 2 4" xfId="4877" xr:uid="{C85B1220-C1C3-45C2-99FD-D0B88A6FBD7C}"/>
    <cellStyle name="SAPBEXHLevel0X 2 2 4 2" xfId="27936" xr:uid="{046DE68F-A7E7-4A18-A0CD-63FA357B4C12}"/>
    <cellStyle name="SAPBEXHLevel0X 2 2 4 3" xfId="32623" xr:uid="{894E60F8-BD34-492A-B4D4-453B22247B56}"/>
    <cellStyle name="SAPBEXHLevel0X 2 2 4 4" xfId="37147" xr:uid="{FBF91D87-167D-419B-9122-6CB303ABBB01}"/>
    <cellStyle name="SAPBEXHLevel0X 2 2 4 5" xfId="41772" xr:uid="{590F0839-B206-4E9D-88FC-8C9083C706DE}"/>
    <cellStyle name="SAPBEXHLevel0X 2 2 5" xfId="5912" xr:uid="{0C48C655-1BB6-4396-8AC2-472E3909E4CE}"/>
    <cellStyle name="SAPBEXHLevel0X 2 2 5 2" xfId="28916" xr:uid="{51EAFF00-F7BC-4D01-9F00-238BF88E3B78}"/>
    <cellStyle name="SAPBEXHLevel0X 2 2 5 3" xfId="33590" xr:uid="{D8D32EE2-CF59-442A-B786-294D6211FEB2}"/>
    <cellStyle name="SAPBEXHLevel0X 2 2 5 4" xfId="38125" xr:uid="{FDF58D75-EC41-4427-A542-24D50AE24BA0}"/>
    <cellStyle name="SAPBEXHLevel0X 2 2 5 5" xfId="42750" xr:uid="{08215C91-6C41-423B-BF66-DEAD208728D0}"/>
    <cellStyle name="SAPBEXHLevel0X 2 2 6" xfId="20755" xr:uid="{5CF719BF-0BD6-4542-9401-2EBF1FF3A2F1}"/>
    <cellStyle name="SAPBEXHLevel0X 2 2 7" xfId="23937" xr:uid="{8ACCF882-5D1D-4093-8D63-ACCEB5632043}"/>
    <cellStyle name="SAPBEXHLevel0X 2 2 8" xfId="25184" xr:uid="{64BB46E9-9B8D-4C35-A561-93B2FF38E041}"/>
    <cellStyle name="SAPBEXHLevel0X 2 2 9" xfId="29939" xr:uid="{781AF639-F5A5-4D9E-AE2F-E384927E3003}"/>
    <cellStyle name="SAPBEXHLevel0X 2 3" xfId="1936" xr:uid="{5105625A-20DC-4F93-A517-F80929B78BBE}"/>
    <cellStyle name="SAPBEXHLevel0X 2 3 2" xfId="2852" xr:uid="{E199C844-06A5-4ADC-8181-3DFA51589F7E}"/>
    <cellStyle name="SAPBEXHLevel0X 2 3 2 2" xfId="4656" xr:uid="{4EB247DA-18AE-42C1-8DA1-6124B85E61BE}"/>
    <cellStyle name="SAPBEXHLevel0X 2 3 2 2 2" xfId="27786" xr:uid="{53E5D5B8-03D7-499E-B9F4-C268B1D7D11C}"/>
    <cellStyle name="SAPBEXHLevel0X 2 3 2 2 3" xfId="32473" xr:uid="{4584C084-ED64-4620-9D58-1D7BD0BB209C}"/>
    <cellStyle name="SAPBEXHLevel0X 2 3 2 2 4" xfId="36997" xr:uid="{AABCA11E-2C1F-4B31-94DA-2C3526D988AB}"/>
    <cellStyle name="SAPBEXHLevel0X 2 3 2 2 5" xfId="41622" xr:uid="{9A58E0B3-EF91-48FE-B509-E0B9C6087682}"/>
    <cellStyle name="SAPBEXHLevel0X 2 3 2 3" xfId="5680" xr:uid="{DD99EAA5-ADB3-4C1C-AEC3-CCF84ADEBEA4}"/>
    <cellStyle name="SAPBEXHLevel0X 2 3 2 3 2" xfId="28757" xr:uid="{5C09FA8D-15B6-487E-A22A-44195807348F}"/>
    <cellStyle name="SAPBEXHLevel0X 2 3 2 3 3" xfId="33431" xr:uid="{82A06C85-80CB-4E09-A04B-B398BEA4A7DE}"/>
    <cellStyle name="SAPBEXHLevel0X 2 3 2 3 4" xfId="37966" xr:uid="{F31E1A6B-70FA-4B07-96D1-DFFE34C3AB24}"/>
    <cellStyle name="SAPBEXHLevel0X 2 3 2 3 5" xfId="42591" xr:uid="{F9D5B312-5B8B-4C80-8D09-180A6D45B396}"/>
    <cellStyle name="SAPBEXHLevel0X 2 3 2 4" xfId="6713" xr:uid="{E28367D3-D19C-49E8-800C-F5B7993FA165}"/>
    <cellStyle name="SAPBEXHLevel0X 2 3 2 4 2" xfId="29736" xr:uid="{643F1F43-9BCF-48F6-B561-5A05DF02D2A3}"/>
    <cellStyle name="SAPBEXHLevel0X 2 3 2 4 3" xfId="34393" xr:uid="{A7E17CFE-68CE-48BE-B962-F2B70C5EA413}"/>
    <cellStyle name="SAPBEXHLevel0X 2 3 2 4 4" xfId="38940" xr:uid="{E738C7A0-E967-4060-BF61-14D77ECF45A8}"/>
    <cellStyle name="SAPBEXHLevel0X 2 3 2 4 5" xfId="43565" xr:uid="{D9C005D9-B3DF-4C23-8E81-D521ED513FFA}"/>
    <cellStyle name="SAPBEXHLevel0X 2 3 2 5" xfId="26039" xr:uid="{D03DB645-1D27-4773-87AE-8A01F4CA4FCC}"/>
    <cellStyle name="SAPBEXHLevel0X 2 3 2 6" xfId="30765" xr:uid="{FBC0404E-29FA-4228-93BF-54A07AD9A474}"/>
    <cellStyle name="SAPBEXHLevel0X 2 3 2 7" xfId="35269" xr:uid="{60D1EA02-926C-46D9-993A-31F58083580D}"/>
    <cellStyle name="SAPBEXHLevel0X 2 3 2 8" xfId="39894" xr:uid="{10693380-2C0F-41A1-B529-E67FF28657CB}"/>
    <cellStyle name="SAPBEXHLevel0X 2 3 3" xfId="3862" xr:uid="{438D4A1B-60AC-4C1C-87DC-EF7B8889F8A6}"/>
    <cellStyle name="SAPBEXHLevel0X 2 3 3 2" xfId="27046" xr:uid="{AA1AA044-624F-4FDE-9284-E18FA3A8009A}"/>
    <cellStyle name="SAPBEXHLevel0X 2 3 3 3" xfId="31746" xr:uid="{17E8811C-6EE0-4A0F-9EB4-22EF8E5F61ED}"/>
    <cellStyle name="SAPBEXHLevel0X 2 3 3 4" xfId="36257" xr:uid="{47C3DF65-94E4-48FC-AF96-B4126A00C1E3}"/>
    <cellStyle name="SAPBEXHLevel0X 2 3 3 5" xfId="40882" xr:uid="{03F52B89-EA0A-4EE7-9C8B-F8FA8932AF6F}"/>
    <cellStyle name="SAPBEXHLevel0X 2 3 4" xfId="4963" xr:uid="{399C6CC3-7DEB-417F-B3BC-D7C227A6234D}"/>
    <cellStyle name="SAPBEXHLevel0X 2 3 4 2" xfId="28022" xr:uid="{B35A5B8A-89E3-4DBC-AD2B-FA8A5574C922}"/>
    <cellStyle name="SAPBEXHLevel0X 2 3 4 3" xfId="32709" xr:uid="{7CFBB501-ABCF-4B0A-875F-4601D8C50E59}"/>
    <cellStyle name="SAPBEXHLevel0X 2 3 4 4" xfId="37233" xr:uid="{4C63B9F1-4947-4BE4-97BD-F4D415EF1F93}"/>
    <cellStyle name="SAPBEXHLevel0X 2 3 4 5" xfId="41858" xr:uid="{50129BC8-20A2-4F62-BA3E-B8CD7D9C852E}"/>
    <cellStyle name="SAPBEXHLevel0X 2 3 5" xfId="5998" xr:uid="{86E3D131-6E6D-4F35-B081-399331CF7755}"/>
    <cellStyle name="SAPBEXHLevel0X 2 3 5 2" xfId="29002" xr:uid="{6FBC64D7-4166-4B5C-ADB0-E2994ECC7565}"/>
    <cellStyle name="SAPBEXHLevel0X 2 3 5 3" xfId="33676" xr:uid="{81B62BC8-E2DC-43CC-A312-178A084C56DE}"/>
    <cellStyle name="SAPBEXHLevel0X 2 3 5 4" xfId="38211" xr:uid="{C7B8FD41-EA67-42B1-A18B-623980990719}"/>
    <cellStyle name="SAPBEXHLevel0X 2 3 5 5" xfId="42836" xr:uid="{363DDC6F-1F24-4DD2-B25E-0D0F719A516B}"/>
    <cellStyle name="SAPBEXHLevel0X 2 3 6" xfId="25273" xr:uid="{FA8383B9-810E-490B-B1EE-A2A3351DF8D8}"/>
    <cellStyle name="SAPBEXHLevel0X 2 3 7" xfId="30025" xr:uid="{B34A78E3-7AA6-44BD-B3D9-4B647DA43C44}"/>
    <cellStyle name="SAPBEXHLevel0X 2 3 8" xfId="34530" xr:uid="{8AAFBE55-6923-4090-8D1C-F455112D9351}"/>
    <cellStyle name="SAPBEXHLevel0X 2 3 9" xfId="39157" xr:uid="{57FAA2F2-5364-4BC1-84A7-52E8CE322BBD}"/>
    <cellStyle name="SAPBEXHLevel0X 2 4" xfId="2437" xr:uid="{85F8913F-06BD-4F5D-8A89-3D1AA746166B}"/>
    <cellStyle name="SAPBEXHLevel0X 2 4 2" xfId="4241" xr:uid="{9443FDCA-FE1C-4952-A645-9E5C0FC92B9E}"/>
    <cellStyle name="SAPBEXHLevel0X 2 4 2 2" xfId="27371" xr:uid="{4BE1A9A7-DAF4-4531-92B9-7ECF9A2BC715}"/>
    <cellStyle name="SAPBEXHLevel0X 2 4 2 3" xfId="32058" xr:uid="{AB4EA559-DAD1-4672-B03B-B6F4A49C2141}"/>
    <cellStyle name="SAPBEXHLevel0X 2 4 2 4" xfId="36582" xr:uid="{1F82F8A8-3B67-4C9F-B234-EE8FC5D2D7F0}"/>
    <cellStyle name="SAPBEXHLevel0X 2 4 2 5" xfId="41207" xr:uid="{CC6440FD-A0D1-491B-A940-0172DDAB634D}"/>
    <cellStyle name="SAPBEXHLevel0X 2 4 3" xfId="5265" xr:uid="{7F75FAC0-D39E-4BFE-8409-7FC51A3A2062}"/>
    <cellStyle name="SAPBEXHLevel0X 2 4 3 2" xfId="28342" xr:uid="{D8FDB47C-4931-4A5E-9308-75D98A6ACD45}"/>
    <cellStyle name="SAPBEXHLevel0X 2 4 3 3" xfId="33016" xr:uid="{4C4D5ADA-A5D7-4F1A-B255-F1F872837206}"/>
    <cellStyle name="SAPBEXHLevel0X 2 4 3 4" xfId="37551" xr:uid="{21CB65FC-00DE-4937-83EE-747DDDF49CEE}"/>
    <cellStyle name="SAPBEXHLevel0X 2 4 3 5" xfId="42176" xr:uid="{F48EEFF0-78F1-4810-8059-0CC5949AA2CE}"/>
    <cellStyle name="SAPBEXHLevel0X 2 4 4" xfId="6298" xr:uid="{4695D050-3853-4733-A248-4A68F08CBC00}"/>
    <cellStyle name="SAPBEXHLevel0X 2 4 4 2" xfId="29321" xr:uid="{0FE79B87-4788-49F8-970A-35963F3D87E4}"/>
    <cellStyle name="SAPBEXHLevel0X 2 4 4 3" xfId="33978" xr:uid="{AF01A460-80A6-4DC2-A258-DCA772C4B141}"/>
    <cellStyle name="SAPBEXHLevel0X 2 4 4 4" xfId="38525" xr:uid="{9C5FBA38-0B8E-48E7-B024-240F537FEE32}"/>
    <cellStyle name="SAPBEXHLevel0X 2 4 4 5" xfId="43150" xr:uid="{02781331-D2B2-4D88-A50C-AAEAF26A5C30}"/>
    <cellStyle name="SAPBEXHLevel0X 2 4 5" xfId="25624" xr:uid="{1B540E81-FDB2-4147-91FA-CB1B87A74B99}"/>
    <cellStyle name="SAPBEXHLevel0X 2 4 6" xfId="30350" xr:uid="{1AD78FF4-7BE4-4705-9C7F-67CD3DB772A4}"/>
    <cellStyle name="SAPBEXHLevel0X 2 4 7" xfId="34854" xr:uid="{200DA8C0-4828-47EB-A9D7-8A33A3CB052D}"/>
    <cellStyle name="SAPBEXHLevel0X 2 4 8" xfId="39479" xr:uid="{89513D7D-24F6-491C-BA30-9B17EBC00BAC}"/>
    <cellStyle name="SAPBEXHLevel0X 2 5" xfId="3448" xr:uid="{35929DD9-ECE0-49E3-9665-3FBBCDEEDF05}"/>
    <cellStyle name="SAPBEXHLevel0X 2 5 2" xfId="26643" xr:uid="{1AC87A60-0AE4-4E0E-8268-3DE70BF80EFA}"/>
    <cellStyle name="SAPBEXHLevel0X 2 5 3" xfId="31343" xr:uid="{86613C7E-367A-4DC4-AB19-CADCE99AF434}"/>
    <cellStyle name="SAPBEXHLevel0X 2 5 4" xfId="35854" xr:uid="{9FA0DA2F-897D-46C9-8667-A8DDDB0312D0}"/>
    <cellStyle name="SAPBEXHLevel0X 2 5 5" xfId="40479" xr:uid="{4468FDC6-05D3-4878-9CF9-E05919E4313B}"/>
    <cellStyle name="SAPBEXHLevel0X 2 6" xfId="3132" xr:uid="{311228A3-FFEA-4649-BC1A-CDDA0CA62E3E}"/>
    <cellStyle name="SAPBEXHLevel0X 2 6 2" xfId="26331" xr:uid="{CA410DF1-3ACC-469B-8BE7-D4A5A176A671}"/>
    <cellStyle name="SAPBEXHLevel0X 2 6 3" xfId="31052" xr:uid="{7C0FFEAE-F467-48EC-9ADF-9512C2799B1F}"/>
    <cellStyle name="SAPBEXHLevel0X 2 6 4" xfId="35555" xr:uid="{AE98C69C-A819-4BC2-B3FD-4F3073DB15D5}"/>
    <cellStyle name="SAPBEXHLevel0X 2 6 5" xfId="40180" xr:uid="{3075A975-434F-41EC-800F-D2B6E1B7D3DB}"/>
    <cellStyle name="SAPBEXHLevel0X 2 7" xfId="3271" xr:uid="{AFD32A9A-3325-4E27-A1F1-9F196D6EF793}"/>
    <cellStyle name="SAPBEXHLevel0X 2 7 2" xfId="26408" xr:uid="{5BD72F53-BFF8-4334-AEA1-CC844C813176}"/>
    <cellStyle name="SAPBEXHLevel0X 2 7 3" xfId="31108" xr:uid="{F8ED03DF-4BDB-43E5-8701-7195A56B39B3}"/>
    <cellStyle name="SAPBEXHLevel0X 2 7 4" xfId="35619" xr:uid="{E814D77B-C536-491A-9CB2-BE3BFF33DC01}"/>
    <cellStyle name="SAPBEXHLevel0X 2 7 5" xfId="40244" xr:uid="{7DC2B596-2568-4F50-9CE6-4A635C76AEE4}"/>
    <cellStyle name="SAPBEXHLevel0X 2 8" xfId="24854" xr:uid="{740655CF-569A-46E4-B756-419D9163C435}"/>
    <cellStyle name="SAPBEXHLevel0X 2 9" xfId="24228" xr:uid="{E1D2E052-B0FE-478B-B3BB-DE5037F8A8D0}"/>
    <cellStyle name="SAPBEXHLevel0X 3" xfId="1754" xr:uid="{28D8E178-41A1-429C-B87F-F64CEA6B0771}"/>
    <cellStyle name="SAPBEXHLevel0X 3 10" xfId="24747" xr:uid="{6DF1A680-B7A0-4C30-B41E-821AB17DDB5D}"/>
    <cellStyle name="SAPBEXHLevel0X 3 11" xfId="24256" xr:uid="{F5AD0837-3A38-4999-BBD6-42509A097BA3}"/>
    <cellStyle name="SAPBEXHLevel0X 3 2" xfId="2688" xr:uid="{98587205-5B4F-41E5-95E4-F3436B26881D}"/>
    <cellStyle name="SAPBEXHLevel0X 3 2 2" xfId="4492" xr:uid="{5FACCD31-4EC6-4FFB-9A94-E85351902F6B}"/>
    <cellStyle name="SAPBEXHLevel0X 3 2 2 2" xfId="27622" xr:uid="{1FE4D807-BDC7-4C97-AA36-DCE5FE2DD96B}"/>
    <cellStyle name="SAPBEXHLevel0X 3 2 2 3" xfId="32309" xr:uid="{4C2D3C48-1079-4395-8A02-D766A6B2509B}"/>
    <cellStyle name="SAPBEXHLevel0X 3 2 2 4" xfId="36833" xr:uid="{6B5B7F01-9C73-472C-B71F-9619EA6BF913}"/>
    <cellStyle name="SAPBEXHLevel0X 3 2 2 5" xfId="41458" xr:uid="{A79C9BB6-CF0B-4B38-9F0A-E16358188A67}"/>
    <cellStyle name="SAPBEXHLevel0X 3 2 3" xfId="5516" xr:uid="{17638EF3-D406-4DEA-95D2-028BD4FE7714}"/>
    <cellStyle name="SAPBEXHLevel0X 3 2 3 2" xfId="28593" xr:uid="{9B6AF4B9-83BA-471B-9A69-457F8DEF53FA}"/>
    <cellStyle name="SAPBEXHLevel0X 3 2 3 3" xfId="33267" xr:uid="{6C89D7D1-C9D2-4898-9930-E44E0F899740}"/>
    <cellStyle name="SAPBEXHLevel0X 3 2 3 4" xfId="37802" xr:uid="{9436C7FD-D923-4B24-85CB-1D99C0D4B6A2}"/>
    <cellStyle name="SAPBEXHLevel0X 3 2 3 5" xfId="42427" xr:uid="{BAFF390A-B0C0-4873-A4C3-7F7B971AF16B}"/>
    <cellStyle name="SAPBEXHLevel0X 3 2 4" xfId="6549" xr:uid="{6DD2198F-4179-4202-A663-61E0DB18DD52}"/>
    <cellStyle name="SAPBEXHLevel0X 3 2 4 2" xfId="29572" xr:uid="{496871F1-CDF5-4178-97B0-4D1D3C1F0E86}"/>
    <cellStyle name="SAPBEXHLevel0X 3 2 4 3" xfId="34229" xr:uid="{BBA57EDC-E99E-466E-B68C-71BF9B51D3CA}"/>
    <cellStyle name="SAPBEXHLevel0X 3 2 4 4" xfId="38776" xr:uid="{0875E60E-D958-478D-9389-51C0802DDE56}"/>
    <cellStyle name="SAPBEXHLevel0X 3 2 4 5" xfId="43401" xr:uid="{6B3793F4-8421-4E7D-87A0-54CA8298213B}"/>
    <cellStyle name="SAPBEXHLevel0X 3 2 5" xfId="25875" xr:uid="{239166A2-87CA-4136-88C8-3A61B37CC745}"/>
    <cellStyle name="SAPBEXHLevel0X 3 2 6" xfId="30601" xr:uid="{27CBB2BB-6308-4411-B3DA-2BE0A6B60411}"/>
    <cellStyle name="SAPBEXHLevel0X 3 2 7" xfId="35105" xr:uid="{56B5C0EA-0BF4-4814-8990-8D38B11DDE65}"/>
    <cellStyle name="SAPBEXHLevel0X 3 2 8" xfId="39730" xr:uid="{2CDD0D76-A1E5-4193-A95C-F1B5A9E96ACF}"/>
    <cellStyle name="SAPBEXHLevel0X 3 3" xfId="3699" xr:uid="{9BDEA82D-B11F-4C24-B046-C9391C8FC185}"/>
    <cellStyle name="SAPBEXHLevel0X 3 3 2" xfId="26883" xr:uid="{778F41D8-42BC-4511-AB43-4629E873824D}"/>
    <cellStyle name="SAPBEXHLevel0X 3 3 3" xfId="31583" xr:uid="{A096B130-0644-43CC-B23D-853228AD7E43}"/>
    <cellStyle name="SAPBEXHLevel0X 3 3 4" xfId="36094" xr:uid="{112AFBD6-9AD2-4E7D-BB2B-54F5591F7BFF}"/>
    <cellStyle name="SAPBEXHLevel0X 3 3 5" xfId="40719" xr:uid="{0AF43209-5160-4AAE-8F2A-A9C2F9A42DCB}"/>
    <cellStyle name="SAPBEXHLevel0X 3 4" xfId="4800" xr:uid="{D841080A-6287-4D24-868C-48A50266120F}"/>
    <cellStyle name="SAPBEXHLevel0X 3 4 2" xfId="27859" xr:uid="{0D0F952C-7136-4AD1-8D6D-E185141D6C41}"/>
    <cellStyle name="SAPBEXHLevel0X 3 4 3" xfId="32546" xr:uid="{696AD278-C946-476E-8D91-33F091A1EB49}"/>
    <cellStyle name="SAPBEXHLevel0X 3 4 4" xfId="37070" xr:uid="{7545436E-B286-4526-ADF1-34D7D2A1AE42}"/>
    <cellStyle name="SAPBEXHLevel0X 3 4 5" xfId="41695" xr:uid="{E8ADD0CA-85BA-4D2B-8256-2D832C7678D7}"/>
    <cellStyle name="SAPBEXHLevel0X 3 5" xfId="5835" xr:uid="{4F2C0626-66CC-4DD6-9508-EB045F2C971D}"/>
    <cellStyle name="SAPBEXHLevel0X 3 5 2" xfId="28839" xr:uid="{54FC76F6-5324-40A7-B257-3EA3E1FCB7BA}"/>
    <cellStyle name="SAPBEXHLevel0X 3 5 3" xfId="33513" xr:uid="{225A5E0E-FAD9-4386-BC93-D9855AEE1494}"/>
    <cellStyle name="SAPBEXHLevel0X 3 5 4" xfId="38048" xr:uid="{56EBABD5-4EEA-43AE-BC65-509918815F24}"/>
    <cellStyle name="SAPBEXHLevel0X 3 5 5" xfId="42673" xr:uid="{51E4333B-AF5F-447A-8C0C-D82FD1E46002}"/>
    <cellStyle name="SAPBEXHLevel0X 3 6" xfId="23362" xr:uid="{0A93FAAB-B035-4AD0-B8B3-03C36ECCA557}"/>
    <cellStyle name="SAPBEXHLevel0X 3 7" xfId="24003" xr:uid="{9ADA8B61-7FC7-4752-B6C7-43B53BC6A200}"/>
    <cellStyle name="SAPBEXHLevel0X 3 8" xfId="25107" xr:uid="{6EA43E3A-7030-4685-B9E0-99848BA435C8}"/>
    <cellStyle name="SAPBEXHLevel0X 3 9" xfId="29862" xr:uid="{D8C3F7A2-2648-4256-8FBE-757FED6A6D59}"/>
    <cellStyle name="SAPBEXHLevel0X 4" xfId="1719" xr:uid="{8E6945BB-4E1C-486C-8A38-987E0B3E96DF}"/>
    <cellStyle name="SAPBEXHLevel0X 4 2" xfId="2653" xr:uid="{7C3D8143-2409-40B4-8BEA-B4DB78A191AA}"/>
    <cellStyle name="SAPBEXHLevel0X 4 2 2" xfId="4457" xr:uid="{3CA23C73-4F2B-4569-AD4E-CF8AB653D3C7}"/>
    <cellStyle name="SAPBEXHLevel0X 4 2 2 2" xfId="27587" xr:uid="{FBD01FE4-6177-45E6-9AC5-BD25EC0E25F3}"/>
    <cellStyle name="SAPBEXHLevel0X 4 2 2 3" xfId="32274" xr:uid="{5ADB874D-1C4C-44D2-860B-F07D04100D95}"/>
    <cellStyle name="SAPBEXHLevel0X 4 2 2 4" xfId="36798" xr:uid="{F60F9872-071F-4775-9FDD-F400066BBCC3}"/>
    <cellStyle name="SAPBEXHLevel0X 4 2 2 5" xfId="41423" xr:uid="{83B97A3C-3A3C-45B4-BB5B-9B45C664E392}"/>
    <cellStyle name="SAPBEXHLevel0X 4 2 3" xfId="5481" xr:uid="{49061D43-B3D7-4E40-84CC-D552C350B8FF}"/>
    <cellStyle name="SAPBEXHLevel0X 4 2 3 2" xfId="28558" xr:uid="{7247E9A1-6F33-45D3-AB72-93A0783F245F}"/>
    <cellStyle name="SAPBEXHLevel0X 4 2 3 3" xfId="33232" xr:uid="{B4F633C0-CBEC-420A-8B66-E55D95986E12}"/>
    <cellStyle name="SAPBEXHLevel0X 4 2 3 4" xfId="37767" xr:uid="{166C4793-6C1F-434E-BBD3-9D3966D90986}"/>
    <cellStyle name="SAPBEXHLevel0X 4 2 3 5" xfId="42392" xr:uid="{24BBEC14-1100-42D9-8491-34A2CB8F3125}"/>
    <cellStyle name="SAPBEXHLevel0X 4 2 4" xfId="6514" xr:uid="{C9EC27CF-A208-42F7-A8FE-EB67A54D5B16}"/>
    <cellStyle name="SAPBEXHLevel0X 4 2 4 2" xfId="29537" xr:uid="{A2781632-67F2-4E44-AA81-4DCBD0DFF5AE}"/>
    <cellStyle name="SAPBEXHLevel0X 4 2 4 3" xfId="34194" xr:uid="{323A3236-2D80-4A75-8B3B-1D8645621055}"/>
    <cellStyle name="SAPBEXHLevel0X 4 2 4 4" xfId="38741" xr:uid="{FB092A85-8552-4221-9351-B5F7628B8AB8}"/>
    <cellStyle name="SAPBEXHLevel0X 4 2 4 5" xfId="43366" xr:uid="{5DCB4E2A-903F-4593-AEE2-F6BB5B7ADA1B}"/>
    <cellStyle name="SAPBEXHLevel0X 4 2 5" xfId="25840" xr:uid="{7C56DAA9-ACE3-422B-B497-9C6ADAC8C882}"/>
    <cellStyle name="SAPBEXHLevel0X 4 2 6" xfId="30566" xr:uid="{45208D62-7E95-4FA2-8573-DA4312EB4A9A}"/>
    <cellStyle name="SAPBEXHLevel0X 4 2 7" xfId="35070" xr:uid="{79E4637C-A6E8-4315-A354-86465A3BE3ED}"/>
    <cellStyle name="SAPBEXHLevel0X 4 2 8" xfId="39695" xr:uid="{21EE8326-B7C1-44F7-8924-1631385DCD63}"/>
    <cellStyle name="SAPBEXHLevel0X 4 3" xfId="3664" xr:uid="{01386198-D0F7-4C60-9773-617105158745}"/>
    <cellStyle name="SAPBEXHLevel0X 4 3 2" xfId="26848" xr:uid="{37F10AE5-86EE-45E5-BFA8-C8814349EB68}"/>
    <cellStyle name="SAPBEXHLevel0X 4 3 3" xfId="31548" xr:uid="{71870729-8505-45E2-BCC4-D8F3EA72A868}"/>
    <cellStyle name="SAPBEXHLevel0X 4 3 4" xfId="36059" xr:uid="{39CCEB27-6A50-44A6-BE8D-6A4F6A865465}"/>
    <cellStyle name="SAPBEXHLevel0X 4 3 5" xfId="40684" xr:uid="{63A55857-2ADC-46FD-B61C-FF671AA65125}"/>
    <cellStyle name="SAPBEXHLevel0X 4 4" xfId="4765" xr:uid="{FF503401-FB8F-440F-80A9-45905E37E384}"/>
    <cellStyle name="SAPBEXHLevel0X 4 4 2" xfId="26119" xr:uid="{A8C2C21A-3185-4573-AE3C-4C977BB92F12}"/>
    <cellStyle name="SAPBEXHLevel0X 4 4 3" xfId="30840" xr:uid="{7493CCE8-35FB-4B04-8AEC-4FE0142D0ECD}"/>
    <cellStyle name="SAPBEXHLevel0X 4 4 4" xfId="35343" xr:uid="{03952040-6665-40A8-B2CB-D1067AB2290B}"/>
    <cellStyle name="SAPBEXHLevel0X 4 4 5" xfId="39968" xr:uid="{B06D1389-E845-4982-A3BF-86230A78C945}"/>
    <cellStyle name="SAPBEXHLevel0X 4 5" xfId="5800" xr:uid="{8AC7066F-812D-4096-9C98-9FF406D76FAA}"/>
    <cellStyle name="SAPBEXHLevel0X 4 5 2" xfId="26608" xr:uid="{96F0D3E7-D449-49DC-87D5-1802AF5D2062}"/>
    <cellStyle name="SAPBEXHLevel0X 4 5 3" xfId="31308" xr:uid="{BF674D8B-C513-4F43-94A5-5A7381E871E6}"/>
    <cellStyle name="SAPBEXHLevel0X 4 5 4" xfId="35819" xr:uid="{234CF415-245E-4B9B-A5E2-8BF85DD5E028}"/>
    <cellStyle name="SAPBEXHLevel0X 4 5 5" xfId="40444" xr:uid="{689465F0-CE82-4F9E-9F4D-391D0A49F91F}"/>
    <cellStyle name="SAPBEXHLevel0X 4 6" xfId="25072" xr:uid="{6510730E-E9F6-4DE6-8B71-7573AC528F78}"/>
    <cellStyle name="SAPBEXHLevel0X 4 7" xfId="29827" xr:uid="{544AE2D0-C4AA-41F1-9EF9-93ED92C1238E}"/>
    <cellStyle name="SAPBEXHLevel0X 4 8" xfId="24711" xr:uid="{28F32C8A-5571-4C8E-BB09-8FDF689506FD}"/>
    <cellStyle name="SAPBEXHLevel0X 4 9" xfId="24290" xr:uid="{82319DFC-3A2A-47C8-B70D-C59FA318E75C}"/>
    <cellStyle name="SAPBEXHLevel0X 5" xfId="1577" xr:uid="{26207DAB-D9E6-44E9-9FF1-6B88FF5B27B6}"/>
    <cellStyle name="SAPBEXHLevel0X 5 2" xfId="2514" xr:uid="{6E532323-B29F-42E7-9EE3-52F6D171FE68}"/>
    <cellStyle name="SAPBEXHLevel0X 5 2 2" xfId="4318" xr:uid="{B0C5FB71-3257-46B6-A0AE-E9502929E99C}"/>
    <cellStyle name="SAPBEXHLevel0X 5 2 2 2" xfId="27448" xr:uid="{2EA31977-FB13-4E39-9F13-50C013679B42}"/>
    <cellStyle name="SAPBEXHLevel0X 5 2 2 3" xfId="32135" xr:uid="{E84988C3-AD5C-4A47-A9D1-5C33FB68A501}"/>
    <cellStyle name="SAPBEXHLevel0X 5 2 2 4" xfId="36659" xr:uid="{8186A005-8823-4D71-84C5-25BE18982FEF}"/>
    <cellStyle name="SAPBEXHLevel0X 5 2 2 5" xfId="41284" xr:uid="{BFCC297A-316B-4773-AC36-B8A3544A3ED1}"/>
    <cellStyle name="SAPBEXHLevel0X 5 2 3" xfId="5342" xr:uid="{3B1D39EB-E4C5-4191-8FAE-2C6166D76316}"/>
    <cellStyle name="SAPBEXHLevel0X 5 2 3 2" xfId="28419" xr:uid="{1582A412-5AFE-4773-816E-71FD6BBE8E0C}"/>
    <cellStyle name="SAPBEXHLevel0X 5 2 3 3" xfId="33093" xr:uid="{91A80C66-5A20-4179-8BE6-1A6FB7DFF084}"/>
    <cellStyle name="SAPBEXHLevel0X 5 2 3 4" xfId="37628" xr:uid="{7CBAFFA9-FFF3-4ABB-86BA-4D2969A2A482}"/>
    <cellStyle name="SAPBEXHLevel0X 5 2 3 5" xfId="42253" xr:uid="{EDDA4381-E5AE-4844-8D31-7D63A737D24C}"/>
    <cellStyle name="SAPBEXHLevel0X 5 2 4" xfId="6375" xr:uid="{2E93C514-54EC-4D67-A117-3A8266A42F4C}"/>
    <cellStyle name="SAPBEXHLevel0X 5 2 4 2" xfId="29398" xr:uid="{4D8F7ECC-6EFD-47E7-9BB5-08228EB9EDED}"/>
    <cellStyle name="SAPBEXHLevel0X 5 2 4 3" xfId="34055" xr:uid="{7D268846-3F6B-431E-8C23-FFFD72DE95C1}"/>
    <cellStyle name="SAPBEXHLevel0X 5 2 4 4" xfId="38602" xr:uid="{930AF827-A8DC-49C4-937D-9C475425B112}"/>
    <cellStyle name="SAPBEXHLevel0X 5 2 4 5" xfId="43227" xr:uid="{433AE87D-1078-45B9-8649-F29E811B03FF}"/>
    <cellStyle name="SAPBEXHLevel0X 5 2 5" xfId="25701" xr:uid="{FA07BA7F-2372-4EAA-845A-3EA7F26E5C5C}"/>
    <cellStyle name="SAPBEXHLevel0X 5 2 6" xfId="30427" xr:uid="{57AA3C9D-B2A7-4B61-8855-9A3D112EAD70}"/>
    <cellStyle name="SAPBEXHLevel0X 5 2 7" xfId="34931" xr:uid="{E5D993B4-5A04-4558-8F25-D3C3C084CFE9}"/>
    <cellStyle name="SAPBEXHLevel0X 5 2 8" xfId="39556" xr:uid="{DD9D4E59-0CDD-4138-9028-641D6768C72A}"/>
    <cellStyle name="SAPBEXHLevel0X 5 3" xfId="3525" xr:uid="{2E85B1D4-68E2-4B10-8234-08D415876EF7}"/>
    <cellStyle name="SAPBEXHLevel0X 5 3 2" xfId="26709" xr:uid="{C0475837-0FCA-4D72-AF96-814781F9C9CF}"/>
    <cellStyle name="SAPBEXHLevel0X 5 3 3" xfId="31409" xr:uid="{59000C99-AFB7-4BA8-9AD8-851E394A2199}"/>
    <cellStyle name="SAPBEXHLevel0X 5 3 4" xfId="35920" xr:uid="{94DC04C5-76C7-4355-AD0A-875E72D2278F}"/>
    <cellStyle name="SAPBEXHLevel0X 5 3 5" xfId="40545" xr:uid="{ACBEE3A0-B45C-4847-9E2F-C5F7CF16E92B}"/>
    <cellStyle name="SAPBEXHLevel0X 5 4" xfId="3055" xr:uid="{2013AB48-2967-4CA0-9F44-E2A68B0D3263}"/>
    <cellStyle name="SAPBEXHLevel0X 5 4 2" xfId="26258" xr:uid="{8486EF07-0F4F-49A8-98AF-01689AD1416D}"/>
    <cellStyle name="SAPBEXHLevel0X 5 4 3" xfId="30979" xr:uid="{BA53C4F9-25A6-4651-B945-ED468390E626}"/>
    <cellStyle name="SAPBEXHLevel0X 5 4 4" xfId="35482" xr:uid="{FA9D2CAD-A8F2-4529-B944-10D40531CAED}"/>
    <cellStyle name="SAPBEXHLevel0X 5 4 5" xfId="40107" xr:uid="{97E65F6F-CF93-420C-BDB7-9CF406A38B3A}"/>
    <cellStyle name="SAPBEXHLevel0X 5 5" xfId="3347" xr:uid="{76932456-B3AE-44B3-A461-4F3C5F7EB365}"/>
    <cellStyle name="SAPBEXHLevel0X 5 5 2" xfId="26473" xr:uid="{0652CF44-5C02-4204-8720-5117A003D61F}"/>
    <cellStyle name="SAPBEXHLevel0X 5 5 3" xfId="31173" xr:uid="{96B66B3E-9D4C-4E5C-8603-F3805367B358}"/>
    <cellStyle name="SAPBEXHLevel0X 5 5 4" xfId="35684" xr:uid="{8B0A960F-77BC-4CE7-89E7-806CB4F1C3D5}"/>
    <cellStyle name="SAPBEXHLevel0X 5 5 5" xfId="40309" xr:uid="{A8E83F62-1D39-456B-9519-8348E9B53350}"/>
    <cellStyle name="SAPBEXHLevel0X 5 6" xfId="24932" xr:uid="{D928839C-7027-4C09-AFCE-1890D7229B5B}"/>
    <cellStyle name="SAPBEXHLevel0X 5 7" xfId="24157" xr:uid="{B9036B15-B45B-4010-A8A2-E5D02A80242B}"/>
    <cellStyle name="SAPBEXHLevel0X 5 8" xfId="24579" xr:uid="{C8EC8AC6-13E3-4434-B388-F93DCA3E2455}"/>
    <cellStyle name="SAPBEXHLevel0X 5 9" xfId="32020" xr:uid="{84F78863-7966-4C3D-BFAE-86896D1255AF}"/>
    <cellStyle name="SAPBEXHLevel0X 6" xfId="2210" xr:uid="{825FF197-36BB-4C39-8363-9D1D0C8ADF92}"/>
    <cellStyle name="SAPBEXHLevel0X 6 2" xfId="4093" xr:uid="{1C844B79-1235-4B14-BFB4-870BBC522DB1}"/>
    <cellStyle name="SAPBEXHLevel0X 6 2 2" xfId="27242" xr:uid="{F7BF91EE-B447-4E3A-91A6-05E3366A2523}"/>
    <cellStyle name="SAPBEXHLevel0X 6 2 3" xfId="31933" xr:uid="{E4F02425-594E-46C8-B52F-333D34CB0798}"/>
    <cellStyle name="SAPBEXHLevel0X 6 2 4" xfId="36453" xr:uid="{B8EA0E7B-07A5-4304-8476-C30EC447990D}"/>
    <cellStyle name="SAPBEXHLevel0X 6 2 5" xfId="41078" xr:uid="{4E380864-E289-47B7-8AF1-F2A462A4308E}"/>
    <cellStyle name="SAPBEXHLevel0X 6 3" xfId="5142" xr:uid="{4A43BAD6-1409-4BCA-B8B4-98D791D9543B}"/>
    <cellStyle name="SAPBEXHLevel0X 6 3 2" xfId="28213" xr:uid="{F7FA244E-06F7-43D0-BF01-E4BD8D27FBB8}"/>
    <cellStyle name="SAPBEXHLevel0X 6 3 3" xfId="32892" xr:uid="{C74EBA36-CB32-4B81-8AF3-7BF4F329A8BC}"/>
    <cellStyle name="SAPBEXHLevel0X 6 3 4" xfId="37424" xr:uid="{6304CE15-691F-4365-B625-12E538A65785}"/>
    <cellStyle name="SAPBEXHLevel0X 6 3 5" xfId="42049" xr:uid="{066CBE14-151E-491D-9258-068D8B42A295}"/>
    <cellStyle name="SAPBEXHLevel0X 6 4" xfId="6178" xr:uid="{6EF1CFA4-EA23-4968-9785-9802605E75B7}"/>
    <cellStyle name="SAPBEXHLevel0X 6 4 2" xfId="29193" xr:uid="{DE58703C-D1E4-42D2-9019-3E1A7478DD80}"/>
    <cellStyle name="SAPBEXHLevel0X 6 4 3" xfId="33856" xr:uid="{A67F88C6-3DA0-4099-9733-E0A50440EC57}"/>
    <cellStyle name="SAPBEXHLevel0X 6 4 4" xfId="38399" xr:uid="{9509A5A2-D8CE-49CD-B694-55AD3210E252}"/>
    <cellStyle name="SAPBEXHLevel0X 6 4 5" xfId="43024" xr:uid="{C43068EC-8BD4-4885-9062-8426146D6276}"/>
    <cellStyle name="SAPBEXHLevel0X 6 5" xfId="25491" xr:uid="{79BFE274-0800-4023-A05B-E5172B114C8F}"/>
    <cellStyle name="SAPBEXHLevel0X 6 6" xfId="30223" xr:uid="{9AEAC217-50E7-4B9C-AF5A-265988BD19B2}"/>
    <cellStyle name="SAPBEXHLevel0X 6 7" xfId="34725" xr:uid="{762685F4-4D5C-4EA4-A3E8-4E29FA04CEF0}"/>
    <cellStyle name="SAPBEXHLevel0X 6 8" xfId="39351" xr:uid="{629EED46-9A7D-4278-8D52-5FB0EC919D0E}"/>
    <cellStyle name="SAPBEXHLevel0X 7" xfId="2035" xr:uid="{32B3DA4A-EFF6-480F-9561-CBCF94E66A8F}"/>
    <cellStyle name="SAPBEXHLevel0X 7 2" xfId="3946" xr:uid="{B91B634A-0A28-463D-AFF0-5D0D5CEC7BE7}"/>
    <cellStyle name="SAPBEXHLevel0X 7 2 2" xfId="27122" xr:uid="{8B759B5C-5718-43BE-9490-22EAFE8BD060}"/>
    <cellStyle name="SAPBEXHLevel0X 7 2 3" xfId="31820" xr:uid="{6B2F340C-56C1-441B-8C77-BD52DD4FFE24}"/>
    <cellStyle name="SAPBEXHLevel0X 7 2 4" xfId="36333" xr:uid="{ECDCF8F2-D92A-4BA5-8D80-EF14FAB0DC83}"/>
    <cellStyle name="SAPBEXHLevel0X 7 2 5" xfId="40958" xr:uid="{C247E404-CA7E-49E4-AB40-FB0B272F2900}"/>
    <cellStyle name="SAPBEXHLevel0X 7 3" xfId="5036" xr:uid="{2E704F3F-A0B7-4746-B0F2-4962B8051161}"/>
    <cellStyle name="SAPBEXHLevel0X 7 3 2" xfId="28096" xr:uid="{32D7F3DA-9A5F-4A12-B42C-502198C3DFD4}"/>
    <cellStyle name="SAPBEXHLevel0X 7 3 3" xfId="32782" xr:uid="{6D37CA2C-0594-43D1-A523-57699B2AB123}"/>
    <cellStyle name="SAPBEXHLevel0X 7 3 4" xfId="37307" xr:uid="{6215CD7E-6EA7-4476-AD01-7DFFCBDB3399}"/>
    <cellStyle name="SAPBEXHLevel0X 7 3 5" xfId="41932" xr:uid="{09EE5363-F88E-4827-84EC-BFDEB8D476F7}"/>
    <cellStyle name="SAPBEXHLevel0X 7 4" xfId="6070" xr:uid="{75E1D080-1C1E-4FB0-AB4F-7D45E97AB6D8}"/>
    <cellStyle name="SAPBEXHLevel0X 7 4 2" xfId="29078" xr:uid="{8EC41A6F-4BE9-466D-B360-64FCB0CB44EB}"/>
    <cellStyle name="SAPBEXHLevel0X 7 4 3" xfId="33749" xr:uid="{28D36364-6CA4-4DD9-85FC-2FD58362C0DA}"/>
    <cellStyle name="SAPBEXHLevel0X 7 4 4" xfId="38285" xr:uid="{1BE21CAE-FA4C-4C8E-969A-00C5DAF596FB}"/>
    <cellStyle name="SAPBEXHLevel0X 7 4 5" xfId="42910" xr:uid="{69E4C5B3-9DB3-4BB1-A49B-BA46C66F803E}"/>
    <cellStyle name="SAPBEXHLevel0X 7 5" xfId="25349" xr:uid="{C3266FA0-4CB8-4334-B5CF-EADC9A57627F}"/>
    <cellStyle name="SAPBEXHLevel0X 7 6" xfId="30102" xr:uid="{6B3F23A0-A25E-4DFE-B258-839D7F2C896C}"/>
    <cellStyle name="SAPBEXHLevel0X 7 7" xfId="34605" xr:uid="{4A9345B8-8794-4560-9AE2-EC1923108B0F}"/>
    <cellStyle name="SAPBEXHLevel0X 7 8" xfId="39232" xr:uid="{2288803A-5B69-4D1A-B9EE-080107B8BC85}"/>
    <cellStyle name="SAPBEXHLevel0X 8" xfId="2271" xr:uid="{97966CA8-2FAD-4006-B048-E4C3FFE96EFA}"/>
    <cellStyle name="SAPBEXHLevel0X 8 2" xfId="4150" xr:uid="{AD577BB4-1FF2-46C1-BA1C-0C68A7D61732}"/>
    <cellStyle name="SAPBEXHLevel0X 8 2 2" xfId="27298" xr:uid="{2CEF9116-2BF5-417B-90F4-9C09EFB60115}"/>
    <cellStyle name="SAPBEXHLevel0X 8 2 3" xfId="31989" xr:uid="{6A29C7D2-A430-455E-93F2-C96AE5B42C49}"/>
    <cellStyle name="SAPBEXHLevel0X 8 2 4" xfId="36509" xr:uid="{1B33AB05-242D-41A7-9FFE-59EFBB3BAFCC}"/>
    <cellStyle name="SAPBEXHLevel0X 8 2 5" xfId="41134" xr:uid="{B6C304BA-644C-48CD-A50A-FAA80B41C8EB}"/>
    <cellStyle name="SAPBEXHLevel0X 8 3" xfId="5197" xr:uid="{DC6284F6-9E3A-4165-B30D-95DE0EA01590}"/>
    <cellStyle name="SAPBEXHLevel0X 8 3 2" xfId="28268" xr:uid="{370DE76C-E355-4CC7-AFE8-9594A7FAD60A}"/>
    <cellStyle name="SAPBEXHLevel0X 8 3 3" xfId="32947" xr:uid="{F4D293D5-6FB1-410C-8A4A-9C02B9EE0AEC}"/>
    <cellStyle name="SAPBEXHLevel0X 8 3 4" xfId="37479" xr:uid="{4E663D2E-14DE-4CA1-9A93-74ADA4DDC407}"/>
    <cellStyle name="SAPBEXHLevel0X 8 3 5" xfId="42104" xr:uid="{AEE9D2B3-8B1C-4123-83BC-D18871F0A6BD}"/>
    <cellStyle name="SAPBEXHLevel0X 8 4" xfId="6232" xr:uid="{1F69C2B5-ABB8-4050-94F8-27F9925C1DED}"/>
    <cellStyle name="SAPBEXHLevel0X 8 4 2" xfId="29247" xr:uid="{2594D1B7-BE1D-4C20-A774-3A2C86A95895}"/>
    <cellStyle name="SAPBEXHLevel0X 8 4 3" xfId="33910" xr:uid="{2C4E3BBF-DF27-40EF-929D-03DAD363CE6A}"/>
    <cellStyle name="SAPBEXHLevel0X 8 4 4" xfId="38453" xr:uid="{ED78451C-6288-4AED-9EBC-023B5C1602B4}"/>
    <cellStyle name="SAPBEXHLevel0X 8 4 5" xfId="43078" xr:uid="{5B967CE7-5E73-4A2D-A39E-4471272827FF}"/>
    <cellStyle name="SAPBEXHLevel0X 8 5" xfId="25549" xr:uid="{2BF8BE3A-4EB2-425F-8A38-71D5457DA109}"/>
    <cellStyle name="SAPBEXHLevel0X 8 6" xfId="30280" xr:uid="{06BDFE78-4D2E-41D9-8CD3-2AA520827104}"/>
    <cellStyle name="SAPBEXHLevel0X 8 7" xfId="34781" xr:uid="{89DD55BC-E50F-4C00-8F66-FBF150976697}"/>
    <cellStyle name="SAPBEXHLevel0X 8 8" xfId="39406" xr:uid="{C978F8F4-7A88-4C23-B230-81762A740F5E}"/>
    <cellStyle name="SAPBEXHLevel0X 9" xfId="3188" xr:uid="{935EDC4A-482D-4722-97E7-A86BF663E30E}"/>
    <cellStyle name="SAPBEXHLevel1" xfId="1188" xr:uid="{93D3B4CD-CBD6-47F9-AFA7-604C93AF6816}"/>
    <cellStyle name="SAPBEXHLevel1 2" xfId="1496" xr:uid="{637D503F-431F-48A6-9836-F7BA96BD877C}"/>
    <cellStyle name="SAPBEXHLevel1 2 10" xfId="24229" xr:uid="{3BE7D342-2E90-4066-8914-EAD37BF2858E}"/>
    <cellStyle name="SAPBEXHLevel1 2 11" xfId="24524" xr:uid="{43F704CA-8897-41E3-AF7A-2F418BAF7782}"/>
    <cellStyle name="SAPBEXHLevel1 2 12" xfId="24464" xr:uid="{2CF8D0FC-56F6-4A78-A69F-64E565261259}"/>
    <cellStyle name="SAPBEXHLevel1 2 2" xfId="1841" xr:uid="{E52DFB9E-8A31-4488-8C21-7EBAA83BE9CF}"/>
    <cellStyle name="SAPBEXHLevel1 2 2 10" xfId="24820" xr:uid="{0C257499-A79C-49E5-9CED-403533C8A156}"/>
    <cellStyle name="SAPBEXHLevel1 2 2 11" xfId="39070" xr:uid="{20E2B384-1D7C-4F1E-B8E9-6365F03B9B5A}"/>
    <cellStyle name="SAPBEXHLevel1 2 2 2" xfId="2765" xr:uid="{E5250B5B-C06A-41C3-A803-2992927313C4}"/>
    <cellStyle name="SAPBEXHLevel1 2 2 2 2" xfId="4569" xr:uid="{683BB513-29D6-44DA-824D-F9B34125284A}"/>
    <cellStyle name="SAPBEXHLevel1 2 2 2 2 2" xfId="27699" xr:uid="{A89AF7E9-ED6B-4A60-A43C-471412D91BD3}"/>
    <cellStyle name="SAPBEXHLevel1 2 2 2 2 3" xfId="32386" xr:uid="{7282D528-4AB3-469A-A1DD-3EBFCA685967}"/>
    <cellStyle name="SAPBEXHLevel1 2 2 2 2 4" xfId="36910" xr:uid="{D401FAA4-6FF7-40A3-8303-596D63E15A8A}"/>
    <cellStyle name="SAPBEXHLevel1 2 2 2 2 5" xfId="41535" xr:uid="{0FA5F017-EA48-41B4-85A1-B18A1CA772C0}"/>
    <cellStyle name="SAPBEXHLevel1 2 2 2 3" xfId="5593" xr:uid="{CDAB025A-36FC-42C0-9039-2DA51EE73A33}"/>
    <cellStyle name="SAPBEXHLevel1 2 2 2 3 2" xfId="28670" xr:uid="{7FB6A459-3639-4E3C-9B35-3D611B5581C2}"/>
    <cellStyle name="SAPBEXHLevel1 2 2 2 3 3" xfId="33344" xr:uid="{E3ABC828-59DC-4D28-8F20-78A6C29AA49D}"/>
    <cellStyle name="SAPBEXHLevel1 2 2 2 3 4" xfId="37879" xr:uid="{8164BAF3-5A20-4FF4-B903-2FE00B577564}"/>
    <cellStyle name="SAPBEXHLevel1 2 2 2 3 5" xfId="42504" xr:uid="{9C186FF1-6612-4453-B0E3-7F11A437D82C}"/>
    <cellStyle name="SAPBEXHLevel1 2 2 2 4" xfId="6626" xr:uid="{3EF2261C-C410-4890-A123-CBE71B217016}"/>
    <cellStyle name="SAPBEXHLevel1 2 2 2 4 2" xfId="29649" xr:uid="{8C24030E-C2F4-4E0E-BB02-DB2653AA947B}"/>
    <cellStyle name="SAPBEXHLevel1 2 2 2 4 3" xfId="34306" xr:uid="{7D17B122-3639-4A7C-9ECB-2E6F63C606F6}"/>
    <cellStyle name="SAPBEXHLevel1 2 2 2 4 4" xfId="38853" xr:uid="{FE3D4086-E62E-4021-BFED-EF7E0D6255EA}"/>
    <cellStyle name="SAPBEXHLevel1 2 2 2 4 5" xfId="43478" xr:uid="{F2641E85-F819-4584-A295-BCFF10733BC5}"/>
    <cellStyle name="SAPBEXHLevel1 2 2 2 5" xfId="25952" xr:uid="{AC21FC39-758F-4E6E-BCA5-47A69376F159}"/>
    <cellStyle name="SAPBEXHLevel1 2 2 2 6" xfId="30678" xr:uid="{9CE2CABE-5FCC-40B0-AAF7-B55F3F46052F}"/>
    <cellStyle name="SAPBEXHLevel1 2 2 2 7" xfId="35182" xr:uid="{90A0E784-F429-438E-9F16-CC60193E3399}"/>
    <cellStyle name="SAPBEXHLevel1 2 2 2 8" xfId="39807" xr:uid="{B1241B6B-8083-4B51-BE18-A65BE1BC52E0}"/>
    <cellStyle name="SAPBEXHLevel1 2 2 3" xfId="3775" xr:uid="{18819496-B73F-4EF0-A547-666E86A2654F}"/>
    <cellStyle name="SAPBEXHLevel1 2 2 3 2" xfId="26959" xr:uid="{4CC7046C-7CD3-47D0-83B5-4819502E0FDD}"/>
    <cellStyle name="SAPBEXHLevel1 2 2 3 3" xfId="31659" xr:uid="{51DE6701-7BD4-4817-A2DC-0B1A22CD2F9B}"/>
    <cellStyle name="SAPBEXHLevel1 2 2 3 4" xfId="36170" xr:uid="{B581F98E-D08F-4093-9A8C-55CC439664E1}"/>
    <cellStyle name="SAPBEXHLevel1 2 2 3 5" xfId="40795" xr:uid="{420AEEAE-48FD-48FC-BF7D-466B534EF35E}"/>
    <cellStyle name="SAPBEXHLevel1 2 2 4" xfId="4876" xr:uid="{D1AD70B4-9CC0-4293-9E56-12CBF1B5E245}"/>
    <cellStyle name="SAPBEXHLevel1 2 2 4 2" xfId="27935" xr:uid="{0D0726A8-B368-4DB4-9C97-7E4A20776EDC}"/>
    <cellStyle name="SAPBEXHLevel1 2 2 4 3" xfId="32622" xr:uid="{536EE465-ACAB-484D-8197-11AC306FD836}"/>
    <cellStyle name="SAPBEXHLevel1 2 2 4 4" xfId="37146" xr:uid="{9D42CC8E-C9B8-4460-97B0-52CAEDC2F5E5}"/>
    <cellStyle name="SAPBEXHLevel1 2 2 4 5" xfId="41771" xr:uid="{348D65EB-D9E1-48D1-936F-F6455966F5BC}"/>
    <cellStyle name="SAPBEXHLevel1 2 2 5" xfId="5911" xr:uid="{DA722C2C-79CD-4054-8B31-B0EEB48DA389}"/>
    <cellStyle name="SAPBEXHLevel1 2 2 5 2" xfId="28915" xr:uid="{34234647-CBB5-4A06-AF84-8B711E63B226}"/>
    <cellStyle name="SAPBEXHLevel1 2 2 5 3" xfId="33589" xr:uid="{10B36B67-336E-464A-B1E1-64A9A8FC7385}"/>
    <cellStyle name="SAPBEXHLevel1 2 2 5 4" xfId="38124" xr:uid="{9BE4959A-32C5-4EAC-B55F-C2EDE087C44D}"/>
    <cellStyle name="SAPBEXHLevel1 2 2 5 5" xfId="42749" xr:uid="{F10C50DB-6140-4485-8980-0D202233E633}"/>
    <cellStyle name="SAPBEXHLevel1 2 2 6" xfId="20754" xr:uid="{D3D46881-9D0C-4B7E-BEA6-F5392C9F8D24}"/>
    <cellStyle name="SAPBEXHLevel1 2 2 7" xfId="23936" xr:uid="{1701D3D8-9E08-4704-9A33-1B321132A056}"/>
    <cellStyle name="SAPBEXHLevel1 2 2 8" xfId="25183" xr:uid="{E590DB4C-829D-48A1-A7ED-D5C02AE86BA7}"/>
    <cellStyle name="SAPBEXHLevel1 2 2 9" xfId="29938" xr:uid="{3530DBFD-EA56-457A-BB3B-7522FEBADB1E}"/>
    <cellStyle name="SAPBEXHLevel1 2 3" xfId="1935" xr:uid="{005B93C3-1A7E-49B4-A253-B7460F27FCA7}"/>
    <cellStyle name="SAPBEXHLevel1 2 3 2" xfId="2851" xr:uid="{E3411EAC-EB3F-42B8-A4F0-8D7C6780ECF5}"/>
    <cellStyle name="SAPBEXHLevel1 2 3 2 2" xfId="4655" xr:uid="{C13F25B4-574B-4D47-981A-9802C3623306}"/>
    <cellStyle name="SAPBEXHLevel1 2 3 2 2 2" xfId="27785" xr:uid="{2C9198C9-A6C1-44F4-B315-56D147C4144E}"/>
    <cellStyle name="SAPBEXHLevel1 2 3 2 2 3" xfId="32472" xr:uid="{830F65C0-EE2A-49E3-A508-635A213D94F9}"/>
    <cellStyle name="SAPBEXHLevel1 2 3 2 2 4" xfId="36996" xr:uid="{C8AD8137-3A16-41EA-853E-84CFD5BC050B}"/>
    <cellStyle name="SAPBEXHLevel1 2 3 2 2 5" xfId="41621" xr:uid="{8AF8B016-9385-4DB7-82E6-07A4958997E0}"/>
    <cellStyle name="SAPBEXHLevel1 2 3 2 3" xfId="5679" xr:uid="{158A8A4F-AB2F-479B-90CD-CCCD897956D5}"/>
    <cellStyle name="SAPBEXHLevel1 2 3 2 3 2" xfId="28756" xr:uid="{36A8D304-26D3-412D-87BF-12150983EB67}"/>
    <cellStyle name="SAPBEXHLevel1 2 3 2 3 3" xfId="33430" xr:uid="{3472A61D-AE7A-42E1-9805-3BD3153F76A0}"/>
    <cellStyle name="SAPBEXHLevel1 2 3 2 3 4" xfId="37965" xr:uid="{52252F17-716E-42DC-B4B3-AFA98B886D83}"/>
    <cellStyle name="SAPBEXHLevel1 2 3 2 3 5" xfId="42590" xr:uid="{2FD94739-62C2-4561-9A9C-10ACF4E6C349}"/>
    <cellStyle name="SAPBEXHLevel1 2 3 2 4" xfId="6712" xr:uid="{A3AB7FCD-9E43-4024-A3A5-760F6BF05644}"/>
    <cellStyle name="SAPBEXHLevel1 2 3 2 4 2" xfId="29735" xr:uid="{F6E799F9-3D6E-4ABB-BFFF-F7C84AD662C9}"/>
    <cellStyle name="SAPBEXHLevel1 2 3 2 4 3" xfId="34392" xr:uid="{D9C2B8F8-B393-48F7-B007-29926C39133C}"/>
    <cellStyle name="SAPBEXHLevel1 2 3 2 4 4" xfId="38939" xr:uid="{791817B4-336E-44B2-AEA0-F78B4B2CB419}"/>
    <cellStyle name="SAPBEXHLevel1 2 3 2 4 5" xfId="43564" xr:uid="{DC14FCC1-218D-48AC-BE93-548C7BE4B260}"/>
    <cellStyle name="SAPBEXHLevel1 2 3 2 5" xfId="26038" xr:uid="{2874AE8D-5CEB-4B29-98B8-25CE76AAD1F4}"/>
    <cellStyle name="SAPBEXHLevel1 2 3 2 6" xfId="30764" xr:uid="{45AB62DD-10E5-4E29-A9E0-8890A6DA4BDF}"/>
    <cellStyle name="SAPBEXHLevel1 2 3 2 7" xfId="35268" xr:uid="{A4C0D529-2367-42E0-9702-BA768CC9F586}"/>
    <cellStyle name="SAPBEXHLevel1 2 3 2 8" xfId="39893" xr:uid="{FF7AE6F4-3603-4403-BE73-C58AD1749762}"/>
    <cellStyle name="SAPBEXHLevel1 2 3 3" xfId="3861" xr:uid="{0D613679-51FA-435C-8702-67AC07296A49}"/>
    <cellStyle name="SAPBEXHLevel1 2 3 3 2" xfId="27045" xr:uid="{0457CB40-E3B9-4F6F-844B-79AF182D2AC4}"/>
    <cellStyle name="SAPBEXHLevel1 2 3 3 3" xfId="31745" xr:uid="{40916D8A-2804-48D8-AD08-EF45C09A196D}"/>
    <cellStyle name="SAPBEXHLevel1 2 3 3 4" xfId="36256" xr:uid="{C438002B-806E-4011-84AA-7E732936EC22}"/>
    <cellStyle name="SAPBEXHLevel1 2 3 3 5" xfId="40881" xr:uid="{9E7ED6AC-0D06-47E3-A405-03D9B491A526}"/>
    <cellStyle name="SAPBEXHLevel1 2 3 4" xfId="4962" xr:uid="{08BD2FFD-7E83-473B-8159-9B3AAE2E193F}"/>
    <cellStyle name="SAPBEXHLevel1 2 3 4 2" xfId="28021" xr:uid="{A6D6CF22-D9BE-4CDB-9E4C-18425B10D0DF}"/>
    <cellStyle name="SAPBEXHLevel1 2 3 4 3" xfId="32708" xr:uid="{49DFB26C-8707-45F3-8265-31ED4F861205}"/>
    <cellStyle name="SAPBEXHLevel1 2 3 4 4" xfId="37232" xr:uid="{74DA9319-3C0C-446C-82FC-D9421BCA3237}"/>
    <cellStyle name="SAPBEXHLevel1 2 3 4 5" xfId="41857" xr:uid="{2BECFFB6-626C-4572-9BCE-226D5DCF2118}"/>
    <cellStyle name="SAPBEXHLevel1 2 3 5" xfId="5997" xr:uid="{BB095B80-0514-4EA2-9EBA-8744361D819E}"/>
    <cellStyle name="SAPBEXHLevel1 2 3 5 2" xfId="29001" xr:uid="{4CFA4E23-C90F-4364-911C-E74B6FF202AD}"/>
    <cellStyle name="SAPBEXHLevel1 2 3 5 3" xfId="33675" xr:uid="{E47FA203-6662-405F-A20A-2956588D738F}"/>
    <cellStyle name="SAPBEXHLevel1 2 3 5 4" xfId="38210" xr:uid="{EF6E1FE7-DE41-4ED4-9949-DE5A033F50A1}"/>
    <cellStyle name="SAPBEXHLevel1 2 3 5 5" xfId="42835" xr:uid="{B8664A59-54FC-4D80-8358-1C584CC32DAE}"/>
    <cellStyle name="SAPBEXHLevel1 2 3 6" xfId="25272" xr:uid="{28C578D1-5A1E-41B3-9864-FF1799266451}"/>
    <cellStyle name="SAPBEXHLevel1 2 3 7" xfId="30024" xr:uid="{91CD4C4E-2D1A-4318-97D8-FD58A010F600}"/>
    <cellStyle name="SAPBEXHLevel1 2 3 8" xfId="34529" xr:uid="{BD9DD121-0160-418D-BFDD-308E73992A8E}"/>
    <cellStyle name="SAPBEXHLevel1 2 3 9" xfId="39156" xr:uid="{1C9D07DF-6F41-4616-AAFD-5078788D1C2C}"/>
    <cellStyle name="SAPBEXHLevel1 2 4" xfId="2436" xr:uid="{83CAAB9F-4DA8-42A2-B38F-0105D86F7499}"/>
    <cellStyle name="SAPBEXHLevel1 2 4 2" xfId="4240" xr:uid="{C6769F1C-C473-45EF-B294-3B898A61E3EC}"/>
    <cellStyle name="SAPBEXHLevel1 2 4 2 2" xfId="27370" xr:uid="{FF2DE986-AC68-4CDF-BC8C-E0802E06440E}"/>
    <cellStyle name="SAPBEXHLevel1 2 4 2 3" xfId="32057" xr:uid="{BBDCB769-0764-4AC1-B045-F4F47D0657CC}"/>
    <cellStyle name="SAPBEXHLevel1 2 4 2 4" xfId="36581" xr:uid="{28C9E438-5AD2-413A-9A93-DC750A226033}"/>
    <cellStyle name="SAPBEXHLevel1 2 4 2 5" xfId="41206" xr:uid="{9FC8E097-A130-4123-86BB-74B37D626AE3}"/>
    <cellStyle name="SAPBEXHLevel1 2 4 3" xfId="5264" xr:uid="{0941352E-0A66-458F-AE4C-4F653C549155}"/>
    <cellStyle name="SAPBEXHLevel1 2 4 3 2" xfId="28341" xr:uid="{FD13E98A-9170-40CB-857B-9C616AC182F9}"/>
    <cellStyle name="SAPBEXHLevel1 2 4 3 3" xfId="33015" xr:uid="{1AEC55E0-2643-4505-94AC-DA2959FED140}"/>
    <cellStyle name="SAPBEXHLevel1 2 4 3 4" xfId="37550" xr:uid="{9AFAA954-F4E5-4634-9E43-01F00597C417}"/>
    <cellStyle name="SAPBEXHLevel1 2 4 3 5" xfId="42175" xr:uid="{E2A1FDEA-F254-4EEE-B0C9-B8F4E6FE0453}"/>
    <cellStyle name="SAPBEXHLevel1 2 4 4" xfId="6297" xr:uid="{E1F802A8-1DFF-403F-8B8C-E73036A73964}"/>
    <cellStyle name="SAPBEXHLevel1 2 4 4 2" xfId="29320" xr:uid="{36348BD5-4EC7-49F0-B8E7-86D54AE4DA44}"/>
    <cellStyle name="SAPBEXHLevel1 2 4 4 3" xfId="33977" xr:uid="{7520F841-C5D2-4597-8140-9543C2E04732}"/>
    <cellStyle name="SAPBEXHLevel1 2 4 4 4" xfId="38524" xr:uid="{538490C9-7D66-4D3D-AD22-D229C595EC25}"/>
    <cellStyle name="SAPBEXHLevel1 2 4 4 5" xfId="43149" xr:uid="{B2D35FB2-A95E-4697-9447-F05D5CB8F8D4}"/>
    <cellStyle name="SAPBEXHLevel1 2 4 5" xfId="25623" xr:uid="{D7B824B2-BC82-4DDE-A425-E5AF70399B40}"/>
    <cellStyle name="SAPBEXHLevel1 2 4 6" xfId="30349" xr:uid="{BF8A19B6-FCB4-40A6-B8F7-34986B612214}"/>
    <cellStyle name="SAPBEXHLevel1 2 4 7" xfId="34853" xr:uid="{B2BE4709-4D63-464F-A42F-44B47063BAAC}"/>
    <cellStyle name="SAPBEXHLevel1 2 4 8" xfId="39478" xr:uid="{69E47DCF-ADD2-49AA-B7F5-9BA46C960C13}"/>
    <cellStyle name="SAPBEXHLevel1 2 5" xfId="3447" xr:uid="{4610E6F7-E1A1-4347-8203-47A10D042CD2}"/>
    <cellStyle name="SAPBEXHLevel1 2 5 2" xfId="26642" xr:uid="{DCDB41BD-D616-4CC7-ABB8-646D7BFE7397}"/>
    <cellStyle name="SAPBEXHLevel1 2 5 3" xfId="31342" xr:uid="{1B75DC18-90E0-4543-9A46-9AE0C936CA77}"/>
    <cellStyle name="SAPBEXHLevel1 2 5 4" xfId="35853" xr:uid="{36A4B6DA-74CF-4832-9AFE-3907C873C2A7}"/>
    <cellStyle name="SAPBEXHLevel1 2 5 5" xfId="40478" xr:uid="{0DCB4AF2-BB94-4FAF-9744-7E6E800F4371}"/>
    <cellStyle name="SAPBEXHLevel1 2 6" xfId="3133" xr:uid="{A2818311-0340-4C41-B6AA-44A9305F3004}"/>
    <cellStyle name="SAPBEXHLevel1 2 6 2" xfId="26332" xr:uid="{7AB8BF26-0F45-48C6-9B64-D505830414EE}"/>
    <cellStyle name="SAPBEXHLevel1 2 6 3" xfId="31053" xr:uid="{0504AB41-67EE-45A9-ADD5-81189CF6C53B}"/>
    <cellStyle name="SAPBEXHLevel1 2 6 4" xfId="35556" xr:uid="{4E839C86-0247-4316-8A6C-26D148E284C1}"/>
    <cellStyle name="SAPBEXHLevel1 2 6 5" xfId="40181" xr:uid="{22129D44-6437-489B-8566-0CF77A24B770}"/>
    <cellStyle name="SAPBEXHLevel1 2 7" xfId="3270" xr:uid="{627B8BEB-1192-4F70-85B5-4F71D89C676D}"/>
    <cellStyle name="SAPBEXHLevel1 2 7 2" xfId="26407" xr:uid="{CD752C66-C836-4E77-A5FF-C1991E59B820}"/>
    <cellStyle name="SAPBEXHLevel1 2 7 3" xfId="31107" xr:uid="{177F6666-0E79-4B4F-A587-7CCEC9348818}"/>
    <cellStyle name="SAPBEXHLevel1 2 7 4" xfId="35618" xr:uid="{29CCF5F2-64A4-4718-A945-A71D13B29B8D}"/>
    <cellStyle name="SAPBEXHLevel1 2 7 5" xfId="40243" xr:uid="{F5483377-CCF0-4B1C-BF7C-2C69DD48094A}"/>
    <cellStyle name="SAPBEXHLevel1 2 8" xfId="11682" xr:uid="{65019C3E-904A-4D04-90CA-011210350666}"/>
    <cellStyle name="SAPBEXHLevel1 2 9" xfId="24853" xr:uid="{41E91CBE-9051-40BF-870A-CBF6DEA94CE3}"/>
    <cellStyle name="SAPBEXHLevel1 3" xfId="1755" xr:uid="{B76A402E-21D8-465C-A093-57B640F13C06}"/>
    <cellStyle name="SAPBEXHLevel1 3 10" xfId="24748" xr:uid="{1C06851C-370D-4FB1-A3DA-2F6281D9C6FD}"/>
    <cellStyle name="SAPBEXHLevel1 3 11" xfId="24255" xr:uid="{764994A8-F796-4971-88D2-A084974DD29D}"/>
    <cellStyle name="SAPBEXHLevel1 3 2" xfId="2689" xr:uid="{F8A74685-60EA-4DD4-9FF7-4183D3CF89CC}"/>
    <cellStyle name="SAPBEXHLevel1 3 2 2" xfId="4493" xr:uid="{234C1CE0-BFB3-452C-9659-9696A6237480}"/>
    <cellStyle name="SAPBEXHLevel1 3 2 2 2" xfId="27623" xr:uid="{910F7E28-5914-453F-AE42-73F06703BA5C}"/>
    <cellStyle name="SAPBEXHLevel1 3 2 2 3" xfId="32310" xr:uid="{1490BA10-80E7-4F41-895B-BB8B65A6EDE4}"/>
    <cellStyle name="SAPBEXHLevel1 3 2 2 4" xfId="36834" xr:uid="{1BB2844F-F207-4995-8BF9-7FDF62D98FCA}"/>
    <cellStyle name="SAPBEXHLevel1 3 2 2 5" xfId="41459" xr:uid="{E46A92AA-9474-49BB-AF3D-20B6C20AA370}"/>
    <cellStyle name="SAPBEXHLevel1 3 2 3" xfId="5517" xr:uid="{137B922C-5588-43BB-ABF1-6E0BA106C1A6}"/>
    <cellStyle name="SAPBEXHLevel1 3 2 3 2" xfId="28594" xr:uid="{D97D6B83-ED2B-46F1-A850-7AC5A0287503}"/>
    <cellStyle name="SAPBEXHLevel1 3 2 3 3" xfId="33268" xr:uid="{203E5EF5-E248-4BCE-A708-E27C4088FD66}"/>
    <cellStyle name="SAPBEXHLevel1 3 2 3 4" xfId="37803" xr:uid="{C31733AF-EF92-409D-9C4B-168F1CD8DBDA}"/>
    <cellStyle name="SAPBEXHLevel1 3 2 3 5" xfId="42428" xr:uid="{BF18D32B-E291-496C-BAD5-814F76855157}"/>
    <cellStyle name="SAPBEXHLevel1 3 2 4" xfId="6550" xr:uid="{B14BB42D-311C-48C1-BB07-BEB3413669A5}"/>
    <cellStyle name="SAPBEXHLevel1 3 2 4 2" xfId="29573" xr:uid="{FC90DC38-B62D-427B-AFB8-3D42E6ACADB9}"/>
    <cellStyle name="SAPBEXHLevel1 3 2 4 3" xfId="34230" xr:uid="{F189C719-467D-4861-B1EB-51882BF063B3}"/>
    <cellStyle name="SAPBEXHLevel1 3 2 4 4" xfId="38777" xr:uid="{69ED49DF-61A4-45DB-A13D-E0BD95B8EB28}"/>
    <cellStyle name="SAPBEXHLevel1 3 2 4 5" xfId="43402" xr:uid="{20894923-F33C-4CC2-B318-7A96A1FF2BBB}"/>
    <cellStyle name="SAPBEXHLevel1 3 2 5" xfId="25876" xr:uid="{56D933D2-ACF0-45D5-B374-5AC223B4C7B2}"/>
    <cellStyle name="SAPBEXHLevel1 3 2 6" xfId="30602" xr:uid="{1A115BB3-99B8-4F2C-8B00-550D316ED9E4}"/>
    <cellStyle name="SAPBEXHLevel1 3 2 7" xfId="35106" xr:uid="{B647EB62-CF6B-43C1-9793-237ACC27BB5B}"/>
    <cellStyle name="SAPBEXHLevel1 3 2 8" xfId="39731" xr:uid="{F5A95929-7774-492C-82E3-E4BA3048D807}"/>
    <cellStyle name="SAPBEXHLevel1 3 3" xfId="3700" xr:uid="{53B7F446-5960-4580-A0D3-C6200E7D6C1D}"/>
    <cellStyle name="SAPBEXHLevel1 3 3 2" xfId="26884" xr:uid="{B29ADA85-2ED6-459E-A8CB-7B327C2CDACE}"/>
    <cellStyle name="SAPBEXHLevel1 3 3 3" xfId="31584" xr:uid="{3ED8B9D4-FC90-45D0-98EA-D47970CE8DB7}"/>
    <cellStyle name="SAPBEXHLevel1 3 3 4" xfId="36095" xr:uid="{BF2B1E35-3425-460B-B789-7433693CE504}"/>
    <cellStyle name="SAPBEXHLevel1 3 3 5" xfId="40720" xr:uid="{C4A7E146-8D53-4B68-B584-CD48DF15E280}"/>
    <cellStyle name="SAPBEXHLevel1 3 4" xfId="4801" xr:uid="{6B994566-FFF0-4E62-BAFE-788F91BA1983}"/>
    <cellStyle name="SAPBEXHLevel1 3 4 2" xfId="27860" xr:uid="{80DBA515-67A7-446A-A0C4-DF6605391D3C}"/>
    <cellStyle name="SAPBEXHLevel1 3 4 3" xfId="32547" xr:uid="{A129CB6F-E48C-46B7-8C8B-14AA193D7D99}"/>
    <cellStyle name="SAPBEXHLevel1 3 4 4" xfId="37071" xr:uid="{57A3AF41-A121-41B3-9762-DB282B55277E}"/>
    <cellStyle name="SAPBEXHLevel1 3 4 5" xfId="41696" xr:uid="{01704EEC-1AA5-4881-9450-3ABFCF8F409A}"/>
    <cellStyle name="SAPBEXHLevel1 3 5" xfId="5836" xr:uid="{8A1DB5AD-13F7-41F5-B6DF-7585F9EC54A4}"/>
    <cellStyle name="SAPBEXHLevel1 3 5 2" xfId="28840" xr:uid="{E39300FD-53CE-484F-B81E-09FF291FBE07}"/>
    <cellStyle name="SAPBEXHLevel1 3 5 3" xfId="33514" xr:uid="{7CAFEA17-3222-4F96-9E83-2599458F2BCC}"/>
    <cellStyle name="SAPBEXHLevel1 3 5 4" xfId="38049" xr:uid="{C8DC960C-6624-4C50-8C9C-A2BEA18DA7D6}"/>
    <cellStyle name="SAPBEXHLevel1 3 5 5" xfId="42674" xr:uid="{EBAC39B4-E202-4B0F-ABCA-6B3C4B62D097}"/>
    <cellStyle name="SAPBEXHLevel1 3 6" xfId="20722" xr:uid="{358DA9BE-A83A-4A69-AC02-BA9F48B7A5EB}"/>
    <cellStyle name="SAPBEXHLevel1 3 7" xfId="23913" xr:uid="{1ACF6A6B-CD00-4429-B04A-2FE34DFA0B88}"/>
    <cellStyle name="SAPBEXHLevel1 3 8" xfId="25108" xr:uid="{AC4AAD7B-7E47-4423-901C-975DCB4BCDB8}"/>
    <cellStyle name="SAPBEXHLevel1 3 9" xfId="29863" xr:uid="{2B1F054B-354D-4306-B205-10BCA87EDDD9}"/>
    <cellStyle name="SAPBEXHLevel1 4" xfId="1720" xr:uid="{D6B3426A-4BFC-4A76-8AB8-49E9998741FE}"/>
    <cellStyle name="SAPBEXHLevel1 4 2" xfId="2654" xr:uid="{3F2C7033-9785-4978-981A-4F9BEAD06095}"/>
    <cellStyle name="SAPBEXHLevel1 4 2 2" xfId="4458" xr:uid="{21947953-4EFD-4D90-9CB1-F9A779CC4CE8}"/>
    <cellStyle name="SAPBEXHLevel1 4 2 2 2" xfId="27588" xr:uid="{76750145-6E9E-4D2B-A31E-475756B84B39}"/>
    <cellStyle name="SAPBEXHLevel1 4 2 2 3" xfId="32275" xr:uid="{FA71379E-1942-4A79-9B28-06F0E1372336}"/>
    <cellStyle name="SAPBEXHLevel1 4 2 2 4" xfId="36799" xr:uid="{3C313786-0B01-4541-9254-4333F743A604}"/>
    <cellStyle name="SAPBEXHLevel1 4 2 2 5" xfId="41424" xr:uid="{8C55AB0A-77C9-410C-9C4B-7EC3809C76D2}"/>
    <cellStyle name="SAPBEXHLevel1 4 2 3" xfId="5482" xr:uid="{7BBA439B-E23A-4D47-8505-ECBCFCA630B1}"/>
    <cellStyle name="SAPBEXHLevel1 4 2 3 2" xfId="28559" xr:uid="{92AFC2BE-9283-4B65-A6A7-AF80B52974C0}"/>
    <cellStyle name="SAPBEXHLevel1 4 2 3 3" xfId="33233" xr:uid="{979B7DFF-1A33-47F7-AF1E-026BED11D038}"/>
    <cellStyle name="SAPBEXHLevel1 4 2 3 4" xfId="37768" xr:uid="{B9BD79E8-D6A5-4406-8A9D-D4E7704D7C35}"/>
    <cellStyle name="SAPBEXHLevel1 4 2 3 5" xfId="42393" xr:uid="{20E76CF9-E3E3-4D96-B02A-E96F355356B9}"/>
    <cellStyle name="SAPBEXHLevel1 4 2 4" xfId="6515" xr:uid="{FFAB0A33-3EEF-4C42-B5F8-8A5ED1610547}"/>
    <cellStyle name="SAPBEXHLevel1 4 2 4 2" xfId="29538" xr:uid="{031D2FAF-E8AF-4E6F-8A8F-FEB07EE9F525}"/>
    <cellStyle name="SAPBEXHLevel1 4 2 4 3" xfId="34195" xr:uid="{BA6F2B7E-60E4-4E73-89D5-55673DEED951}"/>
    <cellStyle name="SAPBEXHLevel1 4 2 4 4" xfId="38742" xr:uid="{286B1B9D-C3E7-4ADF-928E-E7DAB33977D9}"/>
    <cellStyle name="SAPBEXHLevel1 4 2 4 5" xfId="43367" xr:uid="{BCB07FF8-FEEE-477A-9882-A1ADD9D33482}"/>
    <cellStyle name="SAPBEXHLevel1 4 2 5" xfId="25841" xr:uid="{6CF29C80-4088-4843-B575-E008BC698FB1}"/>
    <cellStyle name="SAPBEXHLevel1 4 2 6" xfId="30567" xr:uid="{DA267C7E-22BE-41E1-9693-8882C51501AA}"/>
    <cellStyle name="SAPBEXHLevel1 4 2 7" xfId="35071" xr:uid="{D0EB3B1A-5E6A-4D4B-AD99-D453A16FE13E}"/>
    <cellStyle name="SAPBEXHLevel1 4 2 8" xfId="39696" xr:uid="{78A1FCAA-BC06-44A9-B39A-4A2B7EBA3EA0}"/>
    <cellStyle name="SAPBEXHLevel1 4 3" xfId="3665" xr:uid="{1D874C07-1865-472C-B474-67543BBA6D23}"/>
    <cellStyle name="SAPBEXHLevel1 4 3 2" xfId="26849" xr:uid="{8F1744C1-28BC-4656-A6F0-BBA4ED2BF6A4}"/>
    <cellStyle name="SAPBEXHLevel1 4 3 3" xfId="31549" xr:uid="{1237ECA3-8BFC-4EF8-830A-D35C7E841762}"/>
    <cellStyle name="SAPBEXHLevel1 4 3 4" xfId="36060" xr:uid="{C9B3B3D2-3EF8-426B-8011-68D8A0077DF8}"/>
    <cellStyle name="SAPBEXHLevel1 4 3 5" xfId="40685" xr:uid="{411C310A-B202-46FF-A707-06F40EBAB572}"/>
    <cellStyle name="SAPBEXHLevel1 4 4" xfId="4766" xr:uid="{2ABD86AD-56D3-4642-9EB7-CC9D889D5837}"/>
    <cellStyle name="SAPBEXHLevel1 4 4 2" xfId="26101" xr:uid="{3E2514D3-64F4-4572-8EB1-92099B6F7AF6}"/>
    <cellStyle name="SAPBEXHLevel1 4 4 3" xfId="30822" xr:uid="{8A5375F5-DCE9-49CE-993F-E87B0D4F1BEB}"/>
    <cellStyle name="SAPBEXHLevel1 4 4 4" xfId="35325" xr:uid="{B06CE5B0-D440-4B88-9E93-B1D9C237B251}"/>
    <cellStyle name="SAPBEXHLevel1 4 4 5" xfId="39950" xr:uid="{9ECE4330-63E3-4DA2-B6E4-95EDC02D1421}"/>
    <cellStyle name="SAPBEXHLevel1 4 5" xfId="5801" xr:uid="{113522BC-187F-4A44-A4C4-23F9760AD371}"/>
    <cellStyle name="SAPBEXHLevel1 4 5 2" xfId="26609" xr:uid="{A1E97D01-3C02-4FED-A254-BEE49F0739CB}"/>
    <cellStyle name="SAPBEXHLevel1 4 5 3" xfId="31309" xr:uid="{E3BDBE29-9495-4037-A5A7-94671C35C172}"/>
    <cellStyle name="SAPBEXHLevel1 4 5 4" xfId="35820" xr:uid="{0E4184D0-C9C2-4C80-A466-7EB309A3E105}"/>
    <cellStyle name="SAPBEXHLevel1 4 5 5" xfId="40445" xr:uid="{619EB4CC-E997-4BF0-8DF2-C6A57154DE98}"/>
    <cellStyle name="SAPBEXHLevel1 4 6" xfId="25073" xr:uid="{1559F6AB-5E35-457D-836A-6B8DA1D322E0}"/>
    <cellStyle name="SAPBEXHLevel1 4 7" xfId="29828" xr:uid="{C56BFA60-AED1-48AB-909F-CB1A5DC8A546}"/>
    <cellStyle name="SAPBEXHLevel1 4 8" xfId="24712" xr:uid="{D18F3FF9-EDDF-4B38-B99B-FC263DE19185}"/>
    <cellStyle name="SAPBEXHLevel1 4 9" xfId="24289" xr:uid="{64867A68-633C-45FA-A7B1-99D6E0BF4A65}"/>
    <cellStyle name="SAPBEXHLevel1 5" xfId="1576" xr:uid="{10537823-ADE9-4280-A757-5902AC369730}"/>
    <cellStyle name="SAPBEXHLevel1 5 2" xfId="2513" xr:uid="{06E18C33-0EA1-4DDF-AB5C-DD0BA9BCA09A}"/>
    <cellStyle name="SAPBEXHLevel1 5 2 2" xfId="4317" xr:uid="{C461E938-AC18-432F-8F53-554956097C31}"/>
    <cellStyle name="SAPBEXHLevel1 5 2 2 2" xfId="27447" xr:uid="{080977A0-52B7-4490-970F-8E879075688A}"/>
    <cellStyle name="SAPBEXHLevel1 5 2 2 3" xfId="32134" xr:uid="{C368368F-5C5A-47BB-9B54-98D333D52466}"/>
    <cellStyle name="SAPBEXHLevel1 5 2 2 4" xfId="36658" xr:uid="{188C60B3-E548-43DF-A93C-76169CA47930}"/>
    <cellStyle name="SAPBEXHLevel1 5 2 2 5" xfId="41283" xr:uid="{216F9CAE-70AB-4FF8-B378-798BF800A0FE}"/>
    <cellStyle name="SAPBEXHLevel1 5 2 3" xfId="5341" xr:uid="{23C19A58-14D6-4EDD-8313-BEEED860F479}"/>
    <cellStyle name="SAPBEXHLevel1 5 2 3 2" xfId="28418" xr:uid="{6648C6F2-C4E0-4D68-9F6F-2F7D0DB358A7}"/>
    <cellStyle name="SAPBEXHLevel1 5 2 3 3" xfId="33092" xr:uid="{29FF4987-2BCD-4A02-8985-D6E6A55E0B64}"/>
    <cellStyle name="SAPBEXHLevel1 5 2 3 4" xfId="37627" xr:uid="{9BC26F84-01BC-41B5-861B-3F3881342B91}"/>
    <cellStyle name="SAPBEXHLevel1 5 2 3 5" xfId="42252" xr:uid="{5C13E409-E5F1-44C6-A0D7-462BAB3CC14E}"/>
    <cellStyle name="SAPBEXHLevel1 5 2 4" xfId="6374" xr:uid="{28F6D0A8-E49A-49C3-84E8-57147ADA9403}"/>
    <cellStyle name="SAPBEXHLevel1 5 2 4 2" xfId="29397" xr:uid="{64D00A35-49A9-4BE4-A4B7-51E7B1368174}"/>
    <cellStyle name="SAPBEXHLevel1 5 2 4 3" xfId="34054" xr:uid="{4AACF3B2-2239-4031-92D0-0E117573332F}"/>
    <cellStyle name="SAPBEXHLevel1 5 2 4 4" xfId="38601" xr:uid="{42DEC8D3-C50C-4683-A924-0ADE83081205}"/>
    <cellStyle name="SAPBEXHLevel1 5 2 4 5" xfId="43226" xr:uid="{2AA8246B-1C78-4C05-AEC0-8DD0926F329E}"/>
    <cellStyle name="SAPBEXHLevel1 5 2 5" xfId="25700" xr:uid="{5E0935D9-5530-4F10-950C-0968BDD90658}"/>
    <cellStyle name="SAPBEXHLevel1 5 2 6" xfId="30426" xr:uid="{96A0E088-08FD-4F0D-AD1E-CF86B066FC7D}"/>
    <cellStyle name="SAPBEXHLevel1 5 2 7" xfId="34930" xr:uid="{AA60BBF9-4E48-40D9-A403-00FDF771E681}"/>
    <cellStyle name="SAPBEXHLevel1 5 2 8" xfId="39555" xr:uid="{E4A09333-202B-432F-87A8-B57A0792E626}"/>
    <cellStyle name="SAPBEXHLevel1 5 3" xfId="3524" xr:uid="{DF00DD63-A7B1-4B7C-91B7-D5F1CF40846C}"/>
    <cellStyle name="SAPBEXHLevel1 5 3 2" xfId="26708" xr:uid="{6F74C336-E9F3-4972-AE50-1BA9E9F7E13F}"/>
    <cellStyle name="SAPBEXHLevel1 5 3 3" xfId="31408" xr:uid="{07A71BCB-8BAC-4261-BF2B-AB823C75D92D}"/>
    <cellStyle name="SAPBEXHLevel1 5 3 4" xfId="35919" xr:uid="{63527725-26A0-4AE2-8B84-B27936402DB9}"/>
    <cellStyle name="SAPBEXHLevel1 5 3 5" xfId="40544" xr:uid="{F61DE1F4-2928-4F4F-B9ED-88AD43513BDF}"/>
    <cellStyle name="SAPBEXHLevel1 5 4" xfId="3056" xr:uid="{AC0F45B0-E21B-4262-BD2F-069A510A3A0E}"/>
    <cellStyle name="SAPBEXHLevel1 5 4 2" xfId="26259" xr:uid="{FC8D98F7-6495-49E0-B8BC-FF3EF008A184}"/>
    <cellStyle name="SAPBEXHLevel1 5 4 3" xfId="30980" xr:uid="{0030212B-F9D5-4BE3-8567-008707209675}"/>
    <cellStyle name="SAPBEXHLevel1 5 4 4" xfId="35483" xr:uid="{66031AA1-4607-44A3-9828-E5D7250192B6}"/>
    <cellStyle name="SAPBEXHLevel1 5 4 5" xfId="40108" xr:uid="{F070861B-005C-40E8-911D-EC903A5467C7}"/>
    <cellStyle name="SAPBEXHLevel1 5 5" xfId="3346" xr:uid="{EBD50DC4-B22F-41B1-841A-5A83D455C35B}"/>
    <cellStyle name="SAPBEXHLevel1 5 5 2" xfId="26472" xr:uid="{BF556868-40C9-4007-BE05-69FA8D70B324}"/>
    <cellStyle name="SAPBEXHLevel1 5 5 3" xfId="31172" xr:uid="{8B99799C-5E20-4A0F-9BAF-E61A71CB6BD7}"/>
    <cellStyle name="SAPBEXHLevel1 5 5 4" xfId="35683" xr:uid="{5DE21F74-0EF9-4899-8113-049688089E3B}"/>
    <cellStyle name="SAPBEXHLevel1 5 5 5" xfId="40308" xr:uid="{C407AB0D-F55F-4C88-971B-826ABDCBDB4E}"/>
    <cellStyle name="SAPBEXHLevel1 5 6" xfId="24931" xr:uid="{222C6608-1EE4-4A96-AA4A-8DFAF547FC99}"/>
    <cellStyle name="SAPBEXHLevel1 5 7" xfId="24158" xr:uid="{0862094A-61B9-4C92-AE17-1D3E8B407411}"/>
    <cellStyle name="SAPBEXHLevel1 5 8" xfId="24578" xr:uid="{1763482B-DDBF-455F-A0B3-8879EE60C00E}"/>
    <cellStyle name="SAPBEXHLevel1 5 9" xfId="30312" xr:uid="{FC9624EC-5331-4E73-A567-57DCA97E756A}"/>
    <cellStyle name="SAPBEXHLevel1 6" xfId="2211" xr:uid="{95391D16-670A-4C4A-A257-37AE4BD0CF39}"/>
    <cellStyle name="SAPBEXHLevel1 6 2" xfId="4094" xr:uid="{4D469466-AA66-409E-857C-4E4387E3DA6B}"/>
    <cellStyle name="SAPBEXHLevel1 6 2 2" xfId="27243" xr:uid="{8BDD9F9F-42BE-4907-875A-6D6C2189D92E}"/>
    <cellStyle name="SAPBEXHLevel1 6 2 3" xfId="31934" xr:uid="{1E5E2A84-6D89-4C19-AB70-3DA8A0A68614}"/>
    <cellStyle name="SAPBEXHLevel1 6 2 4" xfId="36454" xr:uid="{DD74A921-320F-443C-82D4-B253B7A5BC15}"/>
    <cellStyle name="SAPBEXHLevel1 6 2 5" xfId="41079" xr:uid="{51720F43-A22E-4EA9-BBDD-CEA804525D14}"/>
    <cellStyle name="SAPBEXHLevel1 6 3" xfId="5143" xr:uid="{BFF85223-E8E7-4A18-91F1-24444BF85DCE}"/>
    <cellStyle name="SAPBEXHLevel1 6 3 2" xfId="28214" xr:uid="{6930B369-494B-47C5-AB9E-79AC21C55CE8}"/>
    <cellStyle name="SAPBEXHLevel1 6 3 3" xfId="32893" xr:uid="{A13BE44B-26BC-4B65-86AE-E5BAEA9A7C46}"/>
    <cellStyle name="SAPBEXHLevel1 6 3 4" xfId="37425" xr:uid="{7AE9D446-EAB4-4C12-B86A-705167BA7594}"/>
    <cellStyle name="SAPBEXHLevel1 6 3 5" xfId="42050" xr:uid="{3B478BFB-1EC8-4A6D-BCCB-4B03668C4BD5}"/>
    <cellStyle name="SAPBEXHLevel1 6 4" xfId="6179" xr:uid="{3A654782-C27F-42D3-B8EE-97686CE1BDCD}"/>
    <cellStyle name="SAPBEXHLevel1 6 4 2" xfId="29194" xr:uid="{A587D778-9AE8-4E07-8894-9CF1BCD2F9A7}"/>
    <cellStyle name="SAPBEXHLevel1 6 4 3" xfId="33857" xr:uid="{96934172-36F9-48D9-8DDE-48B3744E0900}"/>
    <cellStyle name="SAPBEXHLevel1 6 4 4" xfId="38400" xr:uid="{1A5FA900-842C-407A-A7FA-12526F6AE51E}"/>
    <cellStyle name="SAPBEXHLevel1 6 4 5" xfId="43025" xr:uid="{B8634E57-41E8-46F4-AF8B-894B3C258797}"/>
    <cellStyle name="SAPBEXHLevel1 6 5" xfId="25492" xr:uid="{3B88CAD3-9FF8-4EF4-B7C9-0F04FBC16449}"/>
    <cellStyle name="SAPBEXHLevel1 6 6" xfId="30224" xr:uid="{257BA88B-80F4-4468-BFE9-6C3697FBFB23}"/>
    <cellStyle name="SAPBEXHLevel1 6 7" xfId="34726" xr:uid="{B2E2C61B-5E05-46C6-A14D-9ECC2813DA77}"/>
    <cellStyle name="SAPBEXHLevel1 6 8" xfId="39352" xr:uid="{7BAE20BC-84B7-4535-B82B-F4B14A6E2E03}"/>
    <cellStyle name="SAPBEXHLevel1 7" xfId="2034" xr:uid="{81151475-8944-4937-80E9-A0F2C0CC11FA}"/>
    <cellStyle name="SAPBEXHLevel1 7 2" xfId="3945" xr:uid="{A965553B-532A-405E-930D-6DA9601D2B41}"/>
    <cellStyle name="SAPBEXHLevel1 7 2 2" xfId="27121" xr:uid="{89969B5B-BB03-4CD6-91FA-1C57E9C2BACF}"/>
    <cellStyle name="SAPBEXHLevel1 7 2 3" xfId="31819" xr:uid="{8FBFB504-8507-4191-B3BD-A6903F8270B9}"/>
    <cellStyle name="SAPBEXHLevel1 7 2 4" xfId="36332" xr:uid="{53CE95FC-4A53-4CCA-9361-BF7F57089E33}"/>
    <cellStyle name="SAPBEXHLevel1 7 2 5" xfId="40957" xr:uid="{2C687D37-596C-4688-93FC-9301AC1C1C9F}"/>
    <cellStyle name="SAPBEXHLevel1 7 3" xfId="5035" xr:uid="{76969765-BDDF-4B6B-8F10-9C5B328D0756}"/>
    <cellStyle name="SAPBEXHLevel1 7 3 2" xfId="28095" xr:uid="{9567DDB5-8F43-4A4C-B6C5-1F4FF50A042F}"/>
    <cellStyle name="SAPBEXHLevel1 7 3 3" xfId="32781" xr:uid="{A736EF5F-1116-4643-825F-120D4F9ACC0D}"/>
    <cellStyle name="SAPBEXHLevel1 7 3 4" xfId="37306" xr:uid="{6D592DB6-EB75-4A08-A1AC-C268B96DFF9B}"/>
    <cellStyle name="SAPBEXHLevel1 7 3 5" xfId="41931" xr:uid="{B534D746-167E-4644-9670-EBB4BA621541}"/>
    <cellStyle name="SAPBEXHLevel1 7 4" xfId="6069" xr:uid="{5FE29575-CD1D-4040-9573-D67A7542F221}"/>
    <cellStyle name="SAPBEXHLevel1 7 4 2" xfId="29077" xr:uid="{2C8905E0-7D78-447F-BFB2-5E971FE004B2}"/>
    <cellStyle name="SAPBEXHLevel1 7 4 3" xfId="33748" xr:uid="{9572E0E5-FC9C-4C82-87FD-2294B1176B28}"/>
    <cellStyle name="SAPBEXHLevel1 7 4 4" xfId="38284" xr:uid="{D08947ED-0622-404F-9025-DB95B2302A5D}"/>
    <cellStyle name="SAPBEXHLevel1 7 4 5" xfId="42909" xr:uid="{ADC006EA-8051-4B62-90A2-35978CAD7D49}"/>
    <cellStyle name="SAPBEXHLevel1 7 5" xfId="25348" xr:uid="{5F43C32A-8784-480B-9653-6803324D9196}"/>
    <cellStyle name="SAPBEXHLevel1 7 6" xfId="30101" xr:uid="{3DEC9F5D-DCBD-4608-BAF5-0F59F24DE00C}"/>
    <cellStyle name="SAPBEXHLevel1 7 7" xfId="34604" xr:uid="{BE575C64-856B-4CA6-A1AA-214ED9036A3C}"/>
    <cellStyle name="SAPBEXHLevel1 7 8" xfId="39231" xr:uid="{6B181654-B341-4703-9C2D-4FF809DE7CBC}"/>
    <cellStyle name="SAPBEXHLevel1 8" xfId="2373" xr:uid="{6208D51C-E598-489C-BE50-7AF3BFEB605E}"/>
    <cellStyle name="SAPBEXHLevel1 8 2" xfId="4184" xr:uid="{B58604A7-EF9D-463B-8FEC-6BFEFF592BCD}"/>
    <cellStyle name="SAPBEXHLevel1 8 2 2" xfId="27319" xr:uid="{86CE498A-681E-4B1C-AA4E-C0FE938C4692}"/>
    <cellStyle name="SAPBEXHLevel1 8 2 3" xfId="32007" xr:uid="{B9592535-841B-458A-9918-6428E8488EB4}"/>
    <cellStyle name="SAPBEXHLevel1 8 2 4" xfId="36530" xr:uid="{F1E4C4E1-6422-48A5-978A-C50199184127}"/>
    <cellStyle name="SAPBEXHLevel1 8 2 5" xfId="41155" xr:uid="{E66E708D-2F98-4FC2-BD02-9E85E423ACC4}"/>
    <cellStyle name="SAPBEXHLevel1 8 3" xfId="5214" xr:uid="{36F055A8-7541-4135-AA05-122929E3D40E}"/>
    <cellStyle name="SAPBEXHLevel1 8 3 2" xfId="28290" xr:uid="{3CB1BB33-1826-4330-85EA-FD5BACD5D1BA}"/>
    <cellStyle name="SAPBEXHLevel1 8 3 3" xfId="32965" xr:uid="{812810E2-4585-4EDA-B29E-289A084D642E}"/>
    <cellStyle name="SAPBEXHLevel1 8 3 4" xfId="37499" xr:uid="{843BD1A4-7771-45CB-895D-506AE772933B}"/>
    <cellStyle name="SAPBEXHLevel1 8 3 5" xfId="42124" xr:uid="{7AACD938-9C1D-437A-B7C7-F9546865D8A3}"/>
    <cellStyle name="SAPBEXHLevel1 8 4" xfId="6248" xr:uid="{4D1A78F1-F2F9-45D5-AC6C-84627DC4CF7C}"/>
    <cellStyle name="SAPBEXHLevel1 8 4 2" xfId="29268" xr:uid="{13D306A3-EE9A-468F-BE8A-BAB582AC8593}"/>
    <cellStyle name="SAPBEXHLevel1 8 4 3" xfId="33927" xr:uid="{E67B7DA2-0C16-4610-A331-E8D28B26E778}"/>
    <cellStyle name="SAPBEXHLevel1 8 4 4" xfId="38473" xr:uid="{E385ACD9-21D8-4EF7-AAE4-EBEDD8A13C57}"/>
    <cellStyle name="SAPBEXHLevel1 8 4 5" xfId="43098" xr:uid="{77C6F4AD-191A-4747-B85F-93AAD349EEA5}"/>
    <cellStyle name="SAPBEXHLevel1 8 5" xfId="25571" xr:uid="{B158DB7F-2EBA-40DE-B98D-82115A642C0C}"/>
    <cellStyle name="SAPBEXHLevel1 8 6" xfId="30299" xr:uid="{D9F9DBF1-A8FD-472E-9101-518CEC234DB1}"/>
    <cellStyle name="SAPBEXHLevel1 8 7" xfId="34802" xr:uid="{03CABCF8-9426-404F-9EA0-5F1CD54E7935}"/>
    <cellStyle name="SAPBEXHLevel1 8 8" xfId="39427" xr:uid="{51051563-1209-48F4-9304-DB7377310845}"/>
    <cellStyle name="SAPBEXHLevel1 9" xfId="3187" xr:uid="{2643D9BF-EE27-4924-9325-CEDC55033E15}"/>
    <cellStyle name="SAPBEXHLevel1X" xfId="1189" xr:uid="{59F5388D-C11B-424E-9A46-DFB68B1834FF}"/>
    <cellStyle name="SAPBEXHLevel1X 2" xfId="1495" xr:uid="{A392B269-5C7D-441F-86A4-1D0E7B8F1142}"/>
    <cellStyle name="SAPBEXHLevel1X 2 10" xfId="24523" xr:uid="{D6F38963-AC78-426A-A889-70219EC0F54A}"/>
    <cellStyle name="SAPBEXHLevel1X 2 11" xfId="24465" xr:uid="{3E03ADE7-AEE2-49D9-AAB7-A15B1442FB33}"/>
    <cellStyle name="SAPBEXHLevel1X 2 2" xfId="1840" xr:uid="{FC670041-7C9A-4186-A79E-0AD6FA965E8B}"/>
    <cellStyle name="SAPBEXHLevel1X 2 2 10" xfId="24819" xr:uid="{A6AC4CF9-D42E-4914-8EC6-AE3244C9AA57}"/>
    <cellStyle name="SAPBEXHLevel1X 2 2 11" xfId="39069" xr:uid="{39023B10-6836-4F62-863C-0EDD66710C6C}"/>
    <cellStyle name="SAPBEXHLevel1X 2 2 2" xfId="2764" xr:uid="{0FA3AEE1-2F0D-4F75-9BE6-06045F69F0DE}"/>
    <cellStyle name="SAPBEXHLevel1X 2 2 2 2" xfId="4568" xr:uid="{E5484345-E226-4B4F-ABDC-0D298BA7BB72}"/>
    <cellStyle name="SAPBEXHLevel1X 2 2 2 2 2" xfId="27698" xr:uid="{3BCEFD06-F736-4443-838D-B1E991EA44A1}"/>
    <cellStyle name="SAPBEXHLevel1X 2 2 2 2 3" xfId="32385" xr:uid="{93D66155-DAE9-490D-B3A0-30A6707B2B17}"/>
    <cellStyle name="SAPBEXHLevel1X 2 2 2 2 4" xfId="36909" xr:uid="{A09709F8-0998-4964-9E10-4FCEA07DA4F1}"/>
    <cellStyle name="SAPBEXHLevel1X 2 2 2 2 5" xfId="41534" xr:uid="{9CD3E601-2182-4943-87EB-8F59FE741283}"/>
    <cellStyle name="SAPBEXHLevel1X 2 2 2 3" xfId="5592" xr:uid="{AD3257BD-985F-44FB-9CA9-4A7E166ADF21}"/>
    <cellStyle name="SAPBEXHLevel1X 2 2 2 3 2" xfId="28669" xr:uid="{ABC11A6F-0D64-40AA-A41F-7A70ABF6C017}"/>
    <cellStyle name="SAPBEXHLevel1X 2 2 2 3 3" xfId="33343" xr:uid="{3D002468-4E90-459E-AC59-5A64718C958F}"/>
    <cellStyle name="SAPBEXHLevel1X 2 2 2 3 4" xfId="37878" xr:uid="{9E91AF78-9231-4643-ABA5-DCC99F1CDF5A}"/>
    <cellStyle name="SAPBEXHLevel1X 2 2 2 3 5" xfId="42503" xr:uid="{6FEC0CF3-2CA2-44C3-AF8E-982E84ED1278}"/>
    <cellStyle name="SAPBEXHLevel1X 2 2 2 4" xfId="6625" xr:uid="{55F175F5-54E3-4FA9-AB5B-3A943C2A733A}"/>
    <cellStyle name="SAPBEXHLevel1X 2 2 2 4 2" xfId="29648" xr:uid="{769D7CE2-FEE4-446C-8B26-054055400601}"/>
    <cellStyle name="SAPBEXHLevel1X 2 2 2 4 3" xfId="34305" xr:uid="{F01A1962-F7E1-4C4B-8300-592D95D70A8E}"/>
    <cellStyle name="SAPBEXHLevel1X 2 2 2 4 4" xfId="38852" xr:uid="{738E0A8B-25FC-4C1D-978A-6881095B71BC}"/>
    <cellStyle name="SAPBEXHLevel1X 2 2 2 4 5" xfId="43477" xr:uid="{C2AF9165-E265-47F4-8EC3-3582DF561A0F}"/>
    <cellStyle name="SAPBEXHLevel1X 2 2 2 5" xfId="25951" xr:uid="{AFEDB7C6-314F-425F-A87A-77FFDE0425AF}"/>
    <cellStyle name="SAPBEXHLevel1X 2 2 2 6" xfId="30677" xr:uid="{21301948-9F13-4DC3-82B9-D05DB9BB0C89}"/>
    <cellStyle name="SAPBEXHLevel1X 2 2 2 7" xfId="35181" xr:uid="{73B39C69-322F-4199-B434-7C0862DC1B1B}"/>
    <cellStyle name="SAPBEXHLevel1X 2 2 2 8" xfId="39806" xr:uid="{45D2816A-9F3E-4DC9-9F8F-6B4CD26D1E76}"/>
    <cellStyle name="SAPBEXHLevel1X 2 2 3" xfId="3774" xr:uid="{06F156CE-C9EF-45DA-9313-5FABF4356433}"/>
    <cellStyle name="SAPBEXHLevel1X 2 2 3 2" xfId="26958" xr:uid="{9D90BD49-53C4-4775-B2F7-E0F40C729BAB}"/>
    <cellStyle name="SAPBEXHLevel1X 2 2 3 3" xfId="31658" xr:uid="{349EB45D-8233-4566-999E-F1A572416D7E}"/>
    <cellStyle name="SAPBEXHLevel1X 2 2 3 4" xfId="36169" xr:uid="{F936C5CF-F952-4C64-BFAA-601BC4385D53}"/>
    <cellStyle name="SAPBEXHLevel1X 2 2 3 5" xfId="40794" xr:uid="{E823A351-0B5F-4441-B8B6-6F7D4C3EC5CE}"/>
    <cellStyle name="SAPBEXHLevel1X 2 2 4" xfId="4875" xr:uid="{64D9839D-1E6E-4993-A3B4-E8F0FBD95966}"/>
    <cellStyle name="SAPBEXHLevel1X 2 2 4 2" xfId="27934" xr:uid="{4B8DC826-1F3C-4B3A-AAC1-A8CF86ED6498}"/>
    <cellStyle name="SAPBEXHLevel1X 2 2 4 3" xfId="32621" xr:uid="{6402371B-DD88-4EA1-ACBC-59224D2CF141}"/>
    <cellStyle name="SAPBEXHLevel1X 2 2 4 4" xfId="37145" xr:uid="{4C438AAB-C60E-4566-B23B-3C69A5103B5C}"/>
    <cellStyle name="SAPBEXHLevel1X 2 2 4 5" xfId="41770" xr:uid="{DF185C83-77C8-40FF-BA3A-015E41E5D1C6}"/>
    <cellStyle name="SAPBEXHLevel1X 2 2 5" xfId="5910" xr:uid="{8ECC5738-8FC5-4CD1-85CB-A2EAFC5D3ED3}"/>
    <cellStyle name="SAPBEXHLevel1X 2 2 5 2" xfId="28914" xr:uid="{8FC9B133-04E4-44F5-B601-8996915F6E1A}"/>
    <cellStyle name="SAPBEXHLevel1X 2 2 5 3" xfId="33588" xr:uid="{5E472BA5-7B7E-44BE-83DF-B442A6E9AEE8}"/>
    <cellStyle name="SAPBEXHLevel1X 2 2 5 4" xfId="38123" xr:uid="{F759F47A-FB74-4C20-9B4E-7F0ADEB2D030}"/>
    <cellStyle name="SAPBEXHLevel1X 2 2 5 5" xfId="42748" xr:uid="{7EDDC8FE-2618-4126-B673-3B2BE65193A3}"/>
    <cellStyle name="SAPBEXHLevel1X 2 2 6" xfId="23412" xr:uid="{6614CFBF-3989-491C-A6C3-D5E107ABB014}"/>
    <cellStyle name="SAPBEXHLevel1X 2 2 7" xfId="24011" xr:uid="{56AB07D9-FD4A-460E-BB41-193DEE7BD812}"/>
    <cellStyle name="SAPBEXHLevel1X 2 2 8" xfId="25182" xr:uid="{B2142B20-2496-4B84-88ED-DF7851CA6A66}"/>
    <cellStyle name="SAPBEXHLevel1X 2 2 9" xfId="29937" xr:uid="{C81D016B-4326-4793-BA8B-9349A017EF7D}"/>
    <cellStyle name="SAPBEXHLevel1X 2 3" xfId="1934" xr:uid="{0D2FEC53-FFD1-4BE3-BDA9-09C7D839D49E}"/>
    <cellStyle name="SAPBEXHLevel1X 2 3 2" xfId="2850" xr:uid="{387534EB-4AE1-4570-B7AF-F4275EE3D9A1}"/>
    <cellStyle name="SAPBEXHLevel1X 2 3 2 2" xfId="4654" xr:uid="{0EC33A14-24EC-4EFA-A7D4-60336E40A853}"/>
    <cellStyle name="SAPBEXHLevel1X 2 3 2 2 2" xfId="27784" xr:uid="{8E937DBD-2763-402E-BA54-77BC51643567}"/>
    <cellStyle name="SAPBEXHLevel1X 2 3 2 2 3" xfId="32471" xr:uid="{0F68D050-8E2C-47B2-BCBA-5DD71FC32695}"/>
    <cellStyle name="SAPBEXHLevel1X 2 3 2 2 4" xfId="36995" xr:uid="{BE07B857-3386-43A5-8AC7-128E41A21E4A}"/>
    <cellStyle name="SAPBEXHLevel1X 2 3 2 2 5" xfId="41620" xr:uid="{9ECA4CEA-78BF-4462-B788-144E12C8385D}"/>
    <cellStyle name="SAPBEXHLevel1X 2 3 2 3" xfId="5678" xr:uid="{E50170DC-05CF-43C7-B829-7EE7E0351179}"/>
    <cellStyle name="SAPBEXHLevel1X 2 3 2 3 2" xfId="28755" xr:uid="{821F236A-573A-4371-ADFF-9DD949AC6FE5}"/>
    <cellStyle name="SAPBEXHLevel1X 2 3 2 3 3" xfId="33429" xr:uid="{0F63AA51-E5AD-47C1-B6DA-3A85008058EA}"/>
    <cellStyle name="SAPBEXHLevel1X 2 3 2 3 4" xfId="37964" xr:uid="{61373DA0-244B-41CD-957F-30BD432E2737}"/>
    <cellStyle name="SAPBEXHLevel1X 2 3 2 3 5" xfId="42589" xr:uid="{D89B5193-047A-4ED1-A80D-20FDC9919C21}"/>
    <cellStyle name="SAPBEXHLevel1X 2 3 2 4" xfId="6711" xr:uid="{E02C175C-BF4D-424F-ADDA-74300BAFF7E3}"/>
    <cellStyle name="SAPBEXHLevel1X 2 3 2 4 2" xfId="29734" xr:uid="{D6003E77-4624-46C6-A486-AC6A471947CD}"/>
    <cellStyle name="SAPBEXHLevel1X 2 3 2 4 3" xfId="34391" xr:uid="{712C4C9A-644B-4C0C-9B61-8B9CC743124A}"/>
    <cellStyle name="SAPBEXHLevel1X 2 3 2 4 4" xfId="38938" xr:uid="{77DBE03F-3F56-4DFC-9E1E-3573C5032551}"/>
    <cellStyle name="SAPBEXHLevel1X 2 3 2 4 5" xfId="43563" xr:uid="{19C539D0-7A64-4667-90AC-FFEF31A06583}"/>
    <cellStyle name="SAPBEXHLevel1X 2 3 2 5" xfId="26037" xr:uid="{F9E367CE-BEC2-40FF-AB62-E02B53495DD7}"/>
    <cellStyle name="SAPBEXHLevel1X 2 3 2 6" xfId="30763" xr:uid="{C477B3B5-FB68-4545-BC71-0A4A815BF3BE}"/>
    <cellStyle name="SAPBEXHLevel1X 2 3 2 7" xfId="35267" xr:uid="{C788305B-351E-4D42-AF42-F0CD274BE924}"/>
    <cellStyle name="SAPBEXHLevel1X 2 3 2 8" xfId="39892" xr:uid="{E1BFD824-FCE4-440C-98A4-8FF0438DAAA8}"/>
    <cellStyle name="SAPBEXHLevel1X 2 3 3" xfId="3860" xr:uid="{23DF9466-B9BA-4067-8F0D-48CA3202FA59}"/>
    <cellStyle name="SAPBEXHLevel1X 2 3 3 2" xfId="27044" xr:uid="{6DFD2E89-7D91-4214-B7C0-CD0B8E02558F}"/>
    <cellStyle name="SAPBEXHLevel1X 2 3 3 3" xfId="31744" xr:uid="{FFCA32E4-3274-41F8-A102-612F3ADDC3F4}"/>
    <cellStyle name="SAPBEXHLevel1X 2 3 3 4" xfId="36255" xr:uid="{D2C3A190-E4EF-4A5A-BF09-20EDD7D2E9A9}"/>
    <cellStyle name="SAPBEXHLevel1X 2 3 3 5" xfId="40880" xr:uid="{955C7459-FA92-4D96-A3BB-54DA96A5F751}"/>
    <cellStyle name="SAPBEXHLevel1X 2 3 4" xfId="4961" xr:uid="{6E08680D-0221-404D-BB79-A496032221FC}"/>
    <cellStyle name="SAPBEXHLevel1X 2 3 4 2" xfId="28020" xr:uid="{C5108639-5927-4190-B43D-FE96AFD8D2D6}"/>
    <cellStyle name="SAPBEXHLevel1X 2 3 4 3" xfId="32707" xr:uid="{9A690515-2593-48AC-B968-46E780F06A01}"/>
    <cellStyle name="SAPBEXHLevel1X 2 3 4 4" xfId="37231" xr:uid="{8B8D36C3-3BB4-4AEA-B34F-F49F9706A6CC}"/>
    <cellStyle name="SAPBEXHLevel1X 2 3 4 5" xfId="41856" xr:uid="{6082059B-4984-4490-ABA2-EB5B5DF6F1BB}"/>
    <cellStyle name="SAPBEXHLevel1X 2 3 5" xfId="5996" xr:uid="{F3878A22-C73F-46A4-869F-CE0F1E244434}"/>
    <cellStyle name="SAPBEXHLevel1X 2 3 5 2" xfId="29000" xr:uid="{F1FA0887-6901-4EB8-814E-FE7565F053BA}"/>
    <cellStyle name="SAPBEXHLevel1X 2 3 5 3" xfId="33674" xr:uid="{CF112660-F944-40FA-AB64-919BC62760C7}"/>
    <cellStyle name="SAPBEXHLevel1X 2 3 5 4" xfId="38209" xr:uid="{E262E962-ED22-4DF7-93E8-6E3FD7F03424}"/>
    <cellStyle name="SAPBEXHLevel1X 2 3 5 5" xfId="42834" xr:uid="{F9F4C7A0-29C6-40F5-91E7-9CD064FC21BB}"/>
    <cellStyle name="SAPBEXHLevel1X 2 3 6" xfId="25271" xr:uid="{F750294E-8079-4136-A98B-6AEA91120E57}"/>
    <cellStyle name="SAPBEXHLevel1X 2 3 7" xfId="30023" xr:uid="{7E2D11F5-9807-4FF2-A257-2087985D0960}"/>
    <cellStyle name="SAPBEXHLevel1X 2 3 8" xfId="34528" xr:uid="{38585286-4196-4C44-975E-D25CE9667570}"/>
    <cellStyle name="SAPBEXHLevel1X 2 3 9" xfId="39155" xr:uid="{44DBDFF6-7CFC-4AEC-BABE-D7B27A270461}"/>
    <cellStyle name="SAPBEXHLevel1X 2 4" xfId="2435" xr:uid="{93BCD6F0-1701-4EC2-B50E-0F3D545B366C}"/>
    <cellStyle name="SAPBEXHLevel1X 2 4 2" xfId="4239" xr:uid="{F24282A1-578A-46B6-AE7F-091452C0164A}"/>
    <cellStyle name="SAPBEXHLevel1X 2 4 2 2" xfId="27369" xr:uid="{C264264D-648B-4ADF-9897-BC76CEE33E7E}"/>
    <cellStyle name="SAPBEXHLevel1X 2 4 2 3" xfId="32056" xr:uid="{5F9C6546-9335-4166-B8A4-1EA3A1376DAD}"/>
    <cellStyle name="SAPBEXHLevel1X 2 4 2 4" xfId="36580" xr:uid="{81BCC590-3C5F-45AE-B3C0-002E6E77AACB}"/>
    <cellStyle name="SAPBEXHLevel1X 2 4 2 5" xfId="41205" xr:uid="{75412E72-2BFC-43AD-B4F6-9A73BDAA48E0}"/>
    <cellStyle name="SAPBEXHLevel1X 2 4 3" xfId="5263" xr:uid="{FD6E8CB4-D02C-4449-AE00-43894B20FBCF}"/>
    <cellStyle name="SAPBEXHLevel1X 2 4 3 2" xfId="28340" xr:uid="{EDEADBB7-BAF0-4757-B6FA-6263A6553D1B}"/>
    <cellStyle name="SAPBEXHLevel1X 2 4 3 3" xfId="33014" xr:uid="{59AE2FD4-D9C0-4386-BE7D-66AB3BA7A481}"/>
    <cellStyle name="SAPBEXHLevel1X 2 4 3 4" xfId="37549" xr:uid="{91B531E2-CE72-4674-8EFB-776195845187}"/>
    <cellStyle name="SAPBEXHLevel1X 2 4 3 5" xfId="42174" xr:uid="{F95F4D50-66EE-44D6-87A3-0505AFB44DD1}"/>
    <cellStyle name="SAPBEXHLevel1X 2 4 4" xfId="6296" xr:uid="{37E15551-072F-4B23-94DB-27F7F84E924C}"/>
    <cellStyle name="SAPBEXHLevel1X 2 4 4 2" xfId="29319" xr:uid="{C4765A77-0FE3-4F5C-8F1D-466FC3B0A20A}"/>
    <cellStyle name="SAPBEXHLevel1X 2 4 4 3" xfId="33976" xr:uid="{C5DC04B4-48CD-4205-8DF3-7F17953513D4}"/>
    <cellStyle name="SAPBEXHLevel1X 2 4 4 4" xfId="38523" xr:uid="{FAAEFEF2-71E5-4CE8-B420-C610265B23B7}"/>
    <cellStyle name="SAPBEXHLevel1X 2 4 4 5" xfId="43148" xr:uid="{42A95C0B-C86A-4A69-B0C6-B952D4CB752C}"/>
    <cellStyle name="SAPBEXHLevel1X 2 4 5" xfId="25622" xr:uid="{ADE76990-07C2-4B22-8483-74D91EBC8E7A}"/>
    <cellStyle name="SAPBEXHLevel1X 2 4 6" xfId="30348" xr:uid="{E66AC4F6-E6BC-49C2-A6CB-868CD0BD1047}"/>
    <cellStyle name="SAPBEXHLevel1X 2 4 7" xfId="34852" xr:uid="{A36FD5AF-5648-4A12-A12C-CE40C4C6FF7C}"/>
    <cellStyle name="SAPBEXHLevel1X 2 4 8" xfId="39477" xr:uid="{F152EE6D-5216-4E17-911B-445A7C35F8AC}"/>
    <cellStyle name="SAPBEXHLevel1X 2 5" xfId="3446" xr:uid="{5EFA642A-954F-462E-962F-CAF8AF0F721D}"/>
    <cellStyle name="SAPBEXHLevel1X 2 5 2" xfId="26641" xr:uid="{EE4978AE-2C84-4FC6-A7F5-E34034DC145F}"/>
    <cellStyle name="SAPBEXHLevel1X 2 5 3" xfId="31341" xr:uid="{535AFF70-8DD7-4C38-8DFA-205B45230510}"/>
    <cellStyle name="SAPBEXHLevel1X 2 5 4" xfId="35852" xr:uid="{A0DF2F93-DF2D-4D71-A24E-0651981FE057}"/>
    <cellStyle name="SAPBEXHLevel1X 2 5 5" xfId="40477" xr:uid="{6D4D282C-FF92-4E8B-AE5F-9C7DD2A5FF49}"/>
    <cellStyle name="SAPBEXHLevel1X 2 6" xfId="3134" xr:uid="{A7E291CB-99E3-4D43-813E-D4DB64F59B7F}"/>
    <cellStyle name="SAPBEXHLevel1X 2 6 2" xfId="26333" xr:uid="{91A12634-BDD9-4F58-A95A-494BEBCB1157}"/>
    <cellStyle name="SAPBEXHLevel1X 2 6 3" xfId="31054" xr:uid="{6CFA3663-C929-488A-9D40-4EEEFBFC74F3}"/>
    <cellStyle name="SAPBEXHLevel1X 2 6 4" xfId="35557" xr:uid="{59426DB2-FB84-4EFB-B2DE-60CC3A7C5A63}"/>
    <cellStyle name="SAPBEXHLevel1X 2 6 5" xfId="40182" xr:uid="{89CB942E-5246-4D9C-9583-BF88BD78B897}"/>
    <cellStyle name="SAPBEXHLevel1X 2 7" xfId="3269" xr:uid="{8FD65CBE-B0B2-46B7-9EC1-3E2BBEF5F0A7}"/>
    <cellStyle name="SAPBEXHLevel1X 2 7 2" xfId="26406" xr:uid="{8DA9DA61-6B38-40BE-B512-C384F0D0901B}"/>
    <cellStyle name="SAPBEXHLevel1X 2 7 3" xfId="31106" xr:uid="{8B998F28-5804-4655-837C-DD0224FD5BE9}"/>
    <cellStyle name="SAPBEXHLevel1X 2 7 4" xfId="35617" xr:uid="{182615AE-6B60-4175-97FE-424E08DAF9B9}"/>
    <cellStyle name="SAPBEXHLevel1X 2 7 5" xfId="40242" xr:uid="{970C7E7D-C463-41EA-963B-5EBDFDE6A01E}"/>
    <cellStyle name="SAPBEXHLevel1X 2 8" xfId="24852" xr:uid="{2AC26825-5235-40B8-B1C5-1E43E51DA4BD}"/>
    <cellStyle name="SAPBEXHLevel1X 2 9" xfId="24230" xr:uid="{5B2C67EE-F596-4052-B43E-39CA84086C30}"/>
    <cellStyle name="SAPBEXHLevel1X 3" xfId="1756" xr:uid="{21192DD3-D6D6-45BB-9401-F5F29C421441}"/>
    <cellStyle name="SAPBEXHLevel1X 3 10" xfId="24749" xr:uid="{B9AB25B0-5C31-4E82-957D-104E1A353224}"/>
    <cellStyle name="SAPBEXHLevel1X 3 11" xfId="38996" xr:uid="{161F0B3D-2158-4998-958C-D79E6533C4E7}"/>
    <cellStyle name="SAPBEXHLevel1X 3 2" xfId="2690" xr:uid="{CD63DB03-9D17-4D68-86E0-901EF28823C7}"/>
    <cellStyle name="SAPBEXHLevel1X 3 2 2" xfId="4494" xr:uid="{D5FC6ACA-235A-45C0-B32C-1CF70F84531A}"/>
    <cellStyle name="SAPBEXHLevel1X 3 2 2 2" xfId="27624" xr:uid="{55AF7C80-8996-49FD-94F6-577F5B9335ED}"/>
    <cellStyle name="SAPBEXHLevel1X 3 2 2 3" xfId="32311" xr:uid="{B3BFE70E-B489-4E72-A929-279B918187B5}"/>
    <cellStyle name="SAPBEXHLevel1X 3 2 2 4" xfId="36835" xr:uid="{904DFABC-AC0F-4779-8294-D16B27D80026}"/>
    <cellStyle name="SAPBEXHLevel1X 3 2 2 5" xfId="41460" xr:uid="{A24142B1-79EC-45E0-82F5-DFFB330F5DB9}"/>
    <cellStyle name="SAPBEXHLevel1X 3 2 3" xfId="5518" xr:uid="{8082F41D-B62C-4DC7-B28B-C1FEDAD9EA5F}"/>
    <cellStyle name="SAPBEXHLevel1X 3 2 3 2" xfId="28595" xr:uid="{72137A32-2ACB-40C1-8E4E-2CEEC63636B6}"/>
    <cellStyle name="SAPBEXHLevel1X 3 2 3 3" xfId="33269" xr:uid="{4A572498-B869-4B00-8FEF-49E5977C7F80}"/>
    <cellStyle name="SAPBEXHLevel1X 3 2 3 4" xfId="37804" xr:uid="{8E702E19-5B22-4638-A600-8FEC79A18AE6}"/>
    <cellStyle name="SAPBEXHLevel1X 3 2 3 5" xfId="42429" xr:uid="{453F594E-2C32-47E6-8FBB-C4DE5F33FC3B}"/>
    <cellStyle name="SAPBEXHLevel1X 3 2 4" xfId="6551" xr:uid="{59E20298-9FA2-4034-9D6E-A1B6B4ADE065}"/>
    <cellStyle name="SAPBEXHLevel1X 3 2 4 2" xfId="29574" xr:uid="{E9892DC4-1EDC-4934-B830-6D56A0735E1B}"/>
    <cellStyle name="SAPBEXHLevel1X 3 2 4 3" xfId="34231" xr:uid="{ED6B60B1-6903-4460-80C2-57CABC18B10C}"/>
    <cellStyle name="SAPBEXHLevel1X 3 2 4 4" xfId="38778" xr:uid="{86380C4D-9341-4317-9DE2-9AC4C71A340F}"/>
    <cellStyle name="SAPBEXHLevel1X 3 2 4 5" xfId="43403" xr:uid="{66DEFD59-EC71-43E2-91D4-92A27A0292DB}"/>
    <cellStyle name="SAPBEXHLevel1X 3 2 5" xfId="25877" xr:uid="{0B547720-DF39-438D-9D3D-A42ED3749DA4}"/>
    <cellStyle name="SAPBEXHLevel1X 3 2 6" xfId="30603" xr:uid="{6A9412CD-49D1-4F19-A687-52865BDF3211}"/>
    <cellStyle name="SAPBEXHLevel1X 3 2 7" xfId="35107" xr:uid="{351F62C8-39B9-43FE-BC2F-7276D373C663}"/>
    <cellStyle name="SAPBEXHLevel1X 3 2 8" xfId="39732" xr:uid="{7105E20B-51BB-4DB9-B186-D18FFBBE230C}"/>
    <cellStyle name="SAPBEXHLevel1X 3 3" xfId="3701" xr:uid="{E9B3A69F-67E1-4190-B2B5-77B313E75236}"/>
    <cellStyle name="SAPBEXHLevel1X 3 3 2" xfId="26885" xr:uid="{41535DE4-444C-4A50-83E1-4C38B7C28D04}"/>
    <cellStyle name="SAPBEXHLevel1X 3 3 3" xfId="31585" xr:uid="{7ACA3271-426A-4BEC-9BD4-4696565AC6F7}"/>
    <cellStyle name="SAPBEXHLevel1X 3 3 4" xfId="36096" xr:uid="{EF66AB0C-762E-404D-B926-B8612E3F68A4}"/>
    <cellStyle name="SAPBEXHLevel1X 3 3 5" xfId="40721" xr:uid="{28E1E388-6023-4978-9941-2279BC504788}"/>
    <cellStyle name="SAPBEXHLevel1X 3 4" xfId="4802" xr:uid="{2757CCD5-33F7-4014-B3C2-9D49EE388AE2}"/>
    <cellStyle name="SAPBEXHLevel1X 3 4 2" xfId="27861" xr:uid="{E6ED42F3-A1D1-431F-BB9E-BDA54C606300}"/>
    <cellStyle name="SAPBEXHLevel1X 3 4 3" xfId="32548" xr:uid="{9BB11867-25E8-4E1A-9EE3-284DF4EE4EE3}"/>
    <cellStyle name="SAPBEXHLevel1X 3 4 4" xfId="37072" xr:uid="{699A176B-EDF9-456C-B7CE-7C11B9429C4C}"/>
    <cellStyle name="SAPBEXHLevel1X 3 4 5" xfId="41697" xr:uid="{4C614001-2086-4E83-9E00-2B4D3390018F}"/>
    <cellStyle name="SAPBEXHLevel1X 3 5" xfId="5837" xr:uid="{88A511B3-614D-4A96-99CD-A252CFCF110B}"/>
    <cellStyle name="SAPBEXHLevel1X 3 5 2" xfId="28841" xr:uid="{A377B1E9-960F-4362-BFD2-482CC9EBFC0E}"/>
    <cellStyle name="SAPBEXHLevel1X 3 5 3" xfId="33515" xr:uid="{A966ED2E-A3F7-4878-81D3-6FC885619B9F}"/>
    <cellStyle name="SAPBEXHLevel1X 3 5 4" xfId="38050" xr:uid="{667C3BCB-EF4C-422B-BF29-EAE920C4990A}"/>
    <cellStyle name="SAPBEXHLevel1X 3 5 5" xfId="42675" xr:uid="{E6888AB1-E871-4FC5-9688-19235D4226F0}"/>
    <cellStyle name="SAPBEXHLevel1X 3 6" xfId="23460" xr:uid="{8D131205-ECA7-47F5-8FAA-9BB6CF28A846}"/>
    <cellStyle name="SAPBEXHLevel1X 3 7" xfId="24027" xr:uid="{BA1FFF46-A416-4F90-991F-3DCABC947CE1}"/>
    <cellStyle name="SAPBEXHLevel1X 3 8" xfId="25109" xr:uid="{AAFC3138-EC00-4D01-87A1-6703658CE2A5}"/>
    <cellStyle name="SAPBEXHLevel1X 3 9" xfId="29864" xr:uid="{2267AB2E-7145-4DB5-A250-AA2FA4D9AE13}"/>
    <cellStyle name="SAPBEXHLevel1X 4" xfId="1721" xr:uid="{E8A65622-2F8F-42B0-B69E-01097D157956}"/>
    <cellStyle name="SAPBEXHLevel1X 4 2" xfId="2655" xr:uid="{E60389F3-D3E2-4394-982A-1EC73BFBAF46}"/>
    <cellStyle name="SAPBEXHLevel1X 4 2 2" xfId="4459" xr:uid="{795480F5-25CA-45DD-B1DD-54DD3F131E6E}"/>
    <cellStyle name="SAPBEXHLevel1X 4 2 2 2" xfId="27589" xr:uid="{0FB2F5DB-608F-4450-970F-D157CF12AA52}"/>
    <cellStyle name="SAPBEXHLevel1X 4 2 2 3" xfId="32276" xr:uid="{BC137F00-437F-4BB4-B717-BC585FFAEFD1}"/>
    <cellStyle name="SAPBEXHLevel1X 4 2 2 4" xfId="36800" xr:uid="{C844BCD3-5DDF-4661-87B1-0CE62CE8A57B}"/>
    <cellStyle name="SAPBEXHLevel1X 4 2 2 5" xfId="41425" xr:uid="{1CC62924-D55B-4883-A2F3-815639ABF5BE}"/>
    <cellStyle name="SAPBEXHLevel1X 4 2 3" xfId="5483" xr:uid="{55C62380-AEA1-4827-A147-9AC0B47633D8}"/>
    <cellStyle name="SAPBEXHLevel1X 4 2 3 2" xfId="28560" xr:uid="{31D097EC-9EEF-48F2-B042-B7669DA634A8}"/>
    <cellStyle name="SAPBEXHLevel1X 4 2 3 3" xfId="33234" xr:uid="{B2B3AF84-5FF8-4AE0-9378-7EFBAAAE2CDB}"/>
    <cellStyle name="SAPBEXHLevel1X 4 2 3 4" xfId="37769" xr:uid="{884D229B-F919-47E3-A0EA-380686856D83}"/>
    <cellStyle name="SAPBEXHLevel1X 4 2 3 5" xfId="42394" xr:uid="{421C6825-013F-4D31-B1C1-837260377507}"/>
    <cellStyle name="SAPBEXHLevel1X 4 2 4" xfId="6516" xr:uid="{55A7D508-AA96-4322-A136-211B772E8C01}"/>
    <cellStyle name="SAPBEXHLevel1X 4 2 4 2" xfId="29539" xr:uid="{7D056706-4F6F-42AB-A371-5EE5167CDE51}"/>
    <cellStyle name="SAPBEXHLevel1X 4 2 4 3" xfId="34196" xr:uid="{27BB013B-D82F-412F-9F86-34CA57BA4040}"/>
    <cellStyle name="SAPBEXHLevel1X 4 2 4 4" xfId="38743" xr:uid="{6CC4AEB2-28B1-49D1-AEB9-6FA1297AFD1D}"/>
    <cellStyle name="SAPBEXHLevel1X 4 2 4 5" xfId="43368" xr:uid="{FADFEFE3-C347-4B87-A1B9-8D90EC9CA629}"/>
    <cellStyle name="SAPBEXHLevel1X 4 2 5" xfId="25842" xr:uid="{F2DB27A3-E0FA-4EFF-8CE7-2D75B3EBF864}"/>
    <cellStyle name="SAPBEXHLevel1X 4 2 6" xfId="30568" xr:uid="{F9C96261-CCC6-4F0D-998E-10D55C8A2FC4}"/>
    <cellStyle name="SAPBEXHLevel1X 4 2 7" xfId="35072" xr:uid="{79652206-8AE8-4F9D-AF8C-FB3ED646A69C}"/>
    <cellStyle name="SAPBEXHLevel1X 4 2 8" xfId="39697" xr:uid="{6E4B0705-65EA-443C-9882-A79EC8B7AFC6}"/>
    <cellStyle name="SAPBEXHLevel1X 4 3" xfId="3666" xr:uid="{B15507C0-FA77-443E-B7CE-F95BE148BEC4}"/>
    <cellStyle name="SAPBEXHLevel1X 4 3 2" xfId="26850" xr:uid="{443626B4-A685-4F81-BA4A-51305E103C6F}"/>
    <cellStyle name="SAPBEXHLevel1X 4 3 3" xfId="31550" xr:uid="{59C552C3-12C2-4693-A7F9-C8B26FD3F863}"/>
    <cellStyle name="SAPBEXHLevel1X 4 3 4" xfId="36061" xr:uid="{304C594A-BDE0-4A2D-A788-A62444392E37}"/>
    <cellStyle name="SAPBEXHLevel1X 4 3 5" xfId="40686" xr:uid="{ED35B195-C3A6-4A88-97CD-E74B8B798DBB}"/>
    <cellStyle name="SAPBEXHLevel1X 4 4" xfId="4767" xr:uid="{BE73D2A5-3756-49F7-B93C-F0BE0B9857DE}"/>
    <cellStyle name="SAPBEXHLevel1X 4 4 2" xfId="26118" xr:uid="{10BC30B5-D2A5-42A8-9648-14D6820D57FF}"/>
    <cellStyle name="SAPBEXHLevel1X 4 4 3" xfId="30839" xr:uid="{EE1A00EF-7A4B-44F0-9FE3-7E5BE1C06755}"/>
    <cellStyle name="SAPBEXHLevel1X 4 4 4" xfId="35342" xr:uid="{514D4977-00E2-4BFE-B89F-709899D5B8C9}"/>
    <cellStyle name="SAPBEXHLevel1X 4 4 5" xfId="39967" xr:uid="{01A4C7D9-7AE6-48D2-A99A-F9F35FCA733C}"/>
    <cellStyle name="SAPBEXHLevel1X 4 5" xfId="5802" xr:uid="{0439A0D7-711F-466A-A09D-9DA25598D06F}"/>
    <cellStyle name="SAPBEXHLevel1X 4 5 2" xfId="26610" xr:uid="{F2DFAE3D-E06E-4455-9142-ED3284B20842}"/>
    <cellStyle name="SAPBEXHLevel1X 4 5 3" xfId="31310" xr:uid="{3772BDD3-0501-4312-B38C-2182B09A42E1}"/>
    <cellStyle name="SAPBEXHLevel1X 4 5 4" xfId="35821" xr:uid="{FD2C9620-BAFE-4554-8DB6-095E19C26A2C}"/>
    <cellStyle name="SAPBEXHLevel1X 4 5 5" xfId="40446" xr:uid="{77F326ED-5BB2-4085-AE4E-40A10C35321D}"/>
    <cellStyle name="SAPBEXHLevel1X 4 6" xfId="25074" xr:uid="{462F4CA3-F98D-4971-B202-AA2677AAF6AA}"/>
    <cellStyle name="SAPBEXHLevel1X 4 7" xfId="29829" xr:uid="{78707AFE-C7C8-4931-8E75-30522488C47A}"/>
    <cellStyle name="SAPBEXHLevel1X 4 8" xfId="24713" xr:uid="{54BDDBEB-F652-457E-9C30-01D3FEF9BF9F}"/>
    <cellStyle name="SAPBEXHLevel1X 4 9" xfId="24288" xr:uid="{42E3A532-8667-464E-BCB8-EE7AB5BD6097}"/>
    <cellStyle name="SAPBEXHLevel1X 5" xfId="1575" xr:uid="{7BD471A8-B31E-4DF4-9675-E8A4F1EC1456}"/>
    <cellStyle name="SAPBEXHLevel1X 5 2" xfId="2512" xr:uid="{0BE1D106-B7EE-4E01-B6A6-E3148E0BDD7E}"/>
    <cellStyle name="SAPBEXHLevel1X 5 2 2" xfId="4316" xr:uid="{0713DA8C-2091-4903-A98D-9D6EF9CDECD8}"/>
    <cellStyle name="SAPBEXHLevel1X 5 2 2 2" xfId="27446" xr:uid="{D741199F-8B8A-4BF5-86C5-D848483CF475}"/>
    <cellStyle name="SAPBEXHLevel1X 5 2 2 3" xfId="32133" xr:uid="{CBF23D35-55CE-4540-B679-0E16B03CB0AE}"/>
    <cellStyle name="SAPBEXHLevel1X 5 2 2 4" xfId="36657" xr:uid="{278D98AE-E9E4-43BA-8502-F9CE59FE70BB}"/>
    <cellStyle name="SAPBEXHLevel1X 5 2 2 5" xfId="41282" xr:uid="{9319664F-E748-46BA-960D-789BC968C39E}"/>
    <cellStyle name="SAPBEXHLevel1X 5 2 3" xfId="5340" xr:uid="{72E49ADC-6673-4334-B96C-A4CEBF5D6C5E}"/>
    <cellStyle name="SAPBEXHLevel1X 5 2 3 2" xfId="28417" xr:uid="{1C2767BA-97BA-432D-A59F-03BEB9895DCD}"/>
    <cellStyle name="SAPBEXHLevel1X 5 2 3 3" xfId="33091" xr:uid="{E394F40B-1244-4D7D-9E90-94229ABE5680}"/>
    <cellStyle name="SAPBEXHLevel1X 5 2 3 4" xfId="37626" xr:uid="{857C6DBA-9BB6-4409-868E-C4C2B2199C8D}"/>
    <cellStyle name="SAPBEXHLevel1X 5 2 3 5" xfId="42251" xr:uid="{696013F0-7467-465C-9E71-9DD3DDE0B079}"/>
    <cellStyle name="SAPBEXHLevel1X 5 2 4" xfId="6373" xr:uid="{490DF84C-D50D-4CCD-8D23-7502AA2740EE}"/>
    <cellStyle name="SAPBEXHLevel1X 5 2 4 2" xfId="29396" xr:uid="{D3E974AC-44D6-48C1-B437-8101FD0B0C84}"/>
    <cellStyle name="SAPBEXHLevel1X 5 2 4 3" xfId="34053" xr:uid="{45969592-A043-4C20-828E-CE6764666BE1}"/>
    <cellStyle name="SAPBEXHLevel1X 5 2 4 4" xfId="38600" xr:uid="{7A5C47C8-4E12-46AD-B1DD-F6E145B9A2F8}"/>
    <cellStyle name="SAPBEXHLevel1X 5 2 4 5" xfId="43225" xr:uid="{27EE2EC8-28D3-4F30-88D3-5C7E6EB687B0}"/>
    <cellStyle name="SAPBEXHLevel1X 5 2 5" xfId="25699" xr:uid="{488EB4E3-BA4B-4F7B-B09F-8EAB4220F97F}"/>
    <cellStyle name="SAPBEXHLevel1X 5 2 6" xfId="30425" xr:uid="{4B092BA7-8397-4A68-AB5A-90C6B3B1FC09}"/>
    <cellStyle name="SAPBEXHLevel1X 5 2 7" xfId="34929" xr:uid="{C9FC5A59-19DB-4F47-BD91-D0607788784A}"/>
    <cellStyle name="SAPBEXHLevel1X 5 2 8" xfId="39554" xr:uid="{77C23ACF-95B6-428C-B481-77C119CF9C81}"/>
    <cellStyle name="SAPBEXHLevel1X 5 3" xfId="3523" xr:uid="{B0D01943-20CB-4B59-8C00-B1E293AF02D3}"/>
    <cellStyle name="SAPBEXHLevel1X 5 3 2" xfId="26707" xr:uid="{B26BFB80-2013-42AC-A138-5B458D418388}"/>
    <cellStyle name="SAPBEXHLevel1X 5 3 3" xfId="31407" xr:uid="{3782268A-A93A-42DA-AF78-EA1B4A368EAF}"/>
    <cellStyle name="SAPBEXHLevel1X 5 3 4" xfId="35918" xr:uid="{C15B4301-0DC0-4CBB-A6C9-0E6502CC4524}"/>
    <cellStyle name="SAPBEXHLevel1X 5 3 5" xfId="40543" xr:uid="{A6950435-07EA-46FA-9A1A-5AA1C19F9125}"/>
    <cellStyle name="SAPBEXHLevel1X 5 4" xfId="3057" xr:uid="{EA1B5E09-550F-423D-875A-9C9A7DCE70C7}"/>
    <cellStyle name="SAPBEXHLevel1X 5 4 2" xfId="26260" xr:uid="{AEA78510-EC9B-4BDA-BCA3-CEFE0AE32267}"/>
    <cellStyle name="SAPBEXHLevel1X 5 4 3" xfId="30981" xr:uid="{6C5F878E-1986-471F-8B40-BB97B5EAE79A}"/>
    <cellStyle name="SAPBEXHLevel1X 5 4 4" xfId="35484" xr:uid="{325D94DA-FE43-4A0D-9013-316010C62AF0}"/>
    <cellStyle name="SAPBEXHLevel1X 5 4 5" xfId="40109" xr:uid="{A1A46AD4-D7DF-4200-A4DB-AF7F3A991705}"/>
    <cellStyle name="SAPBEXHLevel1X 5 5" xfId="3345" xr:uid="{718382A9-1270-4D74-9548-7076CAE8B652}"/>
    <cellStyle name="SAPBEXHLevel1X 5 5 2" xfId="26471" xr:uid="{2CDE8096-B383-4F8C-B545-589369C3E534}"/>
    <cellStyle name="SAPBEXHLevel1X 5 5 3" xfId="31171" xr:uid="{F89C7528-AC9E-458F-8B80-AAC32064239C}"/>
    <cellStyle name="SAPBEXHLevel1X 5 5 4" xfId="35682" xr:uid="{3FB6C456-CDB3-4DB3-9155-C90D95980296}"/>
    <cellStyle name="SAPBEXHLevel1X 5 5 5" xfId="40307" xr:uid="{B5E6D1A9-94DC-4ACD-BF3A-B3AF61F4BF11}"/>
    <cellStyle name="SAPBEXHLevel1X 5 6" xfId="24930" xr:uid="{CD59D0E0-7787-4AB6-8C9F-E3D893BB5A27}"/>
    <cellStyle name="SAPBEXHLevel1X 5 7" xfId="24159" xr:uid="{9B40E262-C37C-4946-B7A8-6C6AB34D9E77}"/>
    <cellStyle name="SAPBEXHLevel1X 5 8" xfId="24577" xr:uid="{9EE8BBEA-49E7-4BC6-B88B-BE8C56003085}"/>
    <cellStyle name="SAPBEXHLevel1X 5 9" xfId="33820" xr:uid="{6CF55450-7E85-4683-B339-37D187894DC2}"/>
    <cellStyle name="SAPBEXHLevel1X 6" xfId="2212" xr:uid="{E941B224-8997-4636-909B-6C02CC8B5A3A}"/>
    <cellStyle name="SAPBEXHLevel1X 6 2" xfId="4095" xr:uid="{5AC86943-48A0-492D-92DC-80B8F94FEC89}"/>
    <cellStyle name="SAPBEXHLevel1X 6 2 2" xfId="27244" xr:uid="{A0FFF570-464B-4ECA-BAC8-1417F5BCE942}"/>
    <cellStyle name="SAPBEXHLevel1X 6 2 3" xfId="31935" xr:uid="{16DDC0A3-50C1-4EA0-B8B8-E538A58D8DE1}"/>
    <cellStyle name="SAPBEXHLevel1X 6 2 4" xfId="36455" xr:uid="{25F6B217-2B57-4127-8AA3-C6D785F8DC31}"/>
    <cellStyle name="SAPBEXHLevel1X 6 2 5" xfId="41080" xr:uid="{7B5F12CB-D5B9-488E-ADD8-B958D1C91058}"/>
    <cellStyle name="SAPBEXHLevel1X 6 3" xfId="5144" xr:uid="{AFF98B43-1EB1-46F1-BD59-59EF8545E3F8}"/>
    <cellStyle name="SAPBEXHLevel1X 6 3 2" xfId="28215" xr:uid="{F5240DC2-FC02-48A4-BEBF-7271AB0B5F8C}"/>
    <cellStyle name="SAPBEXHLevel1X 6 3 3" xfId="32894" xr:uid="{FA4D1001-CCFE-4BAF-8B80-D67F955DB0BA}"/>
    <cellStyle name="SAPBEXHLevel1X 6 3 4" xfId="37426" xr:uid="{6B86FA1F-01ED-4F79-AA8C-49D89226F2AC}"/>
    <cellStyle name="SAPBEXHLevel1X 6 3 5" xfId="42051" xr:uid="{5E45D6F7-9E76-4DD0-B314-7F536969F8EA}"/>
    <cellStyle name="SAPBEXHLevel1X 6 4" xfId="6180" xr:uid="{03D07543-BCA6-4D80-AD91-D38C7B962B79}"/>
    <cellStyle name="SAPBEXHLevel1X 6 4 2" xfId="29195" xr:uid="{2D240335-D518-47C5-BF7B-C1867F3743C8}"/>
    <cellStyle name="SAPBEXHLevel1X 6 4 3" xfId="33858" xr:uid="{DDFB5F33-6E91-4E0C-95D1-FCE00AE31D01}"/>
    <cellStyle name="SAPBEXHLevel1X 6 4 4" xfId="38401" xr:uid="{16B44A22-67FC-4DCE-8093-11843AFB3F0D}"/>
    <cellStyle name="SAPBEXHLevel1X 6 4 5" xfId="43026" xr:uid="{FB1D82FC-E04C-475C-9E56-5C96E10F166D}"/>
    <cellStyle name="SAPBEXHLevel1X 6 5" xfId="25493" xr:uid="{244D4C75-240A-4875-A5F2-6807D9795909}"/>
    <cellStyle name="SAPBEXHLevel1X 6 6" xfId="30225" xr:uid="{0FBB3F31-34A4-4123-ABC4-0228AC68B6CA}"/>
    <cellStyle name="SAPBEXHLevel1X 6 7" xfId="34727" xr:uid="{E82751BC-7EBB-4F73-AFBE-B7569E1CCC81}"/>
    <cellStyle name="SAPBEXHLevel1X 6 8" xfId="39353" xr:uid="{60EC0804-FA0C-4A75-8E5B-4C6CB7745175}"/>
    <cellStyle name="SAPBEXHLevel1X 7" xfId="2245" xr:uid="{58BC9381-A082-4B2C-9882-3662C22763BD}"/>
    <cellStyle name="SAPBEXHLevel1X 7 2" xfId="4126" xr:uid="{36DBE905-2F29-4060-8E19-6A6F274A1E72}"/>
    <cellStyle name="SAPBEXHLevel1X 7 2 2" xfId="27275" xr:uid="{B96D5667-53F9-4185-936B-032D5C22CEBC}"/>
    <cellStyle name="SAPBEXHLevel1X 7 2 3" xfId="31966" xr:uid="{F0BAC604-9788-4275-9FBE-A1175602B8E8}"/>
    <cellStyle name="SAPBEXHLevel1X 7 2 4" xfId="36486" xr:uid="{327F84B4-3DE7-4F9B-973B-0B4103E8F570}"/>
    <cellStyle name="SAPBEXHLevel1X 7 2 5" xfId="41111" xr:uid="{3E2FC222-2582-409A-8EE9-04297312AEE9}"/>
    <cellStyle name="SAPBEXHLevel1X 7 3" xfId="5175" xr:uid="{859DC207-BE60-4AA5-AED1-66C5020D5A72}"/>
    <cellStyle name="SAPBEXHLevel1X 7 3 2" xfId="28246" xr:uid="{0F9459FD-4980-4A52-A71E-94B50A834387}"/>
    <cellStyle name="SAPBEXHLevel1X 7 3 3" xfId="32925" xr:uid="{9B0982D6-E89C-48CD-B146-5B35688ECEA0}"/>
    <cellStyle name="SAPBEXHLevel1X 7 3 4" xfId="37457" xr:uid="{A9BF5B48-AA4B-480C-82A9-8E340F2860E8}"/>
    <cellStyle name="SAPBEXHLevel1X 7 3 5" xfId="42082" xr:uid="{E82A99BD-2BCE-4D93-892C-28A36A0FAC37}"/>
    <cellStyle name="SAPBEXHLevel1X 7 4" xfId="6211" xr:uid="{DB206CCF-3FCC-4D50-95AD-928A900999AA}"/>
    <cellStyle name="SAPBEXHLevel1X 7 4 2" xfId="29226" xr:uid="{205F324B-151D-4B6D-8ABD-7BC5C78D4034}"/>
    <cellStyle name="SAPBEXHLevel1X 7 4 3" xfId="33889" xr:uid="{3C327D5E-D41A-4F71-BC4C-F8266A55F802}"/>
    <cellStyle name="SAPBEXHLevel1X 7 4 4" xfId="38432" xr:uid="{A4DE9DDB-451D-4917-894F-6727E3399346}"/>
    <cellStyle name="SAPBEXHLevel1X 7 4 5" xfId="43057" xr:uid="{46398C42-F57A-44E6-8929-C2ACBF6BE150}"/>
    <cellStyle name="SAPBEXHLevel1X 7 5" xfId="25524" xr:uid="{5ACCA0BE-2A25-4158-A1A9-382B0B106369}"/>
    <cellStyle name="SAPBEXHLevel1X 7 6" xfId="30256" xr:uid="{AEC9F452-4F51-419C-94CA-0969EBA0F550}"/>
    <cellStyle name="SAPBEXHLevel1X 7 7" xfId="34758" xr:uid="{02DDE6D4-A8A8-446D-ADA8-F384720A6966}"/>
    <cellStyle name="SAPBEXHLevel1X 7 8" xfId="39384" xr:uid="{838CE650-E117-4562-8EFC-4D83D4A5570F}"/>
    <cellStyle name="SAPBEXHLevel1X 8" xfId="2155" xr:uid="{5C5532F5-DCD5-420D-9E9E-ED7511D34551}"/>
    <cellStyle name="SAPBEXHLevel1X 8 2" xfId="4044" xr:uid="{75C9D88C-9A69-4887-928E-456FD29D7395}"/>
    <cellStyle name="SAPBEXHLevel1X 8 2 2" xfId="27198" xr:uid="{F49A98E1-2547-404C-A1AF-F284DD136148}"/>
    <cellStyle name="SAPBEXHLevel1X 8 2 3" xfId="31892" xr:uid="{195AF321-8B6E-4E2E-B20C-3323425FFEA0}"/>
    <cellStyle name="SAPBEXHLevel1X 8 2 4" xfId="36409" xr:uid="{DBBF5F92-F81D-4BB1-85F9-8697931C1F98}"/>
    <cellStyle name="SAPBEXHLevel1X 8 2 5" xfId="41034" xr:uid="{2825961F-854C-4EF8-9147-477330BD1BBC}"/>
    <cellStyle name="SAPBEXHLevel1X 8 3" xfId="5104" xr:uid="{F087FD57-F6BF-4AEE-B4F7-A174BF9D57ED}"/>
    <cellStyle name="SAPBEXHLevel1X 8 3 2" xfId="28170" xr:uid="{3886AE8B-9F50-46B5-BA50-BCC8D5C23453}"/>
    <cellStyle name="SAPBEXHLevel1X 8 3 3" xfId="32852" xr:uid="{C0D99A07-7159-468A-B04F-5EBF2569133F}"/>
    <cellStyle name="SAPBEXHLevel1X 8 3 4" xfId="37381" xr:uid="{A882B1F1-4B86-4769-8A28-2F5447A9A79A}"/>
    <cellStyle name="SAPBEXHLevel1X 8 3 5" xfId="42006" xr:uid="{0B12661A-91C7-440C-B995-2DF2788DB49D}"/>
    <cellStyle name="SAPBEXHLevel1X 8 4" xfId="6140" xr:uid="{1E9B71E0-19A1-4C26-B5EC-9694F4B40F7D}"/>
    <cellStyle name="SAPBEXHLevel1X 8 4 2" xfId="29151" xr:uid="{93D40D9D-E850-4251-BCE1-CAFAD22EBAD3}"/>
    <cellStyle name="SAPBEXHLevel1X 8 4 3" xfId="33817" xr:uid="{CDE8561D-1D8F-4055-BBB8-BB49DCF05469}"/>
    <cellStyle name="SAPBEXHLevel1X 8 4 4" xfId="38357" xr:uid="{98BDCA8D-4F1F-4589-9A55-78C4F0710C33}"/>
    <cellStyle name="SAPBEXHLevel1X 8 4 5" xfId="42982" xr:uid="{19613AD2-58BC-45D7-BBE5-2B1541EAA7D5}"/>
    <cellStyle name="SAPBEXHLevel1X 8 5" xfId="25445" xr:uid="{75906C1B-9BFD-4C8D-B3CB-4EE5480EB6D4}"/>
    <cellStyle name="SAPBEXHLevel1X 8 6" xfId="30179" xr:uid="{158D7E16-7A76-4BC0-B10D-71382117E61A}"/>
    <cellStyle name="SAPBEXHLevel1X 8 7" xfId="34680" xr:uid="{6AE80522-4CD2-41E5-8C7F-7F1608460233}"/>
    <cellStyle name="SAPBEXHLevel1X 8 8" xfId="39309" xr:uid="{3DC24012-9AC6-4EFA-B15C-265989954E4A}"/>
    <cellStyle name="SAPBEXHLevel1X 9" xfId="3186" xr:uid="{436D83A3-E2E6-447D-836D-C1410707F4E6}"/>
    <cellStyle name="SAPBEXHLevel2" xfId="1190" xr:uid="{89B92BA4-D8FA-4B69-9946-8A15ACB25C9D}"/>
    <cellStyle name="SAPBEXHLevel2 2" xfId="1494" xr:uid="{D936425D-A671-419C-811F-586E0DD0650E}"/>
    <cellStyle name="SAPBEXHLevel2 2 10" xfId="24231" xr:uid="{7E026BFD-9254-4D60-8410-0FEB50A98FC7}"/>
    <cellStyle name="SAPBEXHLevel2 2 11" xfId="24522" xr:uid="{10784F12-8225-4BFF-BCCC-246FF66126E2}"/>
    <cellStyle name="SAPBEXHLevel2 2 12" xfId="24466" xr:uid="{6B8BE8A1-FAE8-4F53-9658-77FF4544E5D0}"/>
    <cellStyle name="SAPBEXHLevel2 2 2" xfId="1839" xr:uid="{4408C066-50A2-44A5-9223-B3D2F3D6358F}"/>
    <cellStyle name="SAPBEXHLevel2 2 2 10" xfId="24818" xr:uid="{78C4E4D6-828E-4355-B4B5-40F0C4FC5415}"/>
    <cellStyle name="SAPBEXHLevel2 2 2 11" xfId="39068" xr:uid="{6979F838-3CC5-4A8B-8250-F4DD97DE8587}"/>
    <cellStyle name="SAPBEXHLevel2 2 2 2" xfId="2763" xr:uid="{B06E8509-A7FE-4EAA-93F8-98652C416C6A}"/>
    <cellStyle name="SAPBEXHLevel2 2 2 2 2" xfId="4567" xr:uid="{278AAB12-9AD9-4B97-AA3C-5C9BE9CB7BF5}"/>
    <cellStyle name="SAPBEXHLevel2 2 2 2 2 2" xfId="27697" xr:uid="{F76E4E0D-5D97-4DB6-810A-96702C6B0677}"/>
    <cellStyle name="SAPBEXHLevel2 2 2 2 2 3" xfId="32384" xr:uid="{F9D70796-030A-4209-A30C-97B7AB302390}"/>
    <cellStyle name="SAPBEXHLevel2 2 2 2 2 4" xfId="36908" xr:uid="{B0C17E19-EFC5-4CC9-B6DE-9E2A0E8D6087}"/>
    <cellStyle name="SAPBEXHLevel2 2 2 2 2 5" xfId="41533" xr:uid="{DA2FEE18-0725-4ED1-9509-0DD973FC4913}"/>
    <cellStyle name="SAPBEXHLevel2 2 2 2 3" xfId="5591" xr:uid="{406CE23B-71BC-4D10-B089-B48C44973036}"/>
    <cellStyle name="SAPBEXHLevel2 2 2 2 3 2" xfId="28668" xr:uid="{F95584DE-CD7C-48B0-B50C-737A9FD34F88}"/>
    <cellStyle name="SAPBEXHLevel2 2 2 2 3 3" xfId="33342" xr:uid="{F556D85F-F54A-4F0D-9E40-30AD983574F3}"/>
    <cellStyle name="SAPBEXHLevel2 2 2 2 3 4" xfId="37877" xr:uid="{3EC013D2-DB39-44C1-8137-142307CE9BC4}"/>
    <cellStyle name="SAPBEXHLevel2 2 2 2 3 5" xfId="42502" xr:uid="{819823EE-1DE0-4C2B-869D-8E05ACBE14CC}"/>
    <cellStyle name="SAPBEXHLevel2 2 2 2 4" xfId="6624" xr:uid="{8E447523-9037-4547-A95F-FF6A4478DFAF}"/>
    <cellStyle name="SAPBEXHLevel2 2 2 2 4 2" xfId="29647" xr:uid="{181C80CF-677C-4A6E-B054-CF26B1C65AEE}"/>
    <cellStyle name="SAPBEXHLevel2 2 2 2 4 3" xfId="34304" xr:uid="{12C23376-C8F9-441E-8DAA-04B1E7A2537C}"/>
    <cellStyle name="SAPBEXHLevel2 2 2 2 4 4" xfId="38851" xr:uid="{A45F2E8C-5749-46AB-BCD1-0E70780C831B}"/>
    <cellStyle name="SAPBEXHLevel2 2 2 2 4 5" xfId="43476" xr:uid="{CD7974A1-CE3C-40A9-B9E9-B9992D5928BB}"/>
    <cellStyle name="SAPBEXHLevel2 2 2 2 5" xfId="25950" xr:uid="{10D5DFB0-99E8-435B-9F6C-2BDFCDDF0DD9}"/>
    <cellStyle name="SAPBEXHLevel2 2 2 2 6" xfId="30676" xr:uid="{5FE9478E-D43C-46F2-A03A-EE7C8A447881}"/>
    <cellStyle name="SAPBEXHLevel2 2 2 2 7" xfId="35180" xr:uid="{033D955A-2D94-431B-AC67-B7544F3C2061}"/>
    <cellStyle name="SAPBEXHLevel2 2 2 2 8" xfId="39805" xr:uid="{FACF4DDE-C2C7-42E8-B609-9516DDC6C9E9}"/>
    <cellStyle name="SAPBEXHLevel2 2 2 3" xfId="3773" xr:uid="{DE13538F-2BE7-4DF1-83E4-B9F0250C3EFD}"/>
    <cellStyle name="SAPBEXHLevel2 2 2 3 2" xfId="26957" xr:uid="{16DBDAFC-2B23-4274-AEA4-7072D1D7DE6D}"/>
    <cellStyle name="SAPBEXHLevel2 2 2 3 3" xfId="31657" xr:uid="{2AB264CA-A06D-4880-87CF-698E6BBAE4ED}"/>
    <cellStyle name="SAPBEXHLevel2 2 2 3 4" xfId="36168" xr:uid="{06B72600-D33F-4885-A053-0DB238FC0811}"/>
    <cellStyle name="SAPBEXHLevel2 2 2 3 5" xfId="40793" xr:uid="{E0CAB5F7-BEE8-44E5-83F7-CF204089D482}"/>
    <cellStyle name="SAPBEXHLevel2 2 2 4" xfId="4874" xr:uid="{13EBEB30-B11F-408A-92A1-CABBBF32293C}"/>
    <cellStyle name="SAPBEXHLevel2 2 2 4 2" xfId="27933" xr:uid="{88EC2998-0E5D-49F6-BF5C-1F7D9398DC8B}"/>
    <cellStyle name="SAPBEXHLevel2 2 2 4 3" xfId="32620" xr:uid="{FEC33E34-D3E2-444C-B6A3-EC797B9C38E2}"/>
    <cellStyle name="SAPBEXHLevel2 2 2 4 4" xfId="37144" xr:uid="{EDFC74D8-9253-4EA7-9E13-50E6BCE0C246}"/>
    <cellStyle name="SAPBEXHLevel2 2 2 4 5" xfId="41769" xr:uid="{1CD2A90D-5C56-4557-A578-8EE205B65863}"/>
    <cellStyle name="SAPBEXHLevel2 2 2 5" xfId="5909" xr:uid="{D206C64C-94C2-4CAE-BC59-76943C7840C4}"/>
    <cellStyle name="SAPBEXHLevel2 2 2 5 2" xfId="28913" xr:uid="{22E58ACF-69AC-4C9B-ABB0-76D1B2DD602B}"/>
    <cellStyle name="SAPBEXHLevel2 2 2 5 3" xfId="33587" xr:uid="{1FE037B1-D72E-4768-ADA1-E175311D228F}"/>
    <cellStyle name="SAPBEXHLevel2 2 2 5 4" xfId="38122" xr:uid="{2E822300-DA76-424D-8DDB-0C561C96C0A9}"/>
    <cellStyle name="SAPBEXHLevel2 2 2 5 5" xfId="42747" xr:uid="{B10616A4-9796-4F77-A6C2-1306B1CCFF5E}"/>
    <cellStyle name="SAPBEXHLevel2 2 2 6" xfId="20753" xr:uid="{B81DC954-1C99-4823-B457-334933309002}"/>
    <cellStyle name="SAPBEXHLevel2 2 2 7" xfId="23935" xr:uid="{8750E337-8A72-4EB8-B528-5F1F269C43B5}"/>
    <cellStyle name="SAPBEXHLevel2 2 2 8" xfId="25181" xr:uid="{FD26AE32-EC00-49F7-80D0-EB2CB085E5B9}"/>
    <cellStyle name="SAPBEXHLevel2 2 2 9" xfId="29936" xr:uid="{47DD5AD7-7E0F-4F42-B4CB-261D72FF444A}"/>
    <cellStyle name="SAPBEXHLevel2 2 3" xfId="1933" xr:uid="{55FF52C9-43F8-4730-801D-B591106E612F}"/>
    <cellStyle name="SAPBEXHLevel2 2 3 2" xfId="2849" xr:uid="{D4331E01-152D-4E81-96C2-D4F2A58D9617}"/>
    <cellStyle name="SAPBEXHLevel2 2 3 2 2" xfId="4653" xr:uid="{CCB150D9-7732-4940-884D-F6A643BFBCC1}"/>
    <cellStyle name="SAPBEXHLevel2 2 3 2 2 2" xfId="27783" xr:uid="{CDE69710-CD06-4B8D-BEB4-8A28445A81F8}"/>
    <cellStyle name="SAPBEXHLevel2 2 3 2 2 3" xfId="32470" xr:uid="{1138F8C3-6B45-4DFE-84CA-5B3C4CEA5C46}"/>
    <cellStyle name="SAPBEXHLevel2 2 3 2 2 4" xfId="36994" xr:uid="{43DAC090-C122-45AB-88CA-8D2B7AE1CCDB}"/>
    <cellStyle name="SAPBEXHLevel2 2 3 2 2 5" xfId="41619" xr:uid="{C1B0C78D-80DE-4DD7-8181-268FB9BD3C17}"/>
    <cellStyle name="SAPBEXHLevel2 2 3 2 3" xfId="5677" xr:uid="{5261F114-CFD9-47EC-9647-2EA04003F782}"/>
    <cellStyle name="SAPBEXHLevel2 2 3 2 3 2" xfId="28754" xr:uid="{9FB67F0E-A813-4896-8DBB-138687ECD944}"/>
    <cellStyle name="SAPBEXHLevel2 2 3 2 3 3" xfId="33428" xr:uid="{A2DA0C44-1076-43DA-AFA9-7C9AD24C62FB}"/>
    <cellStyle name="SAPBEXHLevel2 2 3 2 3 4" xfId="37963" xr:uid="{4BF77DF1-7F39-486A-9BEB-EFB46FFFC82E}"/>
    <cellStyle name="SAPBEXHLevel2 2 3 2 3 5" xfId="42588" xr:uid="{CD9D7842-5CFF-4B5E-A401-D4F7EE72E583}"/>
    <cellStyle name="SAPBEXHLevel2 2 3 2 4" xfId="6710" xr:uid="{0E4D0226-69EA-4F25-85F8-70414D3FDFAA}"/>
    <cellStyle name="SAPBEXHLevel2 2 3 2 4 2" xfId="29733" xr:uid="{02DE9DE3-42BA-48BE-A4D2-74EDF5708EC4}"/>
    <cellStyle name="SAPBEXHLevel2 2 3 2 4 3" xfId="34390" xr:uid="{B418220E-9949-4B35-BA41-1DF3171E6679}"/>
    <cellStyle name="SAPBEXHLevel2 2 3 2 4 4" xfId="38937" xr:uid="{FC95AB93-AF22-4D81-B9A2-D19A82141811}"/>
    <cellStyle name="SAPBEXHLevel2 2 3 2 4 5" xfId="43562" xr:uid="{60505810-ADA1-4DE0-B60C-69A195888069}"/>
    <cellStyle name="SAPBEXHLevel2 2 3 2 5" xfId="26036" xr:uid="{2D9C7091-30D0-45CC-8562-0FF6749B6B17}"/>
    <cellStyle name="SAPBEXHLevel2 2 3 2 6" xfId="30762" xr:uid="{7A8E6BD0-86DC-4761-AA08-524F985B41F4}"/>
    <cellStyle name="SAPBEXHLevel2 2 3 2 7" xfId="35266" xr:uid="{C260F054-2C7B-4862-B48B-D9A1F9ED3CED}"/>
    <cellStyle name="SAPBEXHLevel2 2 3 2 8" xfId="39891" xr:uid="{CD0D1F8E-F16E-423A-8E62-9DC1B77B9B53}"/>
    <cellStyle name="SAPBEXHLevel2 2 3 3" xfId="3859" xr:uid="{6727B5F4-92EC-46B1-9B06-F9273D0DEA18}"/>
    <cellStyle name="SAPBEXHLevel2 2 3 3 2" xfId="27043" xr:uid="{A4D15F64-6517-4701-809C-397AF858E945}"/>
    <cellStyle name="SAPBEXHLevel2 2 3 3 3" xfId="31743" xr:uid="{FE8E2071-392D-42EF-976F-707EDA7ED379}"/>
    <cellStyle name="SAPBEXHLevel2 2 3 3 4" xfId="36254" xr:uid="{29EF3437-0950-4594-9216-4EC2A16BEB2A}"/>
    <cellStyle name="SAPBEXHLevel2 2 3 3 5" xfId="40879" xr:uid="{D31F148A-F69C-49D2-AE40-C16547CC2153}"/>
    <cellStyle name="SAPBEXHLevel2 2 3 4" xfId="4960" xr:uid="{E9831E0D-53B5-4E99-BFA2-F54A56624DD1}"/>
    <cellStyle name="SAPBEXHLevel2 2 3 4 2" xfId="28019" xr:uid="{DF8BD208-95BB-4B5C-B2EE-135B673640DD}"/>
    <cellStyle name="SAPBEXHLevel2 2 3 4 3" xfId="32706" xr:uid="{5704A73D-3A37-4352-A78F-6708A128311A}"/>
    <cellStyle name="SAPBEXHLevel2 2 3 4 4" xfId="37230" xr:uid="{EF037DAA-069C-40BD-BFCC-6AF3AC242718}"/>
    <cellStyle name="SAPBEXHLevel2 2 3 4 5" xfId="41855" xr:uid="{6DD00C68-116F-47E0-AEFA-BF1F25D7CC1B}"/>
    <cellStyle name="SAPBEXHLevel2 2 3 5" xfId="5995" xr:uid="{5FF7E7E3-A3F4-4435-9E32-C24347DE7A00}"/>
    <cellStyle name="SAPBEXHLevel2 2 3 5 2" xfId="28999" xr:uid="{FA63F8E5-513D-4E41-90C2-BC5E5006A9FA}"/>
    <cellStyle name="SAPBEXHLevel2 2 3 5 3" xfId="33673" xr:uid="{0720E17B-B5E2-4909-81F5-C46C0AE87D92}"/>
    <cellStyle name="SAPBEXHLevel2 2 3 5 4" xfId="38208" xr:uid="{CD74A297-46A9-43C1-99FF-6EE8F119790D}"/>
    <cellStyle name="SAPBEXHLevel2 2 3 5 5" xfId="42833" xr:uid="{2E17C05A-6E3B-4928-8D26-674319817E1B}"/>
    <cellStyle name="SAPBEXHLevel2 2 3 6" xfId="25270" xr:uid="{703741E1-30E2-4094-8A1F-1BF3458B553B}"/>
    <cellStyle name="SAPBEXHLevel2 2 3 7" xfId="30022" xr:uid="{571A87B1-8078-4B8A-876B-531580EF2AF2}"/>
    <cellStyle name="SAPBEXHLevel2 2 3 8" xfId="34527" xr:uid="{B7C2B642-E8D0-4921-8427-C735A7344B1C}"/>
    <cellStyle name="SAPBEXHLevel2 2 3 9" xfId="39154" xr:uid="{7573968D-D943-4C45-87C3-684DA6A0211B}"/>
    <cellStyle name="SAPBEXHLevel2 2 4" xfId="2434" xr:uid="{FC51F5AE-A768-41B5-BD23-6D67B8546F92}"/>
    <cellStyle name="SAPBEXHLevel2 2 4 2" xfId="4238" xr:uid="{4E1F7F88-D4B1-4783-A04A-5681FC61FD1C}"/>
    <cellStyle name="SAPBEXHLevel2 2 4 2 2" xfId="27368" xr:uid="{EE63F53B-7DA5-4FD3-A94D-DB0431C51327}"/>
    <cellStyle name="SAPBEXHLevel2 2 4 2 3" xfId="32055" xr:uid="{D4B9F5BC-26F6-49F1-8E78-2908BA558065}"/>
    <cellStyle name="SAPBEXHLevel2 2 4 2 4" xfId="36579" xr:uid="{7BE15964-E889-4C40-81E4-DBFEDEE03B37}"/>
    <cellStyle name="SAPBEXHLevel2 2 4 2 5" xfId="41204" xr:uid="{8BE01A77-F1CA-4092-9685-6E3BA97ADE36}"/>
    <cellStyle name="SAPBEXHLevel2 2 4 3" xfId="5262" xr:uid="{CDB38B63-7DF9-4B59-A1BF-8954B4F8BFEE}"/>
    <cellStyle name="SAPBEXHLevel2 2 4 3 2" xfId="28339" xr:uid="{80435ABF-41D9-4AFF-8902-7A591364B7A6}"/>
    <cellStyle name="SAPBEXHLevel2 2 4 3 3" xfId="33013" xr:uid="{A8A2C29E-7FC1-4325-AFDC-AFED9A876FFC}"/>
    <cellStyle name="SAPBEXHLevel2 2 4 3 4" xfId="37548" xr:uid="{DA78EB09-96D6-42A9-B731-E34226F4677C}"/>
    <cellStyle name="SAPBEXHLevel2 2 4 3 5" xfId="42173" xr:uid="{3D2FB6FC-B5C9-46C1-B79A-92E22ADFB965}"/>
    <cellStyle name="SAPBEXHLevel2 2 4 4" xfId="6295" xr:uid="{6C8379EB-E139-44D2-BF9D-965E5C5CEBEB}"/>
    <cellStyle name="SAPBEXHLevel2 2 4 4 2" xfId="29318" xr:uid="{74875B12-20E9-4898-AB56-1D042FF37158}"/>
    <cellStyle name="SAPBEXHLevel2 2 4 4 3" xfId="33975" xr:uid="{44ABBE9D-74BE-476D-BBD5-7358878A027E}"/>
    <cellStyle name="SAPBEXHLevel2 2 4 4 4" xfId="38522" xr:uid="{B7C3E947-DB39-4CD8-802D-445590772401}"/>
    <cellStyle name="SAPBEXHLevel2 2 4 4 5" xfId="43147" xr:uid="{A175E17A-D77B-43DB-9AE2-F8EAE990A744}"/>
    <cellStyle name="SAPBEXHLevel2 2 4 5" xfId="25621" xr:uid="{13C38DE8-37D5-47D3-B7C6-EF84E8206330}"/>
    <cellStyle name="SAPBEXHLevel2 2 4 6" xfId="30347" xr:uid="{39055B62-AE90-4F60-B4EF-957C8AB3421C}"/>
    <cellStyle name="SAPBEXHLevel2 2 4 7" xfId="34851" xr:uid="{A48FC5A2-F6F7-4167-BCAA-4D911A672AFB}"/>
    <cellStyle name="SAPBEXHLevel2 2 4 8" xfId="39476" xr:uid="{E1DB29BB-EA66-497A-B94B-ADC06F09EDA0}"/>
    <cellStyle name="SAPBEXHLevel2 2 5" xfId="3445" xr:uid="{36E89966-D90E-45C7-877B-404D3E1A6297}"/>
    <cellStyle name="SAPBEXHLevel2 2 5 2" xfId="26640" xr:uid="{5A0C7A35-3C08-4961-AA1A-CD8164BA32AB}"/>
    <cellStyle name="SAPBEXHLevel2 2 5 3" xfId="31340" xr:uid="{AAB67E8A-5F3D-4116-BA40-00BB1D1C81B7}"/>
    <cellStyle name="SAPBEXHLevel2 2 5 4" xfId="35851" xr:uid="{8C5266D8-472E-4A04-9C9A-E7E99F914023}"/>
    <cellStyle name="SAPBEXHLevel2 2 5 5" xfId="40476" xr:uid="{8240CFA9-A3A7-40C9-AED7-04B28110F327}"/>
    <cellStyle name="SAPBEXHLevel2 2 6" xfId="3135" xr:uid="{292E3DFB-3A4B-46AF-85D3-BD98A980EDCD}"/>
    <cellStyle name="SAPBEXHLevel2 2 6 2" xfId="26334" xr:uid="{982B9847-3C19-4084-99E5-B2FBAC63765B}"/>
    <cellStyle name="SAPBEXHLevel2 2 6 3" xfId="31055" xr:uid="{12405878-FB91-4A69-A29C-7123962B5C93}"/>
    <cellStyle name="SAPBEXHLevel2 2 6 4" xfId="35558" xr:uid="{518F6A7C-BAB5-4602-A3F7-6C270D5A189F}"/>
    <cellStyle name="SAPBEXHLevel2 2 6 5" xfId="40183" xr:uid="{44C57049-18E3-491D-8B2C-919B4110CA72}"/>
    <cellStyle name="SAPBEXHLevel2 2 7" xfId="3268" xr:uid="{E6653967-9067-4DA0-845F-6F5A5602648D}"/>
    <cellStyle name="SAPBEXHLevel2 2 7 2" xfId="26405" xr:uid="{D6A9DD6C-3987-4807-A1A6-505B53B0AA48}"/>
    <cellStyle name="SAPBEXHLevel2 2 7 3" xfId="31105" xr:uid="{00B20A92-1712-4FCE-9518-AEBDCD43984A}"/>
    <cellStyle name="SAPBEXHLevel2 2 7 4" xfId="35616" xr:uid="{306B80D2-03C2-445E-9E4C-710DB9F21C8A}"/>
    <cellStyle name="SAPBEXHLevel2 2 7 5" xfId="40241" xr:uid="{4DED3EFE-77DE-464E-812B-8DB792D4CCEA}"/>
    <cellStyle name="SAPBEXHLevel2 2 8" xfId="11683" xr:uid="{FB72DEA1-8EB9-4EF3-8C40-2E59CB3D86ED}"/>
    <cellStyle name="SAPBEXHLevel2 2 9" xfId="24851" xr:uid="{FDB86798-D881-48C2-AA2B-D0633CCDE12C}"/>
    <cellStyle name="SAPBEXHLevel2 3" xfId="1757" xr:uid="{17DEB6B7-1959-40AC-B14C-8932C9472BAF}"/>
    <cellStyle name="SAPBEXHLevel2 3 10" xfId="24750" xr:uid="{B0EB94D5-4967-4F21-897F-E6D18E0E8C3C}"/>
    <cellStyle name="SAPBEXHLevel2 3 11" xfId="38997" xr:uid="{5130A038-F74F-48C4-9A58-4E0128506EC4}"/>
    <cellStyle name="SAPBEXHLevel2 3 2" xfId="2691" xr:uid="{42101406-691A-4792-BBD4-69804C1BC906}"/>
    <cellStyle name="SAPBEXHLevel2 3 2 2" xfId="4495" xr:uid="{D324C164-0AFB-439F-AC43-63026DC72B37}"/>
    <cellStyle name="SAPBEXHLevel2 3 2 2 2" xfId="27625" xr:uid="{F2D641C4-5B21-4E68-B06E-22B5051C2EA0}"/>
    <cellStyle name="SAPBEXHLevel2 3 2 2 3" xfId="32312" xr:uid="{8D3894AF-E69F-48D4-BC31-1E3CCF86D700}"/>
    <cellStyle name="SAPBEXHLevel2 3 2 2 4" xfId="36836" xr:uid="{0551AFE6-D44C-4ECA-911C-187259BE91B8}"/>
    <cellStyle name="SAPBEXHLevel2 3 2 2 5" xfId="41461" xr:uid="{BC25C957-BA89-498C-8B9E-E382E1EDAA19}"/>
    <cellStyle name="SAPBEXHLevel2 3 2 3" xfId="5519" xr:uid="{DBBAF086-2B60-4939-B32C-8F85F09C05BD}"/>
    <cellStyle name="SAPBEXHLevel2 3 2 3 2" xfId="28596" xr:uid="{219E22DE-0861-4126-81EC-F2953112D4EA}"/>
    <cellStyle name="SAPBEXHLevel2 3 2 3 3" xfId="33270" xr:uid="{A3386087-20BD-434F-9EC4-8C5B9CFF7D4A}"/>
    <cellStyle name="SAPBEXHLevel2 3 2 3 4" xfId="37805" xr:uid="{2EB2B890-1A3D-49BB-AED0-1E00FEAD2180}"/>
    <cellStyle name="SAPBEXHLevel2 3 2 3 5" xfId="42430" xr:uid="{764337B7-BFDB-425B-8D94-636939808812}"/>
    <cellStyle name="SAPBEXHLevel2 3 2 4" xfId="6552" xr:uid="{454934DD-F3FC-46BE-BABD-273A67030468}"/>
    <cellStyle name="SAPBEXHLevel2 3 2 4 2" xfId="29575" xr:uid="{5AEB534D-E38A-4A5B-A2A8-1B491E52D861}"/>
    <cellStyle name="SAPBEXHLevel2 3 2 4 3" xfId="34232" xr:uid="{BA4DEF39-2756-4510-B947-128A8946CC5D}"/>
    <cellStyle name="SAPBEXHLevel2 3 2 4 4" xfId="38779" xr:uid="{8CFC5DBE-29AE-40BB-80D6-FFE9AB19AFC9}"/>
    <cellStyle name="SAPBEXHLevel2 3 2 4 5" xfId="43404" xr:uid="{46E52E89-8F2A-4315-BFDB-8F26816B32EF}"/>
    <cellStyle name="SAPBEXHLevel2 3 2 5" xfId="25878" xr:uid="{DD234468-16B9-4D67-864D-0EB16BF41076}"/>
    <cellStyle name="SAPBEXHLevel2 3 2 6" xfId="30604" xr:uid="{0BFFAFCF-3BF9-43E0-AD86-5CB0128D5B66}"/>
    <cellStyle name="SAPBEXHLevel2 3 2 7" xfId="35108" xr:uid="{054D6172-DC9A-4128-B899-ECA12EF0FE4E}"/>
    <cellStyle name="SAPBEXHLevel2 3 2 8" xfId="39733" xr:uid="{1274F6B4-38AB-4F74-8A5E-8066377B4875}"/>
    <cellStyle name="SAPBEXHLevel2 3 3" xfId="3702" xr:uid="{267DA13F-8DA2-48B7-8305-93394CFAD501}"/>
    <cellStyle name="SAPBEXHLevel2 3 3 2" xfId="26886" xr:uid="{02EC4D2B-215F-4926-8AF1-D24CECCAE733}"/>
    <cellStyle name="SAPBEXHLevel2 3 3 3" xfId="31586" xr:uid="{5DF0CB3F-E5CC-4D2E-B1FA-EF4767CDCE21}"/>
    <cellStyle name="SAPBEXHLevel2 3 3 4" xfId="36097" xr:uid="{F655381C-69FE-4306-B7BC-8ED16230AC4A}"/>
    <cellStyle name="SAPBEXHLevel2 3 3 5" xfId="40722" xr:uid="{3B9E8C55-D387-4062-97D0-CE13938C993F}"/>
    <cellStyle name="SAPBEXHLevel2 3 4" xfId="4803" xr:uid="{BC1314DC-EE55-4AD3-9DBD-FC996E1210E3}"/>
    <cellStyle name="SAPBEXHLevel2 3 4 2" xfId="27862" xr:uid="{AFAD56F2-AB88-4C2F-A8D6-FF91C9D70259}"/>
    <cellStyle name="SAPBEXHLevel2 3 4 3" xfId="32549" xr:uid="{190FDD6D-6FF6-496F-A0BA-F8289344393B}"/>
    <cellStyle name="SAPBEXHLevel2 3 4 4" xfId="37073" xr:uid="{FF17CAD9-E7D4-4ACC-BAD3-91495F885D25}"/>
    <cellStyle name="SAPBEXHLevel2 3 4 5" xfId="41698" xr:uid="{7E584E82-5B76-4769-B2A6-D5A63DD21E79}"/>
    <cellStyle name="SAPBEXHLevel2 3 5" xfId="5838" xr:uid="{3D9CFAF8-4168-4BAB-9E11-281AD9E573E0}"/>
    <cellStyle name="SAPBEXHLevel2 3 5 2" xfId="28842" xr:uid="{8EEA9674-4065-4F0F-B02C-95A56C7AEEDA}"/>
    <cellStyle name="SAPBEXHLevel2 3 5 3" xfId="33516" xr:uid="{E91A3A43-2ECD-4E8B-8284-F1DE8DFB08AA}"/>
    <cellStyle name="SAPBEXHLevel2 3 5 4" xfId="38051" xr:uid="{BE190B68-BF93-43D6-B445-36A6A48DAA19}"/>
    <cellStyle name="SAPBEXHLevel2 3 5 5" xfId="42676" xr:uid="{0A73575B-8ABA-4C6C-AF62-57C82FEDB428}"/>
    <cellStyle name="SAPBEXHLevel2 3 6" xfId="20721" xr:uid="{3D706C68-14D3-4AF4-8D52-E89E53F4B993}"/>
    <cellStyle name="SAPBEXHLevel2 3 7" xfId="23912" xr:uid="{A5AA1734-D81A-4DA5-B016-9DCAD49F8CE0}"/>
    <cellStyle name="SAPBEXHLevel2 3 8" xfId="25110" xr:uid="{231A33CF-9BF0-4C58-A7D3-E6F1825502DF}"/>
    <cellStyle name="SAPBEXHLevel2 3 9" xfId="29865" xr:uid="{6B6E8D34-0B31-455D-BBD7-C5160C647F35}"/>
    <cellStyle name="SAPBEXHLevel2 4" xfId="1722" xr:uid="{B98F9159-0A2C-4C00-96F4-40999A8C64B7}"/>
    <cellStyle name="SAPBEXHLevel2 4 2" xfId="2656" xr:uid="{CA508116-0EA6-4000-AE15-CDA86A7DD440}"/>
    <cellStyle name="SAPBEXHLevel2 4 2 2" xfId="4460" xr:uid="{D08EE193-0EE5-4960-8FF1-EFD7C10B9075}"/>
    <cellStyle name="SAPBEXHLevel2 4 2 2 2" xfId="27590" xr:uid="{22876291-5877-48BF-86F3-F28553C65B64}"/>
    <cellStyle name="SAPBEXHLevel2 4 2 2 3" xfId="32277" xr:uid="{85C8795E-4D6C-4D6F-BE3E-75B2563E35D8}"/>
    <cellStyle name="SAPBEXHLevel2 4 2 2 4" xfId="36801" xr:uid="{C0EF10FB-4C0F-49A8-822A-F353F84BFEF9}"/>
    <cellStyle name="SAPBEXHLevel2 4 2 2 5" xfId="41426" xr:uid="{4B24FC9C-43B9-4AE2-ADBA-EC9B42F11C87}"/>
    <cellStyle name="SAPBEXHLevel2 4 2 3" xfId="5484" xr:uid="{A4CB428A-3A86-4B96-9552-B78526F4967E}"/>
    <cellStyle name="SAPBEXHLevel2 4 2 3 2" xfId="28561" xr:uid="{F6D2D3DE-85CE-4B2F-B6EF-61364BD826FA}"/>
    <cellStyle name="SAPBEXHLevel2 4 2 3 3" xfId="33235" xr:uid="{57F4C11E-B0B2-4FD4-B97C-2AC6E578E030}"/>
    <cellStyle name="SAPBEXHLevel2 4 2 3 4" xfId="37770" xr:uid="{3C157762-099B-4AC4-A74A-DE4F1BCF862F}"/>
    <cellStyle name="SAPBEXHLevel2 4 2 3 5" xfId="42395" xr:uid="{9A67AFEC-FE21-4E1A-B30B-73D8C3CDD801}"/>
    <cellStyle name="SAPBEXHLevel2 4 2 4" xfId="6517" xr:uid="{E35C91F7-436C-4FB7-B7DB-173A70ECC90F}"/>
    <cellStyle name="SAPBEXHLevel2 4 2 4 2" xfId="29540" xr:uid="{8139456C-772E-4990-87C6-819B8C5FCFDA}"/>
    <cellStyle name="SAPBEXHLevel2 4 2 4 3" xfId="34197" xr:uid="{4C49D6E9-853A-4C8F-9980-A89179800F23}"/>
    <cellStyle name="SAPBEXHLevel2 4 2 4 4" xfId="38744" xr:uid="{66E9A54F-E98F-48AE-BB91-97F9576BE8B0}"/>
    <cellStyle name="SAPBEXHLevel2 4 2 4 5" xfId="43369" xr:uid="{57D39CD8-0EED-47EE-BDB0-E63D92146E03}"/>
    <cellStyle name="SAPBEXHLevel2 4 2 5" xfId="25843" xr:uid="{934FD7C5-6521-4E4F-A7AC-883EAF86E66F}"/>
    <cellStyle name="SAPBEXHLevel2 4 2 6" xfId="30569" xr:uid="{772A3C73-67D3-4275-B16E-8A1EA3E3893A}"/>
    <cellStyle name="SAPBEXHLevel2 4 2 7" xfId="35073" xr:uid="{A4FA84A1-7F10-4721-9E5A-5D2E30A2019B}"/>
    <cellStyle name="SAPBEXHLevel2 4 2 8" xfId="39698" xr:uid="{15794311-326F-417A-A458-A70520044634}"/>
    <cellStyle name="SAPBEXHLevel2 4 3" xfId="3667" xr:uid="{A6C999C1-887D-4280-A567-70B64F158BCD}"/>
    <cellStyle name="SAPBEXHLevel2 4 3 2" xfId="26851" xr:uid="{12050375-0259-44E9-A523-FEDA540B101F}"/>
    <cellStyle name="SAPBEXHLevel2 4 3 3" xfId="31551" xr:uid="{A63C7089-C0AA-48EC-AA3F-DE03CACE354B}"/>
    <cellStyle name="SAPBEXHLevel2 4 3 4" xfId="36062" xr:uid="{095E5363-9FE8-47E8-8301-6C438F5DE9D8}"/>
    <cellStyle name="SAPBEXHLevel2 4 3 5" xfId="40687" xr:uid="{53DBAF75-4C5D-4596-8571-7D76A6706B06}"/>
    <cellStyle name="SAPBEXHLevel2 4 4" xfId="4768" xr:uid="{D74E4DDD-346B-4584-A5C6-A08991C45E93}"/>
    <cellStyle name="SAPBEXHLevel2 4 4 2" xfId="26117" xr:uid="{EE54198A-9297-40C6-B91F-CA693F06D64D}"/>
    <cellStyle name="SAPBEXHLevel2 4 4 3" xfId="30838" xr:uid="{789ED0AC-41FE-45AE-97BB-FC582EB402E5}"/>
    <cellStyle name="SAPBEXHLevel2 4 4 4" xfId="35341" xr:uid="{AF1BCD12-9CCC-40C2-94B0-C66F3DA83C0D}"/>
    <cellStyle name="SAPBEXHLevel2 4 4 5" xfId="39966" xr:uid="{FA3BFCD2-5657-48BD-800D-8F87DB0FA4F8}"/>
    <cellStyle name="SAPBEXHLevel2 4 5" xfId="5803" xr:uid="{B1B12381-DF39-4378-BDD8-426C087CAB10}"/>
    <cellStyle name="SAPBEXHLevel2 4 5 2" xfId="26611" xr:uid="{B302AA56-9B77-4413-B540-B168683AA17B}"/>
    <cellStyle name="SAPBEXHLevel2 4 5 3" xfId="31311" xr:uid="{A92B4A22-0649-4350-84E7-04934C5883A3}"/>
    <cellStyle name="SAPBEXHLevel2 4 5 4" xfId="35822" xr:uid="{5AA7C9DC-B21E-411B-A443-6457CDB7E86A}"/>
    <cellStyle name="SAPBEXHLevel2 4 5 5" xfId="40447" xr:uid="{8CBB0E4B-10C0-4F84-8290-F4B179699560}"/>
    <cellStyle name="SAPBEXHLevel2 4 6" xfId="25075" xr:uid="{9E6B82AA-38B0-4375-BF46-0EBE03924129}"/>
    <cellStyle name="SAPBEXHLevel2 4 7" xfId="29830" xr:uid="{EB8B8E33-5674-4B98-A985-E1278B4992D2}"/>
    <cellStyle name="SAPBEXHLevel2 4 8" xfId="24714" xr:uid="{D2501B6E-938A-477F-B0FD-5C78F87B1CFE}"/>
    <cellStyle name="SAPBEXHLevel2 4 9" xfId="24287" xr:uid="{170D2085-84FA-4F8C-A3BD-C001F7201506}"/>
    <cellStyle name="SAPBEXHLevel2 5" xfId="1574" xr:uid="{4CF0527E-4D78-4535-824B-4F573356EACF}"/>
    <cellStyle name="SAPBEXHLevel2 5 2" xfId="2511" xr:uid="{1C2877B1-E6C9-4571-9EE3-C88F044F5D2B}"/>
    <cellStyle name="SAPBEXHLevel2 5 2 2" xfId="4315" xr:uid="{8D0BED55-FBD2-477A-A82B-1097A2D3E34D}"/>
    <cellStyle name="SAPBEXHLevel2 5 2 2 2" xfId="27445" xr:uid="{7281A413-A2FA-4C4C-91D7-5DD85D11B623}"/>
    <cellStyle name="SAPBEXHLevel2 5 2 2 3" xfId="32132" xr:uid="{11EA39BC-7F75-4712-A888-791F53982B28}"/>
    <cellStyle name="SAPBEXHLevel2 5 2 2 4" xfId="36656" xr:uid="{4A379ABE-8FE3-42BA-9B92-FA1D016100E0}"/>
    <cellStyle name="SAPBEXHLevel2 5 2 2 5" xfId="41281" xr:uid="{3C651FFF-5757-4CCC-9A51-3BA95D358D65}"/>
    <cellStyle name="SAPBEXHLevel2 5 2 3" xfId="5339" xr:uid="{1351F4C9-2CDC-4BAF-A094-BD08EB2C16AE}"/>
    <cellStyle name="SAPBEXHLevel2 5 2 3 2" xfId="28416" xr:uid="{17351AD7-99DD-4C45-BA42-11861558F26E}"/>
    <cellStyle name="SAPBEXHLevel2 5 2 3 3" xfId="33090" xr:uid="{DE304B0C-3FE2-47BE-87E8-742FCEB3A6CA}"/>
    <cellStyle name="SAPBEXHLevel2 5 2 3 4" xfId="37625" xr:uid="{0C7DF483-B8FB-4A55-A193-C878856F2380}"/>
    <cellStyle name="SAPBEXHLevel2 5 2 3 5" xfId="42250" xr:uid="{FE2C85BA-8E53-4981-9489-14185B52D993}"/>
    <cellStyle name="SAPBEXHLevel2 5 2 4" xfId="6372" xr:uid="{BB87FCA7-A86B-40D1-AC37-39450EB9577D}"/>
    <cellStyle name="SAPBEXHLevel2 5 2 4 2" xfId="29395" xr:uid="{1A85FCC7-1206-4E65-BE63-485BF8FCE506}"/>
    <cellStyle name="SAPBEXHLevel2 5 2 4 3" xfId="34052" xr:uid="{332F0ADC-040E-4FF2-B2F7-6B07D30338AD}"/>
    <cellStyle name="SAPBEXHLevel2 5 2 4 4" xfId="38599" xr:uid="{B5B6B4D4-FD2A-4A5B-A562-EF667166750A}"/>
    <cellStyle name="SAPBEXHLevel2 5 2 4 5" xfId="43224" xr:uid="{9D4B106B-A276-4116-A654-DE7B6FB11C30}"/>
    <cellStyle name="SAPBEXHLevel2 5 2 5" xfId="25698" xr:uid="{C1E540EF-AEC6-4396-B789-6F93BAED83CA}"/>
    <cellStyle name="SAPBEXHLevel2 5 2 6" xfId="30424" xr:uid="{58B59C25-B701-4532-9549-84368FEC27A1}"/>
    <cellStyle name="SAPBEXHLevel2 5 2 7" xfId="34928" xr:uid="{EDC4B711-2867-46EC-A065-3DBAAF591FA4}"/>
    <cellStyle name="SAPBEXHLevel2 5 2 8" xfId="39553" xr:uid="{3FC0DF29-797B-46FF-BC40-0C2F6B0378FB}"/>
    <cellStyle name="SAPBEXHLevel2 5 3" xfId="3522" xr:uid="{09BB957C-F33F-4E52-9C6A-A31518C00788}"/>
    <cellStyle name="SAPBEXHLevel2 5 3 2" xfId="26706" xr:uid="{F8D456FD-1437-40A6-8FDE-14FABF4163E2}"/>
    <cellStyle name="SAPBEXHLevel2 5 3 3" xfId="31406" xr:uid="{ECD5BF56-FB38-4C96-A46F-F9ACA13250D3}"/>
    <cellStyle name="SAPBEXHLevel2 5 3 4" xfId="35917" xr:uid="{6325FCAC-1DB7-442A-B3CE-6595B43702A9}"/>
    <cellStyle name="SAPBEXHLevel2 5 3 5" xfId="40542" xr:uid="{2E3A8EBE-EDB7-4B52-A110-B548CCD9F017}"/>
    <cellStyle name="SAPBEXHLevel2 5 4" xfId="3058" xr:uid="{CD1D15B0-AA32-4496-9156-DED537E1D97F}"/>
    <cellStyle name="SAPBEXHLevel2 5 4 2" xfId="26261" xr:uid="{42BB951D-1347-4EC8-AFBE-C121AD4E7287}"/>
    <cellStyle name="SAPBEXHLevel2 5 4 3" xfId="30982" xr:uid="{E7D07D11-0B2F-417D-A36C-FA8BAFD44DA0}"/>
    <cellStyle name="SAPBEXHLevel2 5 4 4" xfId="35485" xr:uid="{7587BA70-D655-49C2-B334-D138FD1DE15B}"/>
    <cellStyle name="SAPBEXHLevel2 5 4 5" xfId="40110" xr:uid="{E226A046-87BD-419B-92B5-16756F7224CF}"/>
    <cellStyle name="SAPBEXHLevel2 5 5" xfId="3344" xr:uid="{BFF581FD-6C29-49B8-9C7D-31F5FA221195}"/>
    <cellStyle name="SAPBEXHLevel2 5 5 2" xfId="26470" xr:uid="{DA87F476-FF17-4A4E-89D9-7FDC6C46E26B}"/>
    <cellStyle name="SAPBEXHLevel2 5 5 3" xfId="31170" xr:uid="{8FB3BF36-D193-4DE8-BB92-0AFB6C076004}"/>
    <cellStyle name="SAPBEXHLevel2 5 5 4" xfId="35681" xr:uid="{B830F479-AB62-4A74-A798-CED3340B9FFE}"/>
    <cellStyle name="SAPBEXHLevel2 5 5 5" xfId="40306" xr:uid="{DBA88F6F-A0A3-41F0-A33C-477401A5A75E}"/>
    <cellStyle name="SAPBEXHLevel2 5 6" xfId="24929" xr:uid="{C8B34334-5864-47BB-99E7-553667018F82}"/>
    <cellStyle name="SAPBEXHLevel2 5 7" xfId="24160" xr:uid="{125E1848-AA44-4284-A6C3-DAD47EF2EE0B}"/>
    <cellStyle name="SAPBEXHLevel2 5 8" xfId="24576" xr:uid="{71DA9DC7-06CF-47A5-9563-B9E815CD3604}"/>
    <cellStyle name="SAPBEXHLevel2 5 9" xfId="34780" xr:uid="{1D39B024-7AC0-4DB9-B705-EE29DE10A390}"/>
    <cellStyle name="SAPBEXHLevel2 6" xfId="2213" xr:uid="{4BFFB053-7F76-40D4-B30D-97550BCCED81}"/>
    <cellStyle name="SAPBEXHLevel2 6 2" xfId="4096" xr:uid="{ADD22D85-1FEE-41B1-BB3B-E62E3DEF3CDF}"/>
    <cellStyle name="SAPBEXHLevel2 6 2 2" xfId="27245" xr:uid="{4D3510BB-454D-4230-B88A-DD7E22060B5C}"/>
    <cellStyle name="SAPBEXHLevel2 6 2 3" xfId="31936" xr:uid="{F4BCB481-F023-4696-B40A-1EE5B4CC99FA}"/>
    <cellStyle name="SAPBEXHLevel2 6 2 4" xfId="36456" xr:uid="{2DA9ADD3-264A-4646-8CFE-D8A838527848}"/>
    <cellStyle name="SAPBEXHLevel2 6 2 5" xfId="41081" xr:uid="{58812569-F89D-4C29-8F5B-8D32D4386A4C}"/>
    <cellStyle name="SAPBEXHLevel2 6 3" xfId="5145" xr:uid="{1942A4A8-D518-42B8-A07F-9B28EA5171E6}"/>
    <cellStyle name="SAPBEXHLevel2 6 3 2" xfId="28216" xr:uid="{04D4C8EF-54BE-41EB-B856-82965FB8EF52}"/>
    <cellStyle name="SAPBEXHLevel2 6 3 3" xfId="32895" xr:uid="{FE8B86C1-1120-40B8-83BB-CA43ADA2F67C}"/>
    <cellStyle name="SAPBEXHLevel2 6 3 4" xfId="37427" xr:uid="{0EF8848A-A6D0-466F-92D7-CC22F3F28C10}"/>
    <cellStyle name="SAPBEXHLevel2 6 3 5" xfId="42052" xr:uid="{49C25388-91CC-4498-9649-CCC49957C811}"/>
    <cellStyle name="SAPBEXHLevel2 6 4" xfId="6181" xr:uid="{634698E1-BF8C-4E6D-BB9C-CF1E4CDE2696}"/>
    <cellStyle name="SAPBEXHLevel2 6 4 2" xfId="29196" xr:uid="{BC4C019F-CAE8-4894-BCD8-D4864609EB81}"/>
    <cellStyle name="SAPBEXHLevel2 6 4 3" xfId="33859" xr:uid="{C6DDE7D9-1BDA-49BD-B706-218A69B009F0}"/>
    <cellStyle name="SAPBEXHLevel2 6 4 4" xfId="38402" xr:uid="{118B72A2-8F8D-43B3-8834-6B885D8419C5}"/>
    <cellStyle name="SAPBEXHLevel2 6 4 5" xfId="43027" xr:uid="{675D1C98-A927-4F62-9B80-0997605C4E7D}"/>
    <cellStyle name="SAPBEXHLevel2 6 5" xfId="25494" xr:uid="{5475A9B8-D3C2-4EE4-8842-116505AC8D6F}"/>
    <cellStyle name="SAPBEXHLevel2 6 6" xfId="30226" xr:uid="{2A6F7525-99DD-4C9F-B695-FC3DCBEAC9CE}"/>
    <cellStyle name="SAPBEXHLevel2 6 7" xfId="34728" xr:uid="{529913CB-B0A9-4758-B9FA-4BC50A385470}"/>
    <cellStyle name="SAPBEXHLevel2 6 8" xfId="39354" xr:uid="{C959CFF3-2257-4D25-82B1-AED6635A0776}"/>
    <cellStyle name="SAPBEXHLevel2 7" xfId="2033" xr:uid="{EF59CAAE-7CF0-43CB-8137-0959F551E255}"/>
    <cellStyle name="SAPBEXHLevel2 7 2" xfId="3944" xr:uid="{5ACAF7B6-10F2-481D-9480-EC880BA794BC}"/>
    <cellStyle name="SAPBEXHLevel2 7 2 2" xfId="27120" xr:uid="{EF01594F-10C4-4C1B-BE02-353C1C0F8FD0}"/>
    <cellStyle name="SAPBEXHLevel2 7 2 3" xfId="31818" xr:uid="{9405B696-6EDF-4DD9-80A5-C8E7D478A629}"/>
    <cellStyle name="SAPBEXHLevel2 7 2 4" xfId="36331" xr:uid="{F7BD30FA-6E86-4FFA-844B-C605096D2581}"/>
    <cellStyle name="SAPBEXHLevel2 7 2 5" xfId="40956" xr:uid="{6A16B6C8-E33D-4888-B35D-671CF423480C}"/>
    <cellStyle name="SAPBEXHLevel2 7 3" xfId="5034" xr:uid="{995CAFE7-B564-4EB2-B593-758E05C56D62}"/>
    <cellStyle name="SAPBEXHLevel2 7 3 2" xfId="28094" xr:uid="{A3790A74-E4E8-4DEA-8EE9-C1A4CD7E38EF}"/>
    <cellStyle name="SAPBEXHLevel2 7 3 3" xfId="32780" xr:uid="{15BCC94F-7FB5-4166-B940-0B898BBB48A2}"/>
    <cellStyle name="SAPBEXHLevel2 7 3 4" xfId="37305" xr:uid="{C657D977-59C8-484E-9019-465D77FAA4D2}"/>
    <cellStyle name="SAPBEXHLevel2 7 3 5" xfId="41930" xr:uid="{7A71D35A-D0D4-4E9A-ACF4-D1054FE02A72}"/>
    <cellStyle name="SAPBEXHLevel2 7 4" xfId="6068" xr:uid="{73688154-D2EE-4903-8F8B-59381C557D02}"/>
    <cellStyle name="SAPBEXHLevel2 7 4 2" xfId="29076" xr:uid="{0F00EE5A-A689-42FF-A5B6-0F3E28DF67D2}"/>
    <cellStyle name="SAPBEXHLevel2 7 4 3" xfId="33747" xr:uid="{8D428747-37C4-4418-A164-8308B722D115}"/>
    <cellStyle name="SAPBEXHLevel2 7 4 4" xfId="38283" xr:uid="{2E16DCAE-C890-4C63-ACE0-D2D87081CB10}"/>
    <cellStyle name="SAPBEXHLevel2 7 4 5" xfId="42908" xr:uid="{ABD2B48B-86F1-4038-86B4-203E3F576815}"/>
    <cellStyle name="SAPBEXHLevel2 7 5" xfId="25347" xr:uid="{BBEC3D62-FA7D-4B5C-8C16-12B73B196F88}"/>
    <cellStyle name="SAPBEXHLevel2 7 6" xfId="30100" xr:uid="{F206C20B-2F41-43D3-ADBD-417C03291FA7}"/>
    <cellStyle name="SAPBEXHLevel2 7 7" xfId="34603" xr:uid="{01B12568-B95E-4DD9-9493-6EAF69416BD9}"/>
    <cellStyle name="SAPBEXHLevel2 7 8" xfId="39230" xr:uid="{38EA1CED-749B-4F88-BB3C-1DB7A744DF74}"/>
    <cellStyle name="SAPBEXHLevel2 8" xfId="2272" xr:uid="{E7791A82-D8B1-424C-83A6-337D2258E0CC}"/>
    <cellStyle name="SAPBEXHLevel2 8 2" xfId="4151" xr:uid="{CC521D06-04A2-4577-9D43-8F448C4D2206}"/>
    <cellStyle name="SAPBEXHLevel2 8 2 2" xfId="27299" xr:uid="{CC73BB18-EB7A-440A-9963-099984C3B1AF}"/>
    <cellStyle name="SAPBEXHLevel2 8 2 3" xfId="31990" xr:uid="{E697BD54-676A-4D84-99A1-0593B68B36A1}"/>
    <cellStyle name="SAPBEXHLevel2 8 2 4" xfId="36510" xr:uid="{6336F740-991D-4B3C-8520-D1E2EECC41B2}"/>
    <cellStyle name="SAPBEXHLevel2 8 2 5" xfId="41135" xr:uid="{E85C2C32-4ACE-4163-BD66-D792DF824294}"/>
    <cellStyle name="SAPBEXHLevel2 8 3" xfId="5198" xr:uid="{8AF999E1-D01B-44E5-A54E-C7802659BC2C}"/>
    <cellStyle name="SAPBEXHLevel2 8 3 2" xfId="28269" xr:uid="{5D49AE9F-8783-4E20-92A1-E652BA17DE38}"/>
    <cellStyle name="SAPBEXHLevel2 8 3 3" xfId="32948" xr:uid="{EA68D746-7AD4-492B-9414-238FEF6D1E69}"/>
    <cellStyle name="SAPBEXHLevel2 8 3 4" xfId="37480" xr:uid="{61EC67CB-9FA1-4446-A26F-D1D243261A11}"/>
    <cellStyle name="SAPBEXHLevel2 8 3 5" xfId="42105" xr:uid="{3AF4F77A-63C3-4A7E-98EF-12280410DD44}"/>
    <cellStyle name="SAPBEXHLevel2 8 4" xfId="6233" xr:uid="{E914A921-F2F4-4134-98AE-67C8ECAD34C2}"/>
    <cellStyle name="SAPBEXHLevel2 8 4 2" xfId="29248" xr:uid="{49AA7D8C-F009-48DD-896C-B23E022FA03B}"/>
    <cellStyle name="SAPBEXHLevel2 8 4 3" xfId="33911" xr:uid="{7670F996-8EA1-426E-B2C2-A7120B3C4AFE}"/>
    <cellStyle name="SAPBEXHLevel2 8 4 4" xfId="38454" xr:uid="{54FF23A2-FB4C-4FFC-B9D5-992B622359DD}"/>
    <cellStyle name="SAPBEXHLevel2 8 4 5" xfId="43079" xr:uid="{DE669C82-D882-4F67-A2FB-484A35B76455}"/>
    <cellStyle name="SAPBEXHLevel2 8 5" xfId="25550" xr:uid="{A78E436D-7C6F-4674-A624-930B5051C736}"/>
    <cellStyle name="SAPBEXHLevel2 8 6" xfId="30281" xr:uid="{3BC25FB1-28A7-4C8F-AD33-2DC45DC23F35}"/>
    <cellStyle name="SAPBEXHLevel2 8 7" xfId="34782" xr:uid="{B83E261E-087C-45AA-82BA-A09D1D49A7F1}"/>
    <cellStyle name="SAPBEXHLevel2 8 8" xfId="39407" xr:uid="{3A5403D0-FD07-40A7-BA8F-A3ACB3CCB3FB}"/>
    <cellStyle name="SAPBEXHLevel2 9" xfId="3185" xr:uid="{38D49401-7F1A-4DD4-9137-2A802980222F}"/>
    <cellStyle name="SAPBEXHLevel2X" xfId="1191" xr:uid="{1412C464-81AA-4F8A-8655-1AFAE5BE4CEB}"/>
    <cellStyle name="SAPBEXHLevel2X 2" xfId="1493" xr:uid="{C89464F0-B836-45BF-8FF4-9749FE8EA46B}"/>
    <cellStyle name="SAPBEXHLevel2X 2 10" xfId="24521" xr:uid="{A2B052C2-B746-4F84-8C01-DEFF77809F81}"/>
    <cellStyle name="SAPBEXHLevel2X 2 11" xfId="24467" xr:uid="{77D6E7A0-89B4-479E-9DA7-0BAF4C7426C8}"/>
    <cellStyle name="SAPBEXHLevel2X 2 2" xfId="1838" xr:uid="{2CB05EE7-8BC5-4B58-A60A-D3459A14EE52}"/>
    <cellStyle name="SAPBEXHLevel2X 2 2 10" xfId="24817" xr:uid="{8FE44B78-D849-4CC8-ADEA-0F665588F8A3}"/>
    <cellStyle name="SAPBEXHLevel2X 2 2 11" xfId="39067" xr:uid="{761063B9-C217-4251-BC5A-45BC4C37A245}"/>
    <cellStyle name="SAPBEXHLevel2X 2 2 2" xfId="2762" xr:uid="{DB5E3A6D-046B-4576-B925-7D1795967525}"/>
    <cellStyle name="SAPBEXHLevel2X 2 2 2 2" xfId="4566" xr:uid="{67A9B150-E3E2-4AC9-9C87-81B4F75D2F25}"/>
    <cellStyle name="SAPBEXHLevel2X 2 2 2 2 2" xfId="27696" xr:uid="{A0405373-E1AF-42B1-9A87-8C781032E6CC}"/>
    <cellStyle name="SAPBEXHLevel2X 2 2 2 2 3" xfId="32383" xr:uid="{C1814F16-CA9B-41CF-B003-1B5D5ADA952B}"/>
    <cellStyle name="SAPBEXHLevel2X 2 2 2 2 4" xfId="36907" xr:uid="{3A9E94F0-66E8-43DC-9CE0-5C6E628A492B}"/>
    <cellStyle name="SAPBEXHLevel2X 2 2 2 2 5" xfId="41532" xr:uid="{9D948346-F35A-4CA5-A177-6D05287940B0}"/>
    <cellStyle name="SAPBEXHLevel2X 2 2 2 3" xfId="5590" xr:uid="{EB13A485-C4D5-4D9A-AEF7-853E8A85CEFE}"/>
    <cellStyle name="SAPBEXHLevel2X 2 2 2 3 2" xfId="28667" xr:uid="{79C19643-BEE9-42B6-B9D2-B329679AE3B5}"/>
    <cellStyle name="SAPBEXHLevel2X 2 2 2 3 3" xfId="33341" xr:uid="{756C2584-328F-46D3-9528-E4699F78ED9A}"/>
    <cellStyle name="SAPBEXHLevel2X 2 2 2 3 4" xfId="37876" xr:uid="{AC1E2B6A-9317-4088-B33E-EC62A711B788}"/>
    <cellStyle name="SAPBEXHLevel2X 2 2 2 3 5" xfId="42501" xr:uid="{87B331E4-B921-4E88-8530-40185C1D3360}"/>
    <cellStyle name="SAPBEXHLevel2X 2 2 2 4" xfId="6623" xr:uid="{992A657C-B0B6-4DB5-9FBC-0E3794800FA2}"/>
    <cellStyle name="SAPBEXHLevel2X 2 2 2 4 2" xfId="29646" xr:uid="{763A57DD-1111-4C54-94AE-9E1BD7B071AA}"/>
    <cellStyle name="SAPBEXHLevel2X 2 2 2 4 3" xfId="34303" xr:uid="{CC93DAF7-BE00-4904-A02D-82B1C551FCB5}"/>
    <cellStyle name="SAPBEXHLevel2X 2 2 2 4 4" xfId="38850" xr:uid="{F39AC76E-4AFA-42CA-9DC7-D26289919745}"/>
    <cellStyle name="SAPBEXHLevel2X 2 2 2 4 5" xfId="43475" xr:uid="{019D2DB1-8618-426C-AB35-F1CC54C14EB8}"/>
    <cellStyle name="SAPBEXHLevel2X 2 2 2 5" xfId="25949" xr:uid="{12407326-57E2-4F54-BB80-0B1312CFBE2A}"/>
    <cellStyle name="SAPBEXHLevel2X 2 2 2 6" xfId="30675" xr:uid="{458C9FFA-AB7D-4824-819D-97BFB49A2E5F}"/>
    <cellStyle name="SAPBEXHLevel2X 2 2 2 7" xfId="35179" xr:uid="{E18C157A-BEDB-4C74-AD51-BF2F82268901}"/>
    <cellStyle name="SAPBEXHLevel2X 2 2 2 8" xfId="39804" xr:uid="{4AE12BF7-C165-4603-9FEC-FBD92D56D335}"/>
    <cellStyle name="SAPBEXHLevel2X 2 2 3" xfId="3772" xr:uid="{C728E247-E912-482C-84FD-DD44661D4DF6}"/>
    <cellStyle name="SAPBEXHLevel2X 2 2 3 2" xfId="26956" xr:uid="{3485527C-144A-4EF4-81F0-EE27A2631583}"/>
    <cellStyle name="SAPBEXHLevel2X 2 2 3 3" xfId="31656" xr:uid="{EC8CD043-25CA-4C1F-A7C4-136042F161F3}"/>
    <cellStyle name="SAPBEXHLevel2X 2 2 3 4" xfId="36167" xr:uid="{40A62642-71A0-4CF0-A2A5-98A6A86BE2AB}"/>
    <cellStyle name="SAPBEXHLevel2X 2 2 3 5" xfId="40792" xr:uid="{501D2C4D-7C17-4F9E-8E45-968C316D5946}"/>
    <cellStyle name="SAPBEXHLevel2X 2 2 4" xfId="4873" xr:uid="{6B4E7351-07FD-418F-ADF7-B9B8AEC66B99}"/>
    <cellStyle name="SAPBEXHLevel2X 2 2 4 2" xfId="27932" xr:uid="{99083303-3832-467B-9602-75A86F096A6B}"/>
    <cellStyle name="SAPBEXHLevel2X 2 2 4 3" xfId="32619" xr:uid="{7E60930C-C293-4317-B705-B46836907F4C}"/>
    <cellStyle name="SAPBEXHLevel2X 2 2 4 4" xfId="37143" xr:uid="{E25153B8-8BDB-4650-93F5-843A93480B5F}"/>
    <cellStyle name="SAPBEXHLevel2X 2 2 4 5" xfId="41768" xr:uid="{78818B7F-3E22-453C-BCE1-249BCCD1842D}"/>
    <cellStyle name="SAPBEXHLevel2X 2 2 5" xfId="5908" xr:uid="{C729350A-BDBB-452B-AA6A-7DD61E38D7E9}"/>
    <cellStyle name="SAPBEXHLevel2X 2 2 5 2" xfId="28912" xr:uid="{FB17B431-0874-45A3-A157-B9C119C869D1}"/>
    <cellStyle name="SAPBEXHLevel2X 2 2 5 3" xfId="33586" xr:uid="{A7F0759A-5DEB-42DB-AA47-DDE92D7954F5}"/>
    <cellStyle name="SAPBEXHLevel2X 2 2 5 4" xfId="38121" xr:uid="{38636CCB-86FD-4003-9AB7-69C25B9789CD}"/>
    <cellStyle name="SAPBEXHLevel2X 2 2 5 5" xfId="42746" xr:uid="{B1B58DC4-62EF-49A6-BB7D-E6263631CD77}"/>
    <cellStyle name="SAPBEXHLevel2X 2 2 6" xfId="20752" xr:uid="{553EB38E-F2F2-4D3D-9E85-1B63147F0460}"/>
    <cellStyle name="SAPBEXHLevel2X 2 2 7" xfId="23934" xr:uid="{8C5088A8-5DCB-4C0C-B85A-1819EF080F3E}"/>
    <cellStyle name="SAPBEXHLevel2X 2 2 8" xfId="25180" xr:uid="{694B9484-6883-46A5-B551-6A57B37B7C31}"/>
    <cellStyle name="SAPBEXHLevel2X 2 2 9" xfId="29935" xr:uid="{65C440EB-805C-4F86-8AB4-F0F3763CE5B3}"/>
    <cellStyle name="SAPBEXHLevel2X 2 3" xfId="1932" xr:uid="{D6361A6F-EEF6-49A5-B19D-E6133021387E}"/>
    <cellStyle name="SAPBEXHLevel2X 2 3 2" xfId="2848" xr:uid="{2A993DA4-F10E-4346-870A-018CB0D37E6C}"/>
    <cellStyle name="SAPBEXHLevel2X 2 3 2 2" xfId="4652" xr:uid="{F13764A6-1CEA-4965-9CF3-C7C4DBAD87CF}"/>
    <cellStyle name="SAPBEXHLevel2X 2 3 2 2 2" xfId="27782" xr:uid="{78458A1B-7AD9-48C9-BCA2-5A22DB5E3B39}"/>
    <cellStyle name="SAPBEXHLevel2X 2 3 2 2 3" xfId="32469" xr:uid="{5AB561BC-FE27-4B61-A31E-7373036C62BB}"/>
    <cellStyle name="SAPBEXHLevel2X 2 3 2 2 4" xfId="36993" xr:uid="{0C15BEF4-5955-4A9A-8735-7E40D5F51923}"/>
    <cellStyle name="SAPBEXHLevel2X 2 3 2 2 5" xfId="41618" xr:uid="{2ED9C6FD-A7E5-4A98-87A2-AE074027A427}"/>
    <cellStyle name="SAPBEXHLevel2X 2 3 2 3" xfId="5676" xr:uid="{CDC754E2-938B-45EC-A8A4-5290B422BC27}"/>
    <cellStyle name="SAPBEXHLevel2X 2 3 2 3 2" xfId="28753" xr:uid="{C92D1F48-C1D7-46EF-B8E9-F7451B9AD066}"/>
    <cellStyle name="SAPBEXHLevel2X 2 3 2 3 3" xfId="33427" xr:uid="{0213B172-4CD9-471E-B26C-015DE584C790}"/>
    <cellStyle name="SAPBEXHLevel2X 2 3 2 3 4" xfId="37962" xr:uid="{FD9B30DB-AC3C-48D7-9027-7BEEBB617E84}"/>
    <cellStyle name="SAPBEXHLevel2X 2 3 2 3 5" xfId="42587" xr:uid="{2791EA55-B1BE-41AC-9912-3B11FD545E72}"/>
    <cellStyle name="SAPBEXHLevel2X 2 3 2 4" xfId="6709" xr:uid="{1A0D830D-9958-4A13-9571-E69B67A27204}"/>
    <cellStyle name="SAPBEXHLevel2X 2 3 2 4 2" xfId="29732" xr:uid="{97E8E018-BE2C-40EB-942B-CAA252F4D7FF}"/>
    <cellStyle name="SAPBEXHLevel2X 2 3 2 4 3" xfId="34389" xr:uid="{20747869-29EA-45FA-82E9-61FCE1C96C3E}"/>
    <cellStyle name="SAPBEXHLevel2X 2 3 2 4 4" xfId="38936" xr:uid="{48C2B609-6B38-4EF1-9986-B1B866454EEC}"/>
    <cellStyle name="SAPBEXHLevel2X 2 3 2 4 5" xfId="43561" xr:uid="{9A88A197-5D6E-4F08-9B95-1F805C7499B2}"/>
    <cellStyle name="SAPBEXHLevel2X 2 3 2 5" xfId="26035" xr:uid="{FB61DF62-D2B4-4ACC-BCD4-B39D254543F3}"/>
    <cellStyle name="SAPBEXHLevel2X 2 3 2 6" xfId="30761" xr:uid="{340C4738-906F-478D-B68F-D3DDB242115B}"/>
    <cellStyle name="SAPBEXHLevel2X 2 3 2 7" xfId="35265" xr:uid="{AAC20AC9-BA58-48EB-B248-104B07D29D25}"/>
    <cellStyle name="SAPBEXHLevel2X 2 3 2 8" xfId="39890" xr:uid="{3ACD9908-3075-4A64-B188-546C3650213F}"/>
    <cellStyle name="SAPBEXHLevel2X 2 3 3" xfId="3858" xr:uid="{EF8B91E3-136A-4910-9746-363E8ED19BEA}"/>
    <cellStyle name="SAPBEXHLevel2X 2 3 3 2" xfId="27042" xr:uid="{5418D21E-6C7A-4FD6-A624-5CAF7FE1BC59}"/>
    <cellStyle name="SAPBEXHLevel2X 2 3 3 3" xfId="31742" xr:uid="{707C9DFA-F25A-43EC-A6B9-565D1EB75A97}"/>
    <cellStyle name="SAPBEXHLevel2X 2 3 3 4" xfId="36253" xr:uid="{C7C48CD3-FE57-41AC-9733-C047C418C285}"/>
    <cellStyle name="SAPBEXHLevel2X 2 3 3 5" xfId="40878" xr:uid="{63343489-AC25-457D-8338-EE5F430676F2}"/>
    <cellStyle name="SAPBEXHLevel2X 2 3 4" xfId="4959" xr:uid="{6F7DFC06-75DD-4AF0-B886-A42E00F29072}"/>
    <cellStyle name="SAPBEXHLevel2X 2 3 4 2" xfId="28018" xr:uid="{915C11EA-B73D-4159-93E1-8F9D3EB4CA1D}"/>
    <cellStyle name="SAPBEXHLevel2X 2 3 4 3" xfId="32705" xr:uid="{FEF90824-FE95-4573-AD96-469953DC2E82}"/>
    <cellStyle name="SAPBEXHLevel2X 2 3 4 4" xfId="37229" xr:uid="{98526A5D-693A-4482-AB24-6BCFC832BD33}"/>
    <cellStyle name="SAPBEXHLevel2X 2 3 4 5" xfId="41854" xr:uid="{94A93856-1288-4275-BC64-4EC11C9B49A1}"/>
    <cellStyle name="SAPBEXHLevel2X 2 3 5" xfId="5994" xr:uid="{0CDF88D6-B7A4-4DD3-BB1D-285A336E5F11}"/>
    <cellStyle name="SAPBEXHLevel2X 2 3 5 2" xfId="28998" xr:uid="{C05F4167-71B7-4D57-8CA4-72E484CE0C74}"/>
    <cellStyle name="SAPBEXHLevel2X 2 3 5 3" xfId="33672" xr:uid="{B2D75769-6EF6-4561-AA2C-FFFC17522F38}"/>
    <cellStyle name="SAPBEXHLevel2X 2 3 5 4" xfId="38207" xr:uid="{682FE134-419B-48AF-BC0B-ABB2CB656904}"/>
    <cellStyle name="SAPBEXHLevel2X 2 3 5 5" xfId="42832" xr:uid="{5B42890D-BC04-4FA9-BF63-4380F8546E72}"/>
    <cellStyle name="SAPBEXHLevel2X 2 3 6" xfId="25269" xr:uid="{614B7E3A-3505-4184-8A5C-F0A616686D13}"/>
    <cellStyle name="SAPBEXHLevel2X 2 3 7" xfId="30021" xr:uid="{C09ADA1B-AC06-484A-8ADE-090DB268B741}"/>
    <cellStyle name="SAPBEXHLevel2X 2 3 8" xfId="34526" xr:uid="{732C354F-FD7D-4B2E-B0E2-354683E6A6A0}"/>
    <cellStyle name="SAPBEXHLevel2X 2 3 9" xfId="39153" xr:uid="{E263E8DF-9D54-40AF-AB03-5E620D063C33}"/>
    <cellStyle name="SAPBEXHLevel2X 2 4" xfId="2433" xr:uid="{8755B1F5-7DCA-4AF1-B506-D2363616100D}"/>
    <cellStyle name="SAPBEXHLevel2X 2 4 2" xfId="4237" xr:uid="{D439D9CC-45DA-48D9-B3FA-29ED7C114891}"/>
    <cellStyle name="SAPBEXHLevel2X 2 4 2 2" xfId="27367" xr:uid="{4E636542-482A-4CA0-9ABB-78DBA578A77A}"/>
    <cellStyle name="SAPBEXHLevel2X 2 4 2 3" xfId="32054" xr:uid="{6E428B94-52C5-4997-8B0E-8CA8A36F6344}"/>
    <cellStyle name="SAPBEXHLevel2X 2 4 2 4" xfId="36578" xr:uid="{3707139B-8C1F-46A7-9FFD-5ED3CE23E85B}"/>
    <cellStyle name="SAPBEXHLevel2X 2 4 2 5" xfId="41203" xr:uid="{1281FC5A-A22A-4DFA-8ADE-70F35D9591DC}"/>
    <cellStyle name="SAPBEXHLevel2X 2 4 3" xfId="5261" xr:uid="{98F18D60-7BAF-465C-8E72-6B95F47EC8EC}"/>
    <cellStyle name="SAPBEXHLevel2X 2 4 3 2" xfId="28338" xr:uid="{E4C2BF34-B5CD-4069-8CCA-2A8F47FBB8F6}"/>
    <cellStyle name="SAPBEXHLevel2X 2 4 3 3" xfId="33012" xr:uid="{5FCB21A1-3620-4804-9D72-49BB97A5E87C}"/>
    <cellStyle name="SAPBEXHLevel2X 2 4 3 4" xfId="37547" xr:uid="{F0E532EB-14C9-456C-900A-D2C39DA602CE}"/>
    <cellStyle name="SAPBEXHLevel2X 2 4 3 5" xfId="42172" xr:uid="{F5FB959D-56F7-4E3B-AA8F-5B03B7710E9D}"/>
    <cellStyle name="SAPBEXHLevel2X 2 4 4" xfId="6294" xr:uid="{1AC42513-64FC-41CD-B2D1-1D33E992728C}"/>
    <cellStyle name="SAPBEXHLevel2X 2 4 4 2" xfId="29317" xr:uid="{E3F5A0E6-85AC-40A2-A4D9-54768E51FCD4}"/>
    <cellStyle name="SAPBEXHLevel2X 2 4 4 3" xfId="33974" xr:uid="{7E31D4E6-A3CC-4FBB-8027-D1CAF28C00EB}"/>
    <cellStyle name="SAPBEXHLevel2X 2 4 4 4" xfId="38521" xr:uid="{A787F8C0-6D18-42EB-A38A-B36AA6F8AF5C}"/>
    <cellStyle name="SAPBEXHLevel2X 2 4 4 5" xfId="43146" xr:uid="{663775A0-30E2-446C-AC24-056CE8168690}"/>
    <cellStyle name="SAPBEXHLevel2X 2 4 5" xfId="25620" xr:uid="{D42C3B20-72B9-48EB-B25C-A35BCA9B0712}"/>
    <cellStyle name="SAPBEXHLevel2X 2 4 6" xfId="30346" xr:uid="{AC78C09C-03C0-4846-9525-00A175345F0F}"/>
    <cellStyle name="SAPBEXHLevel2X 2 4 7" xfId="34850" xr:uid="{189AA1EB-F740-43BA-A36A-3A975129055D}"/>
    <cellStyle name="SAPBEXHLevel2X 2 4 8" xfId="39475" xr:uid="{39E045E8-330E-491D-B662-9F0C396065D7}"/>
    <cellStyle name="SAPBEXHLevel2X 2 5" xfId="3444" xr:uid="{0844ABB6-3003-43C8-8704-26FDBA6E9640}"/>
    <cellStyle name="SAPBEXHLevel2X 2 5 2" xfId="26639" xr:uid="{DB443875-2F41-4440-A8C9-F80728370316}"/>
    <cellStyle name="SAPBEXHLevel2X 2 5 3" xfId="31339" xr:uid="{4007161B-18A6-4ADA-BD67-53F157FCF538}"/>
    <cellStyle name="SAPBEXHLevel2X 2 5 4" xfId="35850" xr:uid="{CED6359B-65F2-4EBB-BB38-8B77FF95A348}"/>
    <cellStyle name="SAPBEXHLevel2X 2 5 5" xfId="40475" xr:uid="{4FBD76D5-E6EA-4B62-A6AB-91163BA7FB7C}"/>
    <cellStyle name="SAPBEXHLevel2X 2 6" xfId="3136" xr:uid="{AF1FD78E-F6A8-4935-9FB2-8D68EC379D5D}"/>
    <cellStyle name="SAPBEXHLevel2X 2 6 2" xfId="26335" xr:uid="{A59C8D47-4983-4F00-B27D-F5E1EAA46B98}"/>
    <cellStyle name="SAPBEXHLevel2X 2 6 3" xfId="31056" xr:uid="{D014CDA2-B65F-46DE-AA09-474C09780439}"/>
    <cellStyle name="SAPBEXHLevel2X 2 6 4" xfId="35559" xr:uid="{4B623E40-25B2-479D-A99C-45A29E859BA2}"/>
    <cellStyle name="SAPBEXHLevel2X 2 6 5" xfId="40184" xr:uid="{68F4DD16-95B1-4680-B291-187B7BF5CD62}"/>
    <cellStyle name="SAPBEXHLevel2X 2 7" xfId="3267" xr:uid="{A6739956-E7EA-4DE8-97FF-BA5F82AD10AE}"/>
    <cellStyle name="SAPBEXHLevel2X 2 7 2" xfId="26404" xr:uid="{F6722EBC-7321-4333-8A9E-D667A6375ABE}"/>
    <cellStyle name="SAPBEXHLevel2X 2 7 3" xfId="31104" xr:uid="{3F6AD372-F2F0-48D6-9D7A-6420BAC62B7A}"/>
    <cellStyle name="SAPBEXHLevel2X 2 7 4" xfId="35615" xr:uid="{B53E088F-D9F3-4F17-B840-982B2C84C347}"/>
    <cellStyle name="SAPBEXHLevel2X 2 7 5" xfId="40240" xr:uid="{0FCABD4C-C622-4F3E-8647-20784554D2D4}"/>
    <cellStyle name="SAPBEXHLevel2X 2 8" xfId="24850" xr:uid="{FD78AE71-01AD-498F-B3FC-A582D10B15FA}"/>
    <cellStyle name="SAPBEXHLevel2X 2 9" xfId="24232" xr:uid="{52AEC446-A123-49AA-B7B7-20F338303981}"/>
    <cellStyle name="SAPBEXHLevel2X 3" xfId="1758" xr:uid="{0B2681A1-A1F0-4A5F-94E8-EA85AC281616}"/>
    <cellStyle name="SAPBEXHLevel2X 3 10" xfId="24751" xr:uid="{705B262A-858E-4A1B-B314-AD788EFCD12F}"/>
    <cellStyle name="SAPBEXHLevel2X 3 11" xfId="38998" xr:uid="{0DBD0DEF-9206-4ED7-B8D4-89E7DC106314}"/>
    <cellStyle name="SAPBEXHLevel2X 3 2" xfId="2692" xr:uid="{C83B3D1B-C9F2-40C6-B44A-1E569F75969A}"/>
    <cellStyle name="SAPBEXHLevel2X 3 2 2" xfId="4496" xr:uid="{73572DAA-4AFF-444B-BE27-84927468D644}"/>
    <cellStyle name="SAPBEXHLevel2X 3 2 2 2" xfId="27626" xr:uid="{72762895-B1B4-45A1-A654-D992293FECC4}"/>
    <cellStyle name="SAPBEXHLevel2X 3 2 2 3" xfId="32313" xr:uid="{2204611F-8EB2-4CC0-875E-7800F69589BF}"/>
    <cellStyle name="SAPBEXHLevel2X 3 2 2 4" xfId="36837" xr:uid="{912B7630-4C2B-4C95-836C-3E5477EB0E05}"/>
    <cellStyle name="SAPBEXHLevel2X 3 2 2 5" xfId="41462" xr:uid="{D81E8933-265E-4777-9B76-2643C312CFF7}"/>
    <cellStyle name="SAPBEXHLevel2X 3 2 3" xfId="5520" xr:uid="{9CECB48D-11E4-449D-ADF5-4D491F35E2D5}"/>
    <cellStyle name="SAPBEXHLevel2X 3 2 3 2" xfId="28597" xr:uid="{933A718D-1FD6-453C-9D41-BD6BC88E3F60}"/>
    <cellStyle name="SAPBEXHLevel2X 3 2 3 3" xfId="33271" xr:uid="{E40B0B15-1B6B-49AF-B9ED-48C7B34173F1}"/>
    <cellStyle name="SAPBEXHLevel2X 3 2 3 4" xfId="37806" xr:uid="{0C3719CF-9C80-4174-AE10-D433C60EC0CA}"/>
    <cellStyle name="SAPBEXHLevel2X 3 2 3 5" xfId="42431" xr:uid="{97ECF97F-D978-4D96-AE78-D636E248CB81}"/>
    <cellStyle name="SAPBEXHLevel2X 3 2 4" xfId="6553" xr:uid="{A8F54A91-0621-43FA-91E2-D6798BB10213}"/>
    <cellStyle name="SAPBEXHLevel2X 3 2 4 2" xfId="29576" xr:uid="{167BA624-6669-4658-B4A8-F50C9E6149D2}"/>
    <cellStyle name="SAPBEXHLevel2X 3 2 4 3" xfId="34233" xr:uid="{BBEEA516-6EE5-4ACE-BD51-2276B4F8504E}"/>
    <cellStyle name="SAPBEXHLevel2X 3 2 4 4" xfId="38780" xr:uid="{19B4CB7C-8286-438F-85C0-E93D49CA0165}"/>
    <cellStyle name="SAPBEXHLevel2X 3 2 4 5" xfId="43405" xr:uid="{9F090AB2-0D4E-4818-BD82-BB202866ABD8}"/>
    <cellStyle name="SAPBEXHLevel2X 3 2 5" xfId="25879" xr:uid="{59F7F792-221A-4C53-AEE9-C6174DAEE06C}"/>
    <cellStyle name="SAPBEXHLevel2X 3 2 6" xfId="30605" xr:uid="{FD6C4FE0-5C54-4250-8289-DCA0B1EEACEC}"/>
    <cellStyle name="SAPBEXHLevel2X 3 2 7" xfId="35109" xr:uid="{6006F4CE-E0D6-4EA5-A4D3-5D73D9C05C1E}"/>
    <cellStyle name="SAPBEXHLevel2X 3 2 8" xfId="39734" xr:uid="{3F15F92A-4174-47A1-BE88-283F761B68D7}"/>
    <cellStyle name="SAPBEXHLevel2X 3 3" xfId="3703" xr:uid="{C42352F7-0716-4105-ACBE-EF774321C515}"/>
    <cellStyle name="SAPBEXHLevel2X 3 3 2" xfId="26887" xr:uid="{D61EDAC2-8553-484C-94AE-B2C4A951BD59}"/>
    <cellStyle name="SAPBEXHLevel2X 3 3 3" xfId="31587" xr:uid="{E4450885-8494-41D3-BCE8-9CEF95BB46FB}"/>
    <cellStyle name="SAPBEXHLevel2X 3 3 4" xfId="36098" xr:uid="{B9DBD972-1A39-4976-980E-A1BE6BF70D74}"/>
    <cellStyle name="SAPBEXHLevel2X 3 3 5" xfId="40723" xr:uid="{4BC0008F-2779-4641-BC1F-08A215DBEAC0}"/>
    <cellStyle name="SAPBEXHLevel2X 3 4" xfId="4804" xr:uid="{5AC84C1B-4763-4371-95A2-ED8BDFDDC293}"/>
    <cellStyle name="SAPBEXHLevel2X 3 4 2" xfId="27863" xr:uid="{416A1337-B931-4BA9-8891-20E87FBA2182}"/>
    <cellStyle name="SAPBEXHLevel2X 3 4 3" xfId="32550" xr:uid="{D6E27D34-334D-414F-9204-093CD533C163}"/>
    <cellStyle name="SAPBEXHLevel2X 3 4 4" xfId="37074" xr:uid="{575588BC-417B-4FD6-AE53-39A79E1C975C}"/>
    <cellStyle name="SAPBEXHLevel2X 3 4 5" xfId="41699" xr:uid="{4EE6A9A5-CC44-4488-A786-86726FCB2482}"/>
    <cellStyle name="SAPBEXHLevel2X 3 5" xfId="5839" xr:uid="{A46F60CD-FB1E-4DF5-9288-00FBD7093514}"/>
    <cellStyle name="SAPBEXHLevel2X 3 5 2" xfId="28843" xr:uid="{02CA5176-FB54-4A11-955C-BF6AAFB7EEB4}"/>
    <cellStyle name="SAPBEXHLevel2X 3 5 3" xfId="33517" xr:uid="{99F47DEE-0D31-435D-B591-8B1F4A5D3C36}"/>
    <cellStyle name="SAPBEXHLevel2X 3 5 4" xfId="38052" xr:uid="{EBC39658-4405-4246-AFDD-5D6543FE7E36}"/>
    <cellStyle name="SAPBEXHLevel2X 3 5 5" xfId="42677" xr:uid="{FECA6141-5033-4EE1-8317-1DE00C50E877}"/>
    <cellStyle name="SAPBEXHLevel2X 3 6" xfId="23459" xr:uid="{25E384FA-DBD1-400A-BB77-FA38806EFAA7}"/>
    <cellStyle name="SAPBEXHLevel2X 3 7" xfId="24026" xr:uid="{0A85B461-8812-4B6D-A271-E6B1C003533C}"/>
    <cellStyle name="SAPBEXHLevel2X 3 8" xfId="25111" xr:uid="{71D20607-226F-4987-B4F2-A95944C3165D}"/>
    <cellStyle name="SAPBEXHLevel2X 3 9" xfId="29866" xr:uid="{88B7F5BF-EFA1-4E12-8035-017BC9777B24}"/>
    <cellStyle name="SAPBEXHLevel2X 4" xfId="1723" xr:uid="{9B281730-6825-405D-9371-3F1CA436AC21}"/>
    <cellStyle name="SAPBEXHLevel2X 4 2" xfId="2657" xr:uid="{A710B353-63CE-40CE-9E70-CEDE35BD47C0}"/>
    <cellStyle name="SAPBEXHLevel2X 4 2 2" xfId="4461" xr:uid="{7D758A50-DEEA-4D32-9206-C2AB52948971}"/>
    <cellStyle name="SAPBEXHLevel2X 4 2 2 2" xfId="27591" xr:uid="{C9B5A5BC-33DF-4A80-949C-EF5565B24A78}"/>
    <cellStyle name="SAPBEXHLevel2X 4 2 2 3" xfId="32278" xr:uid="{B84C6A02-158D-4961-BC18-631BD973084D}"/>
    <cellStyle name="SAPBEXHLevel2X 4 2 2 4" xfId="36802" xr:uid="{5C8442E3-289F-4E5D-963E-76A14AEDE75B}"/>
    <cellStyle name="SAPBEXHLevel2X 4 2 2 5" xfId="41427" xr:uid="{ED84D9C4-A37C-49CF-948C-E0EF01FBD5D4}"/>
    <cellStyle name="SAPBEXHLevel2X 4 2 3" xfId="5485" xr:uid="{E96E8FF7-282A-4CC0-ABA0-C7410964F937}"/>
    <cellStyle name="SAPBEXHLevel2X 4 2 3 2" xfId="28562" xr:uid="{B765D2A0-022D-4647-A397-2AB28B8B6C43}"/>
    <cellStyle name="SAPBEXHLevel2X 4 2 3 3" xfId="33236" xr:uid="{94B44921-6DA4-4EE7-86E9-49BE83D44C75}"/>
    <cellStyle name="SAPBEXHLevel2X 4 2 3 4" xfId="37771" xr:uid="{BEA7CFBE-BC00-4736-B179-C519BEBA5C9B}"/>
    <cellStyle name="SAPBEXHLevel2X 4 2 3 5" xfId="42396" xr:uid="{0AA523C6-B315-4BFD-8CBF-BFC490DD16AF}"/>
    <cellStyle name="SAPBEXHLevel2X 4 2 4" xfId="6518" xr:uid="{D98B6DC9-35F9-46A4-80F9-A3236E230161}"/>
    <cellStyle name="SAPBEXHLevel2X 4 2 4 2" xfId="29541" xr:uid="{D88EE057-3FB0-4FF1-9D65-CC3377FB32B1}"/>
    <cellStyle name="SAPBEXHLevel2X 4 2 4 3" xfId="34198" xr:uid="{D4BE64EF-7607-4E2C-8EC6-1CE40736EB7F}"/>
    <cellStyle name="SAPBEXHLevel2X 4 2 4 4" xfId="38745" xr:uid="{18841C5D-EFC1-4286-A883-12C4466D3550}"/>
    <cellStyle name="SAPBEXHLevel2X 4 2 4 5" xfId="43370" xr:uid="{4A381635-0087-4466-A297-B144B925FD28}"/>
    <cellStyle name="SAPBEXHLevel2X 4 2 5" xfId="25844" xr:uid="{2C30B9E8-20A6-4D56-870A-61E5F49AF3A8}"/>
    <cellStyle name="SAPBEXHLevel2X 4 2 6" xfId="30570" xr:uid="{59E86CE0-3C4E-452F-B71D-3368F69BA6D8}"/>
    <cellStyle name="SAPBEXHLevel2X 4 2 7" xfId="35074" xr:uid="{BB8A1751-D6DD-4784-9135-7602F3B5043B}"/>
    <cellStyle name="SAPBEXHLevel2X 4 2 8" xfId="39699" xr:uid="{E9B24CAB-A9E7-4680-ACFC-8DE3460AC92C}"/>
    <cellStyle name="SAPBEXHLevel2X 4 3" xfId="3668" xr:uid="{0BF627CD-52E0-4860-9706-A9A79A5040E2}"/>
    <cellStyle name="SAPBEXHLevel2X 4 3 2" xfId="26852" xr:uid="{42AAEC0D-81B0-46E7-AA6E-9F7704A57F75}"/>
    <cellStyle name="SAPBEXHLevel2X 4 3 3" xfId="31552" xr:uid="{A7738EE7-FC91-4BE0-89C4-1546B67CE7C4}"/>
    <cellStyle name="SAPBEXHLevel2X 4 3 4" xfId="36063" xr:uid="{B47A4929-79EE-444C-8D37-ADB1412C7B31}"/>
    <cellStyle name="SAPBEXHLevel2X 4 3 5" xfId="40688" xr:uid="{5F292614-B556-4C1E-BCB3-3FE391F06EBE}"/>
    <cellStyle name="SAPBEXHLevel2X 4 4" xfId="4769" xr:uid="{F8BA844D-F7E5-4AB2-A0AE-77F1D02ED5AE}"/>
    <cellStyle name="SAPBEXHLevel2X 4 4 2" xfId="26116" xr:uid="{52DA0439-4BB1-4710-91BC-2361F334FB17}"/>
    <cellStyle name="SAPBEXHLevel2X 4 4 3" xfId="30837" xr:uid="{E33B1E23-4276-4CB1-8FD2-E14E1D982EE5}"/>
    <cellStyle name="SAPBEXHLevel2X 4 4 4" xfId="35340" xr:uid="{CDE36F8F-861C-40D9-8711-89D522544635}"/>
    <cellStyle name="SAPBEXHLevel2X 4 4 5" xfId="39965" xr:uid="{EFD9E7C3-DC44-439C-8EAD-2F996BC2B65B}"/>
    <cellStyle name="SAPBEXHLevel2X 4 5" xfId="5804" xr:uid="{2D7EC1B5-7862-44AF-A6C8-EEACBC3CAC24}"/>
    <cellStyle name="SAPBEXHLevel2X 4 5 2" xfId="26612" xr:uid="{B83B1CBC-4D5F-4151-8243-6CE642B01445}"/>
    <cellStyle name="SAPBEXHLevel2X 4 5 3" xfId="31312" xr:uid="{2DB3C17D-F40E-425C-98C9-F59AB64ABB73}"/>
    <cellStyle name="SAPBEXHLevel2X 4 5 4" xfId="35823" xr:uid="{C359437A-8770-467A-B846-821B669EC4AF}"/>
    <cellStyle name="SAPBEXHLevel2X 4 5 5" xfId="40448" xr:uid="{035A590B-51BF-4782-9D3B-F9943DC456E9}"/>
    <cellStyle name="SAPBEXHLevel2X 4 6" xfId="25076" xr:uid="{10DA5F1A-EB41-4D96-A0F1-61C728A5408F}"/>
    <cellStyle name="SAPBEXHLevel2X 4 7" xfId="29831" xr:uid="{9DE77615-5201-4E88-BC5F-93231A9B6E61}"/>
    <cellStyle name="SAPBEXHLevel2X 4 8" xfId="24715" xr:uid="{9119491B-97DF-4E54-8C81-07EB7FD65AC6}"/>
    <cellStyle name="SAPBEXHLevel2X 4 9" xfId="24286" xr:uid="{CD7CC535-3029-44CA-83D3-F70DA2884B23}"/>
    <cellStyle name="SAPBEXHLevel2X 5" xfId="1573" xr:uid="{D6773A8D-8F48-49B9-A5CF-BA47A97BE230}"/>
    <cellStyle name="SAPBEXHLevel2X 5 2" xfId="2510" xr:uid="{E456DEBB-5244-4136-8D0D-702F6F3706EB}"/>
    <cellStyle name="SAPBEXHLevel2X 5 2 2" xfId="4314" xr:uid="{454C0060-3E69-4D80-BC44-B52A7D4AC005}"/>
    <cellStyle name="SAPBEXHLevel2X 5 2 2 2" xfId="27444" xr:uid="{5AD8724F-8B22-4031-8089-7C06E10D657C}"/>
    <cellStyle name="SAPBEXHLevel2X 5 2 2 3" xfId="32131" xr:uid="{364ACD0B-5D0E-467E-989F-A13ACF35D962}"/>
    <cellStyle name="SAPBEXHLevel2X 5 2 2 4" xfId="36655" xr:uid="{222B1459-F00D-45EB-B892-9B5899435EB4}"/>
    <cellStyle name="SAPBEXHLevel2X 5 2 2 5" xfId="41280" xr:uid="{D5CA22B3-26A6-4E2E-98DE-2EE41CD09470}"/>
    <cellStyle name="SAPBEXHLevel2X 5 2 3" xfId="5338" xr:uid="{6EEDB962-381D-41D5-A880-F78D41E8B6BB}"/>
    <cellStyle name="SAPBEXHLevel2X 5 2 3 2" xfId="28415" xr:uid="{AC51EE85-EF78-484C-B16F-86AFD5C4BC85}"/>
    <cellStyle name="SAPBEXHLevel2X 5 2 3 3" xfId="33089" xr:uid="{0688C37D-2F9E-4B3B-83AB-D81E2BB8E498}"/>
    <cellStyle name="SAPBEXHLevel2X 5 2 3 4" xfId="37624" xr:uid="{EEF832DB-B2DB-43C7-91EA-B3836FA0E392}"/>
    <cellStyle name="SAPBEXHLevel2X 5 2 3 5" xfId="42249" xr:uid="{630CACFF-01BE-4BDD-99CB-547F489F4580}"/>
    <cellStyle name="SAPBEXHLevel2X 5 2 4" xfId="6371" xr:uid="{DCDF8555-BEEE-4576-B937-BB71FF492134}"/>
    <cellStyle name="SAPBEXHLevel2X 5 2 4 2" xfId="29394" xr:uid="{133348F0-FFFA-413A-AEF9-E18FD37E65EE}"/>
    <cellStyle name="SAPBEXHLevel2X 5 2 4 3" xfId="34051" xr:uid="{1B95C79A-E656-4EC0-90E1-97F87F1DCCF0}"/>
    <cellStyle name="SAPBEXHLevel2X 5 2 4 4" xfId="38598" xr:uid="{FE4E786C-BCCF-48EB-93A9-A1F0AC561DED}"/>
    <cellStyle name="SAPBEXHLevel2X 5 2 4 5" xfId="43223" xr:uid="{907487A0-5A16-492A-B082-C2E9878D331C}"/>
    <cellStyle name="SAPBEXHLevel2X 5 2 5" xfId="25697" xr:uid="{2477AB02-7AAB-4710-9276-54F41894773F}"/>
    <cellStyle name="SAPBEXHLevel2X 5 2 6" xfId="30423" xr:uid="{51A2279F-32E7-4133-B115-980DC020FCEB}"/>
    <cellStyle name="SAPBEXHLevel2X 5 2 7" xfId="34927" xr:uid="{15A3E088-FD21-4621-8C76-8C6EED11D464}"/>
    <cellStyle name="SAPBEXHLevel2X 5 2 8" xfId="39552" xr:uid="{9B009D08-9E70-459E-95C4-0C60EF3F3CCF}"/>
    <cellStyle name="SAPBEXHLevel2X 5 3" xfId="3521" xr:uid="{CB1F9012-CA08-4641-9720-17977275C060}"/>
    <cellStyle name="SAPBEXHLevel2X 5 3 2" xfId="26705" xr:uid="{4A4846F1-01E2-4FFB-8BFD-7300CEFB8807}"/>
    <cellStyle name="SAPBEXHLevel2X 5 3 3" xfId="31405" xr:uid="{2B4F2C69-86D4-459C-97CD-A1E5E20A5001}"/>
    <cellStyle name="SAPBEXHLevel2X 5 3 4" xfId="35916" xr:uid="{EC2BC715-D443-467B-A182-65C08B380896}"/>
    <cellStyle name="SAPBEXHLevel2X 5 3 5" xfId="40541" xr:uid="{3896EAA3-EEE4-48B7-BA82-782FC85F7EE8}"/>
    <cellStyle name="SAPBEXHLevel2X 5 4" xfId="3059" xr:uid="{704BBBC8-9536-4EB1-9594-C9FA96CADB1C}"/>
    <cellStyle name="SAPBEXHLevel2X 5 4 2" xfId="26262" xr:uid="{1CD135E3-4994-405A-9B5B-D6F11AB405A4}"/>
    <cellStyle name="SAPBEXHLevel2X 5 4 3" xfId="30983" xr:uid="{116D1071-2AA3-475F-A79C-32B015CD9FA8}"/>
    <cellStyle name="SAPBEXHLevel2X 5 4 4" xfId="35486" xr:uid="{35CBD1EA-6544-4F88-A24A-8D4849791A70}"/>
    <cellStyle name="SAPBEXHLevel2X 5 4 5" xfId="40111" xr:uid="{21512AD2-D76F-498D-88AB-B384FA6F3F35}"/>
    <cellStyle name="SAPBEXHLevel2X 5 5" xfId="3343" xr:uid="{A7E36E85-1A5C-41DD-9EF5-E2CA56945616}"/>
    <cellStyle name="SAPBEXHLevel2X 5 5 2" xfId="26468" xr:uid="{68F70576-DF5C-4ABA-A20A-4E301837F121}"/>
    <cellStyle name="SAPBEXHLevel2X 5 5 3" xfId="31168" xr:uid="{BD70E315-38FB-43DF-AC4F-5FCCD227B077}"/>
    <cellStyle name="SAPBEXHLevel2X 5 5 4" xfId="35679" xr:uid="{FD5A4E7D-76C1-4F95-A718-FD73E28AAEF2}"/>
    <cellStyle name="SAPBEXHLevel2X 5 5 5" xfId="40304" xr:uid="{F21598C2-4AE6-4D2C-9C6D-03624050C024}"/>
    <cellStyle name="SAPBEXHLevel2X 5 6" xfId="24928" xr:uid="{81C530BD-2438-4979-AF4C-DBF31289643B}"/>
    <cellStyle name="SAPBEXHLevel2X 5 7" xfId="24161" xr:uid="{C3593A3E-9768-464D-A213-C7C37E5E17D4}"/>
    <cellStyle name="SAPBEXHLevel2X 5 8" xfId="24575" xr:uid="{C554CF1B-64E6-4789-BB87-D20BE7299E01}"/>
    <cellStyle name="SAPBEXHLevel2X 5 9" xfId="32855" xr:uid="{6EBBACED-1D7A-4ACF-B2C8-478BFF087F3A}"/>
    <cellStyle name="SAPBEXHLevel2X 6" xfId="2214" xr:uid="{3DD1C98E-857F-4DAA-AD4F-FD1DEAAAC7CE}"/>
    <cellStyle name="SAPBEXHLevel2X 6 2" xfId="4097" xr:uid="{26B93CAA-637A-4506-9AEF-5ED37D43F887}"/>
    <cellStyle name="SAPBEXHLevel2X 6 2 2" xfId="27246" xr:uid="{233E2CAC-283C-4982-B739-474CBD01108A}"/>
    <cellStyle name="SAPBEXHLevel2X 6 2 3" xfId="31937" xr:uid="{1C13FC6E-C1EC-4911-B67C-A384624AED76}"/>
    <cellStyle name="SAPBEXHLevel2X 6 2 4" xfId="36457" xr:uid="{FC1583F9-5541-4D08-93A2-FB3729FC3372}"/>
    <cellStyle name="SAPBEXHLevel2X 6 2 5" xfId="41082" xr:uid="{9A53E5C5-6289-4850-BC6F-6EF7264C843D}"/>
    <cellStyle name="SAPBEXHLevel2X 6 3" xfId="5146" xr:uid="{9AF186EF-A810-4ED5-A402-1F82F5E45445}"/>
    <cellStyle name="SAPBEXHLevel2X 6 3 2" xfId="28217" xr:uid="{2FF23509-AA85-4B4E-9C68-77D41A066728}"/>
    <cellStyle name="SAPBEXHLevel2X 6 3 3" xfId="32896" xr:uid="{844B101C-D298-486C-B2B5-86CF2163C990}"/>
    <cellStyle name="SAPBEXHLevel2X 6 3 4" xfId="37428" xr:uid="{6E80B50C-D673-43BB-9DB7-A9DADF9788E2}"/>
    <cellStyle name="SAPBEXHLevel2X 6 3 5" xfId="42053" xr:uid="{760CAAFC-D539-4EE1-B2E7-61FBDB63C258}"/>
    <cellStyle name="SAPBEXHLevel2X 6 4" xfId="6182" xr:uid="{AB07C80E-8A7F-4933-A526-1ECECB5D9B36}"/>
    <cellStyle name="SAPBEXHLevel2X 6 4 2" xfId="29197" xr:uid="{2816C6E5-273B-4E6D-A0D5-8EFA2F53F05A}"/>
    <cellStyle name="SAPBEXHLevel2X 6 4 3" xfId="33860" xr:uid="{FFD3A038-0767-4F95-BD37-8C9A52E2C698}"/>
    <cellStyle name="SAPBEXHLevel2X 6 4 4" xfId="38403" xr:uid="{DED74B73-4412-4E3F-89E2-220F96F8BD2D}"/>
    <cellStyle name="SAPBEXHLevel2X 6 4 5" xfId="43028" xr:uid="{6650DB73-8DFA-4BB8-90A4-95E3213D0F54}"/>
    <cellStyle name="SAPBEXHLevel2X 6 5" xfId="25495" xr:uid="{C36CC002-1D0A-4DD8-BEA1-E330F384D305}"/>
    <cellStyle name="SAPBEXHLevel2X 6 6" xfId="30227" xr:uid="{5ED298D2-5560-47E7-9A8A-FF4B30A0EF63}"/>
    <cellStyle name="SAPBEXHLevel2X 6 7" xfId="34729" xr:uid="{075E5615-2E50-4DF7-8B67-FE419DBA039E}"/>
    <cellStyle name="SAPBEXHLevel2X 6 8" xfId="39355" xr:uid="{445DDBF9-4EF2-4F7B-8635-F343008F6685}"/>
    <cellStyle name="SAPBEXHLevel2X 7" xfId="2244" xr:uid="{E7A3A2B0-B9C2-44DC-A274-D799145C1A96}"/>
    <cellStyle name="SAPBEXHLevel2X 7 2" xfId="4125" xr:uid="{B57DFA7F-640E-4CEF-8F91-70E5CDAD6381}"/>
    <cellStyle name="SAPBEXHLevel2X 7 2 2" xfId="27274" xr:uid="{A816FFF4-9D3E-44F5-8439-32295F8C97FD}"/>
    <cellStyle name="SAPBEXHLevel2X 7 2 3" xfId="31965" xr:uid="{091EE960-EDDB-492D-959B-F6D43A6D029C}"/>
    <cellStyle name="SAPBEXHLevel2X 7 2 4" xfId="36485" xr:uid="{498BBB4A-9B81-4E47-B1D5-4A2A906B1278}"/>
    <cellStyle name="SAPBEXHLevel2X 7 2 5" xfId="41110" xr:uid="{597E9978-8A0F-4C76-88AF-E39D7B05C2D6}"/>
    <cellStyle name="SAPBEXHLevel2X 7 3" xfId="5174" xr:uid="{783D5BAE-4543-4FD6-AA9A-5297D55582BB}"/>
    <cellStyle name="SAPBEXHLevel2X 7 3 2" xfId="28245" xr:uid="{614111E2-12BF-42AA-A56A-B355E419CCDA}"/>
    <cellStyle name="SAPBEXHLevel2X 7 3 3" xfId="32924" xr:uid="{B2ADC262-D732-4AA0-93E3-8D4D172540B9}"/>
    <cellStyle name="SAPBEXHLevel2X 7 3 4" xfId="37456" xr:uid="{335A25A9-53BC-4AAB-9B63-C1D30A0803F0}"/>
    <cellStyle name="SAPBEXHLevel2X 7 3 5" xfId="42081" xr:uid="{CD6075A9-82FC-4831-94B4-8BE07A87E708}"/>
    <cellStyle name="SAPBEXHLevel2X 7 4" xfId="6210" xr:uid="{EE53E55F-2D90-46C0-BEBC-0593F2CC09CB}"/>
    <cellStyle name="SAPBEXHLevel2X 7 4 2" xfId="29225" xr:uid="{884353CC-86A6-45AB-910B-CE14A54C7787}"/>
    <cellStyle name="SAPBEXHLevel2X 7 4 3" xfId="33888" xr:uid="{F1CA88DB-891E-4213-8D57-FEE54199FCC2}"/>
    <cellStyle name="SAPBEXHLevel2X 7 4 4" xfId="38431" xr:uid="{27318BC2-5778-4234-9751-F431A68554D6}"/>
    <cellStyle name="SAPBEXHLevel2X 7 4 5" xfId="43056" xr:uid="{1CFE2E9F-FEE7-448E-940D-078C0B45F368}"/>
    <cellStyle name="SAPBEXHLevel2X 7 5" xfId="25523" xr:uid="{3B4B876C-6B49-4A49-A739-9F7630EB7D4F}"/>
    <cellStyle name="SAPBEXHLevel2X 7 6" xfId="30255" xr:uid="{D18931A3-7B66-4B46-992F-189E1B10689E}"/>
    <cellStyle name="SAPBEXHLevel2X 7 7" xfId="34757" xr:uid="{5B601ED3-A19A-4F58-A278-EA6F7A6DD6D6}"/>
    <cellStyle name="SAPBEXHLevel2X 7 8" xfId="39383" xr:uid="{58A23F9C-F0F6-4860-B773-2D533F78D221}"/>
    <cellStyle name="SAPBEXHLevel2X 8" xfId="2042" xr:uid="{B05097DA-F087-44BD-A6D9-A7B596A1D520}"/>
    <cellStyle name="SAPBEXHLevel2X 8 2" xfId="3953" xr:uid="{051E94BC-9198-40A5-BF64-DF7D277B592A}"/>
    <cellStyle name="SAPBEXHLevel2X 8 2 2" xfId="27128" xr:uid="{8CEC0FBE-FDB7-4959-B698-43A550F9AA7C}"/>
    <cellStyle name="SAPBEXHLevel2X 8 2 3" xfId="31826" xr:uid="{084D32E8-ADB5-478E-B437-C56E51F2C259}"/>
    <cellStyle name="SAPBEXHLevel2X 8 2 4" xfId="36339" xr:uid="{C1F4AFF3-E630-4F90-BB21-500AF5464664}"/>
    <cellStyle name="SAPBEXHLevel2X 8 2 5" xfId="40964" xr:uid="{4C0622AA-4224-4B6B-BCBE-4CC663F00C1B}"/>
    <cellStyle name="SAPBEXHLevel2X 8 3" xfId="5042" xr:uid="{6ED93467-A8FA-41BE-A0C2-69645736003A}"/>
    <cellStyle name="SAPBEXHLevel2X 8 3 2" xfId="28102" xr:uid="{1727F689-DFCE-4D4B-9334-C5D6DCF85677}"/>
    <cellStyle name="SAPBEXHLevel2X 8 3 3" xfId="32788" xr:uid="{B72673BD-1ED5-4B97-9154-9DBF5230E3C6}"/>
    <cellStyle name="SAPBEXHLevel2X 8 3 4" xfId="37313" xr:uid="{ADDA37BD-C3FE-4F53-B8C9-E65F81CD68C2}"/>
    <cellStyle name="SAPBEXHLevel2X 8 3 5" xfId="41938" xr:uid="{DBFC8E43-0D50-405D-81DD-FD830A02CB3C}"/>
    <cellStyle name="SAPBEXHLevel2X 8 4" xfId="6076" xr:uid="{7FDC73CB-4030-4BE9-85FC-0CF44ACF9F33}"/>
    <cellStyle name="SAPBEXHLevel2X 8 4 2" xfId="29084" xr:uid="{50A1D432-081A-49CD-94D9-16C4BBF4F505}"/>
    <cellStyle name="SAPBEXHLevel2X 8 4 3" xfId="33755" xr:uid="{42CBA0EA-8C72-4995-9FA8-3E32B81C60EF}"/>
    <cellStyle name="SAPBEXHLevel2X 8 4 4" xfId="38291" xr:uid="{E8DCF1D1-4E98-459D-8A30-DC42F9316BC0}"/>
    <cellStyle name="SAPBEXHLevel2X 8 4 5" xfId="42916" xr:uid="{6222DD30-A68C-4894-B8DF-7BABD05E38E2}"/>
    <cellStyle name="SAPBEXHLevel2X 8 5" xfId="25355" xr:uid="{0964CC24-BFAD-4E78-A296-FAAD85B085D9}"/>
    <cellStyle name="SAPBEXHLevel2X 8 6" xfId="30108" xr:uid="{2DB2149C-A724-4FEB-882B-C33A71533AB0}"/>
    <cellStyle name="SAPBEXHLevel2X 8 7" xfId="34611" xr:uid="{65F85AD3-2A7D-4616-BBBF-037CF7D02A40}"/>
    <cellStyle name="SAPBEXHLevel2X 8 8" xfId="39238" xr:uid="{226D949D-E656-4EF0-9236-FE3C9F209E6B}"/>
    <cellStyle name="SAPBEXHLevel2X 9" xfId="3184" xr:uid="{72541BFA-2AAE-4C56-8FA2-A129234F4131}"/>
    <cellStyle name="SAPBEXHLevel3" xfId="1192" xr:uid="{E4D6835C-ED8C-4FD5-8D74-36C39C4F76ED}"/>
    <cellStyle name="SAPBEXHLevel3 2" xfId="1492" xr:uid="{E98A559A-A138-4A30-9176-14D15CCEFF53}"/>
    <cellStyle name="SAPBEXHLevel3 2 10" xfId="24233" xr:uid="{865FA61B-948E-4244-9D37-93611E100D41}"/>
    <cellStyle name="SAPBEXHLevel3 2 11" xfId="24520" xr:uid="{58B6E814-3567-4C75-AF95-550B99807677}"/>
    <cellStyle name="SAPBEXHLevel3 2 12" xfId="24468" xr:uid="{5FE4EE82-AE9D-49A3-963A-966303C5B69D}"/>
    <cellStyle name="SAPBEXHLevel3 2 2" xfId="1837" xr:uid="{0C96C780-EED2-42F3-954E-B3E0A0E62079}"/>
    <cellStyle name="SAPBEXHLevel3 2 2 10" xfId="24816" xr:uid="{BF7FA480-DEB3-4987-8543-E60619AA56D6}"/>
    <cellStyle name="SAPBEXHLevel3 2 2 11" xfId="39066" xr:uid="{AD25FFE5-F053-4D80-84F4-1CEED4B056BB}"/>
    <cellStyle name="SAPBEXHLevel3 2 2 2" xfId="2761" xr:uid="{06EAC653-8648-4B77-8F4D-65535A10C571}"/>
    <cellStyle name="SAPBEXHLevel3 2 2 2 2" xfId="4565" xr:uid="{8CFC937C-C9E8-4245-9A31-4E8F790BE28A}"/>
    <cellStyle name="SAPBEXHLevel3 2 2 2 2 2" xfId="27695" xr:uid="{5B9C45D4-2266-4E4C-9170-963A23C5A9CA}"/>
    <cellStyle name="SAPBEXHLevel3 2 2 2 2 3" xfId="32382" xr:uid="{F40C5E18-353D-43EB-A3BD-59F7DDD0A8DF}"/>
    <cellStyle name="SAPBEXHLevel3 2 2 2 2 4" xfId="36906" xr:uid="{B8C1CEA9-3EBD-4BE2-A3EE-278580A5DF97}"/>
    <cellStyle name="SAPBEXHLevel3 2 2 2 2 5" xfId="41531" xr:uid="{F42CDB66-A126-4E9B-96D1-00B541C853A8}"/>
    <cellStyle name="SAPBEXHLevel3 2 2 2 3" xfId="5589" xr:uid="{D9FCF7EB-C940-4919-8849-C30EA7E28CE9}"/>
    <cellStyle name="SAPBEXHLevel3 2 2 2 3 2" xfId="28666" xr:uid="{BE5784F9-3939-4CB0-8C64-81095710592E}"/>
    <cellStyle name="SAPBEXHLevel3 2 2 2 3 3" xfId="33340" xr:uid="{F36E44B1-5D06-4BD6-8666-DF71BCAC02A5}"/>
    <cellStyle name="SAPBEXHLevel3 2 2 2 3 4" xfId="37875" xr:uid="{C4F145DC-7CCC-4F67-B25E-74E2EC87BB9F}"/>
    <cellStyle name="SAPBEXHLevel3 2 2 2 3 5" xfId="42500" xr:uid="{7C01CED5-E57B-47E3-A0D4-7CF13EAED2AB}"/>
    <cellStyle name="SAPBEXHLevel3 2 2 2 4" xfId="6622" xr:uid="{34BC79C9-77D7-4236-BCED-5E1C5C4D2E41}"/>
    <cellStyle name="SAPBEXHLevel3 2 2 2 4 2" xfId="29645" xr:uid="{9D570C37-8D27-43EC-87B4-3EC9F6075D03}"/>
    <cellStyle name="SAPBEXHLevel3 2 2 2 4 3" xfId="34302" xr:uid="{7B37A442-A0C9-4EF2-BD3B-24A43F80150D}"/>
    <cellStyle name="SAPBEXHLevel3 2 2 2 4 4" xfId="38849" xr:uid="{005743E6-E086-4F89-A88F-C6A195B8295C}"/>
    <cellStyle name="SAPBEXHLevel3 2 2 2 4 5" xfId="43474" xr:uid="{E53815A7-4116-4920-8C43-1A5A4DF2A7CB}"/>
    <cellStyle name="SAPBEXHLevel3 2 2 2 5" xfId="25948" xr:uid="{D87EE42A-F2AC-4CCD-82DE-83B63CE2F59D}"/>
    <cellStyle name="SAPBEXHLevel3 2 2 2 6" xfId="30674" xr:uid="{8B9EEC8C-59A3-45CB-8398-FEEC76FB459E}"/>
    <cellStyle name="SAPBEXHLevel3 2 2 2 7" xfId="35178" xr:uid="{460B8CDC-18EC-4797-A976-CA69D6659CFC}"/>
    <cellStyle name="SAPBEXHLevel3 2 2 2 8" xfId="39803" xr:uid="{DCD2D2F7-6620-4555-9937-30DD9262BA19}"/>
    <cellStyle name="SAPBEXHLevel3 2 2 3" xfId="3771" xr:uid="{EBCC788F-48C8-4361-8AE4-23A0C744A517}"/>
    <cellStyle name="SAPBEXHLevel3 2 2 3 2" xfId="26955" xr:uid="{8950FEDE-86B6-4211-8A49-34E001F2A57B}"/>
    <cellStyle name="SAPBEXHLevel3 2 2 3 3" xfId="31655" xr:uid="{4948AA38-3978-4C42-8334-233B38158432}"/>
    <cellStyle name="SAPBEXHLevel3 2 2 3 4" xfId="36166" xr:uid="{310FABD9-DBBF-44AE-8CD5-C70EDB237837}"/>
    <cellStyle name="SAPBEXHLevel3 2 2 3 5" xfId="40791" xr:uid="{302A8C82-D52F-4AE7-80DD-FAA42E54732F}"/>
    <cellStyle name="SAPBEXHLevel3 2 2 4" xfId="4872" xr:uid="{EE704274-093B-4CA8-8B5F-89868DE7C837}"/>
    <cellStyle name="SAPBEXHLevel3 2 2 4 2" xfId="27931" xr:uid="{6AB52744-BC5C-4F49-9F6E-1242703FFE42}"/>
    <cellStyle name="SAPBEXHLevel3 2 2 4 3" xfId="32618" xr:uid="{7AD8E47F-E08C-42DA-8B4D-B0C6D489F95F}"/>
    <cellStyle name="SAPBEXHLevel3 2 2 4 4" xfId="37142" xr:uid="{026D79CC-9C1A-4C46-8F4F-E4EEB3990462}"/>
    <cellStyle name="SAPBEXHLevel3 2 2 4 5" xfId="41767" xr:uid="{7B45876A-1B16-4DBD-835B-1874FC0717B0}"/>
    <cellStyle name="SAPBEXHLevel3 2 2 5" xfId="5907" xr:uid="{227C9921-DEEE-46B2-B0D1-B3C4B10A877F}"/>
    <cellStyle name="SAPBEXHLevel3 2 2 5 2" xfId="28911" xr:uid="{FA9E0DDE-E724-44F6-B08F-87BF0BF03FC6}"/>
    <cellStyle name="SAPBEXHLevel3 2 2 5 3" xfId="33585" xr:uid="{B731A584-77DD-4254-81C0-9F0A8536B22C}"/>
    <cellStyle name="SAPBEXHLevel3 2 2 5 4" xfId="38120" xr:uid="{F95E0AD1-0B40-4F0F-9842-20BC8A8027C5}"/>
    <cellStyle name="SAPBEXHLevel3 2 2 5 5" xfId="42745" xr:uid="{9BACCEA2-7D27-4EAD-B4A6-C5447D2D84F5}"/>
    <cellStyle name="SAPBEXHLevel3 2 2 6" xfId="20751" xr:uid="{2DF76204-755F-42A7-82FA-D2FE98371146}"/>
    <cellStyle name="SAPBEXHLevel3 2 2 7" xfId="23933" xr:uid="{6223F616-30CF-4190-A157-D988D0652676}"/>
    <cellStyle name="SAPBEXHLevel3 2 2 8" xfId="25179" xr:uid="{AC919B05-D9B8-4BE4-BAA9-E96A6B6694BD}"/>
    <cellStyle name="SAPBEXHLevel3 2 2 9" xfId="29934" xr:uid="{E1D75FD6-32CE-4C10-8EAF-57C7DA1A2B99}"/>
    <cellStyle name="SAPBEXHLevel3 2 3" xfId="1931" xr:uid="{48F6679D-466E-4A20-918A-269BBC5AF07E}"/>
    <cellStyle name="SAPBEXHLevel3 2 3 2" xfId="2847" xr:uid="{FDECD1A4-F877-4F5A-ABE8-4E5E232354B6}"/>
    <cellStyle name="SAPBEXHLevel3 2 3 2 2" xfId="4651" xr:uid="{9005FDB6-FC4C-4FC4-A9D7-CA49D7507A22}"/>
    <cellStyle name="SAPBEXHLevel3 2 3 2 2 2" xfId="27781" xr:uid="{775E8154-58EA-42B5-AB74-1999E7CB9587}"/>
    <cellStyle name="SAPBEXHLevel3 2 3 2 2 3" xfId="32468" xr:uid="{09FE1856-CF59-42A8-B236-6654EC82A998}"/>
    <cellStyle name="SAPBEXHLevel3 2 3 2 2 4" xfId="36992" xr:uid="{776FBE2F-F7AB-4A68-965C-8042D601C864}"/>
    <cellStyle name="SAPBEXHLevel3 2 3 2 2 5" xfId="41617" xr:uid="{AD72D44A-65E5-4389-BA6C-D60F46A1CC04}"/>
    <cellStyle name="SAPBEXHLevel3 2 3 2 3" xfId="5675" xr:uid="{BFF5D2A4-A494-4B80-9687-FEFB75E2BF17}"/>
    <cellStyle name="SAPBEXHLevel3 2 3 2 3 2" xfId="28752" xr:uid="{C69684A8-6E32-45BD-A338-8712C401B4C8}"/>
    <cellStyle name="SAPBEXHLevel3 2 3 2 3 3" xfId="33426" xr:uid="{DABDE0E0-C804-467A-92AF-8B0BDBFCE0F5}"/>
    <cellStyle name="SAPBEXHLevel3 2 3 2 3 4" xfId="37961" xr:uid="{D63831AB-0A3A-450C-A662-4ACDC6F69697}"/>
    <cellStyle name="SAPBEXHLevel3 2 3 2 3 5" xfId="42586" xr:uid="{FAC6BB81-7984-4965-BBA5-92F4AD4A0023}"/>
    <cellStyle name="SAPBEXHLevel3 2 3 2 4" xfId="6708" xr:uid="{40E8A12C-F6B4-48BA-9DEC-51570E043B1E}"/>
    <cellStyle name="SAPBEXHLevel3 2 3 2 4 2" xfId="29731" xr:uid="{161FF2FA-FBF8-4099-9F48-04ABA4FBCEE4}"/>
    <cellStyle name="SAPBEXHLevel3 2 3 2 4 3" xfId="34388" xr:uid="{074BD284-761A-4170-B0D5-25792C22127A}"/>
    <cellStyle name="SAPBEXHLevel3 2 3 2 4 4" xfId="38935" xr:uid="{7292BEB3-5239-42A9-BD60-1DE013DE990A}"/>
    <cellStyle name="SAPBEXHLevel3 2 3 2 4 5" xfId="43560" xr:uid="{F8DECE34-9598-4108-9F0F-8D5D3D78804F}"/>
    <cellStyle name="SAPBEXHLevel3 2 3 2 5" xfId="26034" xr:uid="{C305C64C-3255-4C29-B3F3-3ABB4DB4D2F5}"/>
    <cellStyle name="SAPBEXHLevel3 2 3 2 6" xfId="30760" xr:uid="{5437A7F2-387A-4B33-9F1F-438C2200F614}"/>
    <cellStyle name="SAPBEXHLevel3 2 3 2 7" xfId="35264" xr:uid="{26578F76-E2B4-4B1A-898E-362BA970DF85}"/>
    <cellStyle name="SAPBEXHLevel3 2 3 2 8" xfId="39889" xr:uid="{A47CBEC8-AE4F-4F32-97CE-3B66B7DD9AEE}"/>
    <cellStyle name="SAPBEXHLevel3 2 3 3" xfId="3857" xr:uid="{63F7ED80-07F6-41E8-A5E1-42925DEA57A7}"/>
    <cellStyle name="SAPBEXHLevel3 2 3 3 2" xfId="27041" xr:uid="{29753071-6D39-47FB-82E7-FF4FFE28D97F}"/>
    <cellStyle name="SAPBEXHLevel3 2 3 3 3" xfId="31741" xr:uid="{F5F8B373-242D-4B40-BF5F-91B31DCB4B1D}"/>
    <cellStyle name="SAPBEXHLevel3 2 3 3 4" xfId="36252" xr:uid="{A515778E-CF31-4AD5-9380-DAD112EA00BE}"/>
    <cellStyle name="SAPBEXHLevel3 2 3 3 5" xfId="40877" xr:uid="{E6801855-A1B9-45B6-8639-5FCC9DC71D10}"/>
    <cellStyle name="SAPBEXHLevel3 2 3 4" xfId="4958" xr:uid="{F18C66CA-08EE-4BB8-AA28-55BE70D5D2FB}"/>
    <cellStyle name="SAPBEXHLevel3 2 3 4 2" xfId="28017" xr:uid="{7FA030D8-26AF-4500-81DA-F52C93374D9E}"/>
    <cellStyle name="SAPBEXHLevel3 2 3 4 3" xfId="32704" xr:uid="{69D592DD-0F74-40F9-BE5E-BEDB984D5BA2}"/>
    <cellStyle name="SAPBEXHLevel3 2 3 4 4" xfId="37228" xr:uid="{4AF0A5A8-EBC5-4AFE-86E1-E55DAEF1C6D3}"/>
    <cellStyle name="SAPBEXHLevel3 2 3 4 5" xfId="41853" xr:uid="{638B4E6D-3827-492F-88AD-D17AEAA726EE}"/>
    <cellStyle name="SAPBEXHLevel3 2 3 5" xfId="5993" xr:uid="{EDA3F7C8-1E56-41EA-8C47-3C6CEDFD0615}"/>
    <cellStyle name="SAPBEXHLevel3 2 3 5 2" xfId="28997" xr:uid="{AA9E7C97-633C-45B4-A8F8-F39E10975ECC}"/>
    <cellStyle name="SAPBEXHLevel3 2 3 5 3" xfId="33671" xr:uid="{581DA6B7-E6F6-478F-B584-43709FD04F78}"/>
    <cellStyle name="SAPBEXHLevel3 2 3 5 4" xfId="38206" xr:uid="{195124DF-0423-4AEE-B020-A49428E69CC1}"/>
    <cellStyle name="SAPBEXHLevel3 2 3 5 5" xfId="42831" xr:uid="{E06FC076-46FC-4B29-AC3E-ECFADCAB664D}"/>
    <cellStyle name="SAPBEXHLevel3 2 3 6" xfId="25268" xr:uid="{4A3D0A28-A936-4ACC-896B-FC0F8B4ACB9F}"/>
    <cellStyle name="SAPBEXHLevel3 2 3 7" xfId="30020" xr:uid="{5F94BAB2-B2D7-4B31-B972-79B69EE32A50}"/>
    <cellStyle name="SAPBEXHLevel3 2 3 8" xfId="34525" xr:uid="{C5815C0D-64B2-479A-A018-153E3D52BC5A}"/>
    <cellStyle name="SAPBEXHLevel3 2 3 9" xfId="39152" xr:uid="{75935D01-FA87-4D41-9ED1-F2028E65B07B}"/>
    <cellStyle name="SAPBEXHLevel3 2 4" xfId="2432" xr:uid="{56773769-6FD2-46F8-BD1D-6A5F2ADC940B}"/>
    <cellStyle name="SAPBEXHLevel3 2 4 2" xfId="4236" xr:uid="{02F809B9-7706-4737-AA63-5A27E6F362DF}"/>
    <cellStyle name="SAPBEXHLevel3 2 4 2 2" xfId="27366" xr:uid="{92F1FF7F-4062-4725-9895-7800FD6A61F7}"/>
    <cellStyle name="SAPBEXHLevel3 2 4 2 3" xfId="32053" xr:uid="{5C8252A6-3561-4C0B-9C00-1390CF7C2EDC}"/>
    <cellStyle name="SAPBEXHLevel3 2 4 2 4" xfId="36577" xr:uid="{C697C919-6ACF-40F9-BE49-647571F554B5}"/>
    <cellStyle name="SAPBEXHLevel3 2 4 2 5" xfId="41202" xr:uid="{B834AAED-0F07-416B-A51D-8178BC6B1632}"/>
    <cellStyle name="SAPBEXHLevel3 2 4 3" xfId="5260" xr:uid="{F519BF43-2784-4830-80D3-4B56D276A380}"/>
    <cellStyle name="SAPBEXHLevel3 2 4 3 2" xfId="28337" xr:uid="{186B8810-9CAA-4103-8AFC-DADD834DECA3}"/>
    <cellStyle name="SAPBEXHLevel3 2 4 3 3" xfId="33011" xr:uid="{F26220DF-216D-4550-B02B-5E9D29578D0C}"/>
    <cellStyle name="SAPBEXHLevel3 2 4 3 4" xfId="37546" xr:uid="{172EC7AD-FB2C-4ECC-B3A0-DA8EE7E46F13}"/>
    <cellStyle name="SAPBEXHLevel3 2 4 3 5" xfId="42171" xr:uid="{868F48B6-9075-4A77-86DD-16AAF04F895B}"/>
    <cellStyle name="SAPBEXHLevel3 2 4 4" xfId="6293" xr:uid="{13AE129D-BB96-4B8A-9F0E-A11E0C029A6E}"/>
    <cellStyle name="SAPBEXHLevel3 2 4 4 2" xfId="29316" xr:uid="{CAD6A553-D5D3-4FA0-B104-58D4EC3CFB68}"/>
    <cellStyle name="SAPBEXHLevel3 2 4 4 3" xfId="33973" xr:uid="{C4AB27A3-9C52-42F8-B346-9CD737D50746}"/>
    <cellStyle name="SAPBEXHLevel3 2 4 4 4" xfId="38520" xr:uid="{DCEAAA01-D5F5-4CDF-97C8-3A6AF8C5D319}"/>
    <cellStyle name="SAPBEXHLevel3 2 4 4 5" xfId="43145" xr:uid="{5058C096-5323-48C8-A005-57C4FE14B4D8}"/>
    <cellStyle name="SAPBEXHLevel3 2 4 5" xfId="25619" xr:uid="{DBFC41D1-0016-4E25-801E-6365E9623AE9}"/>
    <cellStyle name="SAPBEXHLevel3 2 4 6" xfId="30345" xr:uid="{D56AF51E-3C39-4EF1-A1A9-028551526F97}"/>
    <cellStyle name="SAPBEXHLevel3 2 4 7" xfId="34849" xr:uid="{0715FF68-9E19-4C63-910C-4B89113A85D3}"/>
    <cellStyle name="SAPBEXHLevel3 2 4 8" xfId="39474" xr:uid="{04F64B36-2BEF-48C9-8773-EE8E6DD9B632}"/>
    <cellStyle name="SAPBEXHLevel3 2 5" xfId="3443" xr:uid="{7756E6E5-8984-4995-913A-7855918C1619}"/>
    <cellStyle name="SAPBEXHLevel3 2 5 2" xfId="26638" xr:uid="{5AA02110-99B0-457C-A2E0-CB0390C74DE1}"/>
    <cellStyle name="SAPBEXHLevel3 2 5 3" xfId="31338" xr:uid="{12FC31D1-A32B-4940-995C-B384DD85EC98}"/>
    <cellStyle name="SAPBEXHLevel3 2 5 4" xfId="35849" xr:uid="{99A0BB16-EBA6-49D4-8233-C4DB98C17026}"/>
    <cellStyle name="SAPBEXHLevel3 2 5 5" xfId="40474" xr:uid="{67C70F66-4A15-4B42-B7CD-3815A282CEA1}"/>
    <cellStyle name="SAPBEXHLevel3 2 6" xfId="3137" xr:uid="{7F2272A2-EB3C-4B2B-B810-C849AB09ED76}"/>
    <cellStyle name="SAPBEXHLevel3 2 6 2" xfId="26336" xr:uid="{F124560F-44E0-4230-B48B-E5FBFBF69FD6}"/>
    <cellStyle name="SAPBEXHLevel3 2 6 3" xfId="31057" xr:uid="{09D127E6-557B-44C7-A367-26C20599A4C8}"/>
    <cellStyle name="SAPBEXHLevel3 2 6 4" xfId="35560" xr:uid="{27ABC3F2-4966-4EF6-B43D-21BBF279FF35}"/>
    <cellStyle name="SAPBEXHLevel3 2 6 5" xfId="40185" xr:uid="{0C48219A-349D-411E-8A98-0D1E9E3EECC7}"/>
    <cellStyle name="SAPBEXHLevel3 2 7" xfId="3266" xr:uid="{D291EE28-C8D3-4D37-9EBB-606203A93EB0}"/>
    <cellStyle name="SAPBEXHLevel3 2 7 2" xfId="26403" xr:uid="{E60F6957-419B-494A-B885-F1F47FA7A85A}"/>
    <cellStyle name="SAPBEXHLevel3 2 7 3" xfId="31103" xr:uid="{E54F61D4-4C9F-499B-8E14-82B37D487ADA}"/>
    <cellStyle name="SAPBEXHLevel3 2 7 4" xfId="35614" xr:uid="{87D4935D-4526-4202-BA0A-F96B95239382}"/>
    <cellStyle name="SAPBEXHLevel3 2 7 5" xfId="40239" xr:uid="{E537BDA8-511F-465E-A0EC-5462EA35F1EF}"/>
    <cellStyle name="SAPBEXHLevel3 2 8" xfId="11684" xr:uid="{94328FB9-FBD5-468E-A084-5B508B0ECED5}"/>
    <cellStyle name="SAPBEXHLevel3 2 9" xfId="24849" xr:uid="{1085B7CE-2EAD-4DC6-A9E7-31D393C768E2}"/>
    <cellStyle name="SAPBEXHLevel3 3" xfId="1759" xr:uid="{8E08ABC6-34B1-403C-9352-21560AD60D58}"/>
    <cellStyle name="SAPBEXHLevel3 3 10" xfId="24752" xr:uid="{A04ED6DA-12F4-4D5E-B9AE-32CFB6144F05}"/>
    <cellStyle name="SAPBEXHLevel3 3 11" xfId="38999" xr:uid="{41550BCE-5DD4-4317-80CD-B655D046A109}"/>
    <cellStyle name="SAPBEXHLevel3 3 2" xfId="2693" xr:uid="{B1698A3B-9FF6-4CDE-8716-8C79AB512F4C}"/>
    <cellStyle name="SAPBEXHLevel3 3 2 2" xfId="4497" xr:uid="{758A4DF0-5859-43EF-BEEA-559F3F8F9DFC}"/>
    <cellStyle name="SAPBEXHLevel3 3 2 2 2" xfId="27627" xr:uid="{4F05B19E-9454-4113-A585-7B5D26706E8D}"/>
    <cellStyle name="SAPBEXHLevel3 3 2 2 3" xfId="32314" xr:uid="{C20B8368-7446-484A-9169-A1DE1CCDD1A7}"/>
    <cellStyle name="SAPBEXHLevel3 3 2 2 4" xfId="36838" xr:uid="{B0F95946-4918-4302-92FC-A825AC59B2DD}"/>
    <cellStyle name="SAPBEXHLevel3 3 2 2 5" xfId="41463" xr:uid="{3F90AFC8-12BF-4BCA-8C33-C8F0132BE1F2}"/>
    <cellStyle name="SAPBEXHLevel3 3 2 3" xfId="5521" xr:uid="{F2F7533C-FFC3-4863-B113-CB55818D4175}"/>
    <cellStyle name="SAPBEXHLevel3 3 2 3 2" xfId="28598" xr:uid="{CEB49144-D5D6-4DD7-91C7-24ED5F65E912}"/>
    <cellStyle name="SAPBEXHLevel3 3 2 3 3" xfId="33272" xr:uid="{4F93AEC1-F27B-4DAB-8D70-C3F55EF4BB16}"/>
    <cellStyle name="SAPBEXHLevel3 3 2 3 4" xfId="37807" xr:uid="{C21B8AA7-41BC-4297-86DA-EA96AE054799}"/>
    <cellStyle name="SAPBEXHLevel3 3 2 3 5" xfId="42432" xr:uid="{918AA827-4026-4672-8922-F95D95420B2E}"/>
    <cellStyle name="SAPBEXHLevel3 3 2 4" xfId="6554" xr:uid="{3D7C179C-F504-4B59-8E09-BDB6023ADCCE}"/>
    <cellStyle name="SAPBEXHLevel3 3 2 4 2" xfId="29577" xr:uid="{F030B09A-7C7F-43B5-BC1E-237FF9EF7FB9}"/>
    <cellStyle name="SAPBEXHLevel3 3 2 4 3" xfId="34234" xr:uid="{2F91FC22-04C4-4E26-8F2A-68A0A1F80DF9}"/>
    <cellStyle name="SAPBEXHLevel3 3 2 4 4" xfId="38781" xr:uid="{95A8007C-F946-4928-B8A7-A3A266119BCC}"/>
    <cellStyle name="SAPBEXHLevel3 3 2 4 5" xfId="43406" xr:uid="{1603D795-8B7F-4A5C-A2B9-6B06810A1A86}"/>
    <cellStyle name="SAPBEXHLevel3 3 2 5" xfId="25880" xr:uid="{2899BDE2-DBE6-4FA7-ADB7-8065E3B1E7A1}"/>
    <cellStyle name="SAPBEXHLevel3 3 2 6" xfId="30606" xr:uid="{D3F7B4D3-125D-4C52-891C-E86CCC77DDD1}"/>
    <cellStyle name="SAPBEXHLevel3 3 2 7" xfId="35110" xr:uid="{270E8EC7-B8AE-4327-99A1-302527F4AE23}"/>
    <cellStyle name="SAPBEXHLevel3 3 2 8" xfId="39735" xr:uid="{0D0B0490-A380-4F9D-AE33-D79476987DE5}"/>
    <cellStyle name="SAPBEXHLevel3 3 3" xfId="3704" xr:uid="{39022D3C-6A4A-4F4A-980C-86C80457A5BB}"/>
    <cellStyle name="SAPBEXHLevel3 3 3 2" xfId="26888" xr:uid="{9F1C8D37-C32D-4979-A8DD-041763F82441}"/>
    <cellStyle name="SAPBEXHLevel3 3 3 3" xfId="31588" xr:uid="{CD5DFCDF-793E-4B61-8CDB-FB12D2634A2F}"/>
    <cellStyle name="SAPBEXHLevel3 3 3 4" xfId="36099" xr:uid="{DBD54E91-C505-45B6-8E43-4E5F8469880D}"/>
    <cellStyle name="SAPBEXHLevel3 3 3 5" xfId="40724" xr:uid="{954E5A45-C19C-4DBC-9951-9CE3C6052FD1}"/>
    <cellStyle name="SAPBEXHLevel3 3 4" xfId="4805" xr:uid="{B29924CA-3FAF-43A7-8504-0513E781D0F7}"/>
    <cellStyle name="SAPBEXHLevel3 3 4 2" xfId="27864" xr:uid="{8A54647B-5DE2-4D98-843A-C9C6B675C460}"/>
    <cellStyle name="SAPBEXHLevel3 3 4 3" xfId="32551" xr:uid="{632740AA-7ADC-4B40-B742-B957A2F14D89}"/>
    <cellStyle name="SAPBEXHLevel3 3 4 4" xfId="37075" xr:uid="{5C93E99D-58D6-4ED5-BFC2-283991DBEE32}"/>
    <cellStyle name="SAPBEXHLevel3 3 4 5" xfId="41700" xr:uid="{C887D303-CB4C-4FBB-BC19-4BA1A2D40F3E}"/>
    <cellStyle name="SAPBEXHLevel3 3 5" xfId="5840" xr:uid="{19627DC0-7D7C-4CBF-BEC8-A5A0B57FC260}"/>
    <cellStyle name="SAPBEXHLevel3 3 5 2" xfId="28844" xr:uid="{772FF3B1-A04C-4F1C-B338-BCC274E33DE1}"/>
    <cellStyle name="SAPBEXHLevel3 3 5 3" xfId="33518" xr:uid="{C0D13F31-123D-4B81-9580-4F831D3A3834}"/>
    <cellStyle name="SAPBEXHLevel3 3 5 4" xfId="38053" xr:uid="{388BC3CC-0D52-4FE7-8F63-DF398A997437}"/>
    <cellStyle name="SAPBEXHLevel3 3 5 5" xfId="42678" xr:uid="{2B4AF8D6-02DA-4652-B69A-DCD76FD43D01}"/>
    <cellStyle name="SAPBEXHLevel3 3 6" xfId="20720" xr:uid="{544CD1F9-D891-42AE-B065-0E8171ECF056}"/>
    <cellStyle name="SAPBEXHLevel3 3 7" xfId="23911" xr:uid="{68B985B0-CC51-4296-9600-A2656946CF77}"/>
    <cellStyle name="SAPBEXHLevel3 3 8" xfId="25112" xr:uid="{64A802CC-F1AE-4E3C-AB69-57E1DCC8466B}"/>
    <cellStyle name="SAPBEXHLevel3 3 9" xfId="29867" xr:uid="{DFE34E14-5E76-458C-944E-BFE273A4DB79}"/>
    <cellStyle name="SAPBEXHLevel3 4" xfId="1724" xr:uid="{88D37F24-BD0C-4D17-9C31-4F6CF69856B6}"/>
    <cellStyle name="SAPBEXHLevel3 4 2" xfId="2658" xr:uid="{7F8D2B8D-9997-4F5D-BE18-7A897CE8CFE5}"/>
    <cellStyle name="SAPBEXHLevel3 4 2 2" xfId="4462" xr:uid="{9B37FE57-7515-4181-AA28-CF393F1488F2}"/>
    <cellStyle name="SAPBEXHLevel3 4 2 2 2" xfId="27592" xr:uid="{2E40B7BC-A290-4ED4-B954-AB6913162D46}"/>
    <cellStyle name="SAPBEXHLevel3 4 2 2 3" xfId="32279" xr:uid="{524AB558-A136-449A-9A3F-F96B00B21E85}"/>
    <cellStyle name="SAPBEXHLevel3 4 2 2 4" xfId="36803" xr:uid="{AE975169-EECD-441A-AD93-7498D2C30B12}"/>
    <cellStyle name="SAPBEXHLevel3 4 2 2 5" xfId="41428" xr:uid="{89709EF6-1DC6-47B5-ADC4-7B2F8ED6930F}"/>
    <cellStyle name="SAPBEXHLevel3 4 2 3" xfId="5486" xr:uid="{70F9EA09-42AC-4C3F-A9D3-B435659A0522}"/>
    <cellStyle name="SAPBEXHLevel3 4 2 3 2" xfId="28563" xr:uid="{7C626A62-6A39-4F09-A86C-17017C5DF4F0}"/>
    <cellStyle name="SAPBEXHLevel3 4 2 3 3" xfId="33237" xr:uid="{4D0A0E3F-30C6-40F4-8FBF-51A4DC8C1542}"/>
    <cellStyle name="SAPBEXHLevel3 4 2 3 4" xfId="37772" xr:uid="{826DE30E-CD2C-45F3-AFAC-23B9D8B74C4F}"/>
    <cellStyle name="SAPBEXHLevel3 4 2 3 5" xfId="42397" xr:uid="{F8D546F6-FCA5-4B2B-ABED-68A288719AC0}"/>
    <cellStyle name="SAPBEXHLevel3 4 2 4" xfId="6519" xr:uid="{32A17BBE-0EDD-4CCC-91C2-AFDB87819403}"/>
    <cellStyle name="SAPBEXHLevel3 4 2 4 2" xfId="29542" xr:uid="{C7DB2BFF-DE50-4359-A5E0-33B1E05E76CE}"/>
    <cellStyle name="SAPBEXHLevel3 4 2 4 3" xfId="34199" xr:uid="{2B8C7D8D-8085-4A74-809F-E509845834DA}"/>
    <cellStyle name="SAPBEXHLevel3 4 2 4 4" xfId="38746" xr:uid="{FAACC6E2-8C33-4400-9AF1-06B16056BB10}"/>
    <cellStyle name="SAPBEXHLevel3 4 2 4 5" xfId="43371" xr:uid="{D354577A-681B-41E3-957A-C49612D9D72D}"/>
    <cellStyle name="SAPBEXHLevel3 4 2 5" xfId="25845" xr:uid="{B0EB957D-A962-4D3C-81CC-B89FC5D0DFAD}"/>
    <cellStyle name="SAPBEXHLevel3 4 2 6" xfId="30571" xr:uid="{CAAEDFC0-1838-4232-8CD7-35541A0237B3}"/>
    <cellStyle name="SAPBEXHLevel3 4 2 7" xfId="35075" xr:uid="{85A008F0-2985-4C4F-8A14-13C8A16C8BCE}"/>
    <cellStyle name="SAPBEXHLevel3 4 2 8" xfId="39700" xr:uid="{E9874D5C-4F32-4A3E-B095-A0B463F23E25}"/>
    <cellStyle name="SAPBEXHLevel3 4 3" xfId="3669" xr:uid="{E2B60D8B-DAE7-4562-8CAA-1D27013BD751}"/>
    <cellStyle name="SAPBEXHLevel3 4 3 2" xfId="26853" xr:uid="{BA149FAF-5EF9-456C-BC35-F72354FBFF2C}"/>
    <cellStyle name="SAPBEXHLevel3 4 3 3" xfId="31553" xr:uid="{75777E00-295F-451D-BD55-D01ED3A95553}"/>
    <cellStyle name="SAPBEXHLevel3 4 3 4" xfId="36064" xr:uid="{BF5509DC-9E25-4AC5-B9D1-4C1CC378F495}"/>
    <cellStyle name="SAPBEXHLevel3 4 3 5" xfId="40689" xr:uid="{7E8FF275-9FDA-4765-988C-ED5473BF7B74}"/>
    <cellStyle name="SAPBEXHLevel3 4 4" xfId="4770" xr:uid="{38090E72-682E-49BA-9148-9938FCD9A32F}"/>
    <cellStyle name="SAPBEXHLevel3 4 4 2" xfId="26115" xr:uid="{1D69711E-1B5E-45D2-8632-1C9411EC6DE5}"/>
    <cellStyle name="SAPBEXHLevel3 4 4 3" xfId="30836" xr:uid="{C1A7DF9F-FC43-4A8C-9A21-4CF7D076A0B1}"/>
    <cellStyle name="SAPBEXHLevel3 4 4 4" xfId="35339" xr:uid="{AC54E5F4-98E9-4AF8-A36F-5D9BE6507028}"/>
    <cellStyle name="SAPBEXHLevel3 4 4 5" xfId="39964" xr:uid="{1A876838-E9E7-4B91-9D7D-82CAD21D4783}"/>
    <cellStyle name="SAPBEXHLevel3 4 5" xfId="5805" xr:uid="{49175294-17C6-4897-A9C4-5F9FAFE7FBFA}"/>
    <cellStyle name="SAPBEXHLevel3 4 5 2" xfId="26613" xr:uid="{6ECC8460-9060-49D1-AD8D-0B0AB8B29248}"/>
    <cellStyle name="SAPBEXHLevel3 4 5 3" xfId="31313" xr:uid="{B17ADA5D-7D9A-43F4-841D-F2857E4744CB}"/>
    <cellStyle name="SAPBEXHLevel3 4 5 4" xfId="35824" xr:uid="{6F516966-7FAB-413F-8205-02E7E3049EE2}"/>
    <cellStyle name="SAPBEXHLevel3 4 5 5" xfId="40449" xr:uid="{706F27E7-B9F9-4DAA-BA5D-DC637DAE1615}"/>
    <cellStyle name="SAPBEXHLevel3 4 6" xfId="25077" xr:uid="{848273BF-2B33-4667-9F7A-DD56745E7E29}"/>
    <cellStyle name="SAPBEXHLevel3 4 7" xfId="29832" xr:uid="{2868DA3F-025C-4290-9E3C-2F68438276C3}"/>
    <cellStyle name="SAPBEXHLevel3 4 8" xfId="24716" xr:uid="{D88AB5F5-9252-4804-926A-D768E66B90E8}"/>
    <cellStyle name="SAPBEXHLevel3 4 9" xfId="24285" xr:uid="{F8DF3152-9327-47B7-832E-4B6A19AAA64D}"/>
    <cellStyle name="SAPBEXHLevel3 5" xfId="1572" xr:uid="{CE61ACAD-73AA-426E-942F-BFFE2247DCDB}"/>
    <cellStyle name="SAPBEXHLevel3 5 2" xfId="2509" xr:uid="{F9E83ACC-4352-4D27-8902-09B89AC0407F}"/>
    <cellStyle name="SAPBEXHLevel3 5 2 2" xfId="4313" xr:uid="{94D32F51-08B3-4F89-8D47-76F27CCC0BD5}"/>
    <cellStyle name="SAPBEXHLevel3 5 2 2 2" xfId="27443" xr:uid="{17565334-54F7-4288-9D6A-AF0589B421EC}"/>
    <cellStyle name="SAPBEXHLevel3 5 2 2 3" xfId="32130" xr:uid="{A98B23D5-6690-4CBA-A96D-E35DB88EF48D}"/>
    <cellStyle name="SAPBEXHLevel3 5 2 2 4" xfId="36654" xr:uid="{928B4171-E65C-46CC-8695-BAEDDA7851E3}"/>
    <cellStyle name="SAPBEXHLevel3 5 2 2 5" xfId="41279" xr:uid="{85D192A5-558E-4E89-A171-E678A6767533}"/>
    <cellStyle name="SAPBEXHLevel3 5 2 3" xfId="5337" xr:uid="{47F75F1A-B2D8-40FD-867A-6DB9DBD1365F}"/>
    <cellStyle name="SAPBEXHLevel3 5 2 3 2" xfId="28414" xr:uid="{745E49A9-15CA-447F-9B3B-7E1BBD745D76}"/>
    <cellStyle name="SAPBEXHLevel3 5 2 3 3" xfId="33088" xr:uid="{758C4AA5-6D39-4F10-8BED-500497DB8955}"/>
    <cellStyle name="SAPBEXHLevel3 5 2 3 4" xfId="37623" xr:uid="{5671A470-7320-4FDE-A74F-90E61EA37A3C}"/>
    <cellStyle name="SAPBEXHLevel3 5 2 3 5" xfId="42248" xr:uid="{950FC3BD-EDE6-43E8-A0E1-60E86136B472}"/>
    <cellStyle name="SAPBEXHLevel3 5 2 4" xfId="6370" xr:uid="{F869E038-0866-4EF0-BB60-5931B811A4C8}"/>
    <cellStyle name="SAPBEXHLevel3 5 2 4 2" xfId="29393" xr:uid="{BBD75A49-A353-4556-95D8-840FA9F1EA7A}"/>
    <cellStyle name="SAPBEXHLevel3 5 2 4 3" xfId="34050" xr:uid="{C4B8FFEC-4883-44AB-A4BE-C7486979F4F0}"/>
    <cellStyle name="SAPBEXHLevel3 5 2 4 4" xfId="38597" xr:uid="{135FFFC1-C40E-4B11-A5FF-37B3E644FD91}"/>
    <cellStyle name="SAPBEXHLevel3 5 2 4 5" xfId="43222" xr:uid="{318D7066-DD0E-4EC0-A779-1589D6F1ABED}"/>
    <cellStyle name="SAPBEXHLevel3 5 2 5" xfId="25696" xr:uid="{5F400814-0138-4D5F-83B1-B15FA548D755}"/>
    <cellStyle name="SAPBEXHLevel3 5 2 6" xfId="30422" xr:uid="{954A7008-4E32-4D3C-91E8-1CF92C26D15B}"/>
    <cellStyle name="SAPBEXHLevel3 5 2 7" xfId="34926" xr:uid="{0CCC6F5D-350C-4D30-9306-14EB71B20893}"/>
    <cellStyle name="SAPBEXHLevel3 5 2 8" xfId="39551" xr:uid="{D3F08C6F-9FCE-4794-AA44-8AA7DF0CC84B}"/>
    <cellStyle name="SAPBEXHLevel3 5 3" xfId="3520" xr:uid="{404C6134-76E8-4D5C-90DE-9678D605CF2C}"/>
    <cellStyle name="SAPBEXHLevel3 5 3 2" xfId="26704" xr:uid="{7081A3EB-AC26-4859-A766-42ADC051DB1E}"/>
    <cellStyle name="SAPBEXHLevel3 5 3 3" xfId="31404" xr:uid="{DA017B8C-D335-42B8-961F-47254685AB15}"/>
    <cellStyle name="SAPBEXHLevel3 5 3 4" xfId="35915" xr:uid="{D560953B-C490-4208-9ADD-8862FD1AD035}"/>
    <cellStyle name="SAPBEXHLevel3 5 3 5" xfId="40540" xr:uid="{CC73CB59-BD5F-49AF-9F55-39A6854ABE14}"/>
    <cellStyle name="SAPBEXHLevel3 5 4" xfId="3060" xr:uid="{B99703A4-B37D-4D54-A332-723CBA511648}"/>
    <cellStyle name="SAPBEXHLevel3 5 4 2" xfId="26263" xr:uid="{922CF074-ACCF-4796-815A-58DE4B3292AB}"/>
    <cellStyle name="SAPBEXHLevel3 5 4 3" xfId="30984" xr:uid="{B8B6BFC6-3459-4D70-9BC4-0C92AB65B288}"/>
    <cellStyle name="SAPBEXHLevel3 5 4 4" xfId="35487" xr:uid="{48FEE3AE-990C-43DF-8CB5-D5F2E3F06B46}"/>
    <cellStyle name="SAPBEXHLevel3 5 4 5" xfId="40112" xr:uid="{1436211B-A4E2-4D5D-B776-901297852DDE}"/>
    <cellStyle name="SAPBEXHLevel3 5 5" xfId="3342" xr:uid="{BAB95FFB-3CC4-4ED3-9044-876CEE5CA19C}"/>
    <cellStyle name="SAPBEXHLevel3 5 5 2" xfId="26467" xr:uid="{E695A07E-3FE1-4D80-9EE6-9C5F22558BE5}"/>
    <cellStyle name="SAPBEXHLevel3 5 5 3" xfId="31167" xr:uid="{F22848BC-B4EC-4C46-B8BC-640A5644330C}"/>
    <cellStyle name="SAPBEXHLevel3 5 5 4" xfId="35678" xr:uid="{2593AD5F-9632-49F4-9436-AAD92F461E12}"/>
    <cellStyle name="SAPBEXHLevel3 5 5 5" xfId="40303" xr:uid="{8D0A3393-8CB2-4C32-B9D6-893B39773ADA}"/>
    <cellStyle name="SAPBEXHLevel3 5 6" xfId="24927" xr:uid="{DA9C6B25-9200-44D7-B250-56B18E126EAE}"/>
    <cellStyle name="SAPBEXHLevel3 5 7" xfId="24162" xr:uid="{CF1762EF-8AA6-465B-B2ED-A63254F91B27}"/>
    <cellStyle name="SAPBEXHLevel3 5 8" xfId="24574" xr:uid="{B026CF0D-E54B-4D72-847D-C73E5F2CEC56}"/>
    <cellStyle name="SAPBEXHLevel3 5 9" xfId="34779" xr:uid="{BE7984E2-B030-4A52-A966-A2CB8BA6D0EA}"/>
    <cellStyle name="SAPBEXHLevel3 6" xfId="2215" xr:uid="{8F996E4A-1E57-49A0-B1BF-C98F6A517303}"/>
    <cellStyle name="SAPBEXHLevel3 6 2" xfId="4098" xr:uid="{4C4E6ED5-CA4A-4E18-BE03-B43213FAD5F9}"/>
    <cellStyle name="SAPBEXHLevel3 6 2 2" xfId="27247" xr:uid="{4838D84B-802D-46EC-885E-75FD728B9763}"/>
    <cellStyle name="SAPBEXHLevel3 6 2 3" xfId="31938" xr:uid="{FFC85988-0515-476B-8D13-DF625C3E0893}"/>
    <cellStyle name="SAPBEXHLevel3 6 2 4" xfId="36458" xr:uid="{4A89343C-0F4C-42E3-989E-C0E30F12A428}"/>
    <cellStyle name="SAPBEXHLevel3 6 2 5" xfId="41083" xr:uid="{D80344DA-E533-473B-9829-76A2EAEBE9EB}"/>
    <cellStyle name="SAPBEXHLevel3 6 3" xfId="5147" xr:uid="{4D1B8146-28BD-40FF-91DD-5A5374BE6E56}"/>
    <cellStyle name="SAPBEXHLevel3 6 3 2" xfId="28218" xr:uid="{E12E4CE5-3B49-4492-AB52-C0123D6D6484}"/>
    <cellStyle name="SAPBEXHLevel3 6 3 3" xfId="32897" xr:uid="{AEA1CA63-3C0B-46B5-8DFA-AAD5E8A65640}"/>
    <cellStyle name="SAPBEXHLevel3 6 3 4" xfId="37429" xr:uid="{F7420544-08EF-45C4-AD49-E4881884A2BD}"/>
    <cellStyle name="SAPBEXHLevel3 6 3 5" xfId="42054" xr:uid="{55EE080F-D4E4-4E0C-909E-3EBB8F3F5020}"/>
    <cellStyle name="SAPBEXHLevel3 6 4" xfId="6183" xr:uid="{064ABD16-8746-43A7-8398-FD03FF157C20}"/>
    <cellStyle name="SAPBEXHLevel3 6 4 2" xfId="29198" xr:uid="{1990F195-F4EF-4509-B9F7-CB2D198875F8}"/>
    <cellStyle name="SAPBEXHLevel3 6 4 3" xfId="33861" xr:uid="{B45CC1F7-BF81-478B-BEBD-FC7C23E021E5}"/>
    <cellStyle name="SAPBEXHLevel3 6 4 4" xfId="38404" xr:uid="{01F3DD39-9158-4260-BB6E-F6E27A4530E4}"/>
    <cellStyle name="SAPBEXHLevel3 6 4 5" xfId="43029" xr:uid="{8B6C215B-284A-461A-984B-1D77E123DACA}"/>
    <cellStyle name="SAPBEXHLevel3 6 5" xfId="25496" xr:uid="{BD89C77A-8B65-46FC-AA77-679B7B2174D0}"/>
    <cellStyle name="SAPBEXHLevel3 6 6" xfId="30228" xr:uid="{017D3EE1-346B-43A0-BBBB-20222F149DE6}"/>
    <cellStyle name="SAPBEXHLevel3 6 7" xfId="34730" xr:uid="{FC31AEFC-F596-4864-A81C-EC28A14A7037}"/>
    <cellStyle name="SAPBEXHLevel3 6 8" xfId="39356" xr:uid="{3C90EB91-756D-483B-8377-C439FFCE14E0}"/>
    <cellStyle name="SAPBEXHLevel3 7" xfId="2243" xr:uid="{7D98305F-B46F-493D-9B29-EE156F9733F5}"/>
    <cellStyle name="SAPBEXHLevel3 7 2" xfId="4124" xr:uid="{8A2A7BE4-C1A1-47F7-8D6E-799B2F11B048}"/>
    <cellStyle name="SAPBEXHLevel3 7 2 2" xfId="27273" xr:uid="{C61F4E7A-CD42-48CF-A603-A0CE13319615}"/>
    <cellStyle name="SAPBEXHLevel3 7 2 3" xfId="31964" xr:uid="{584BA98C-359F-4634-9CFE-B0E3A1CA5E3F}"/>
    <cellStyle name="SAPBEXHLevel3 7 2 4" xfId="36484" xr:uid="{75EBDAC5-AB42-41EE-9F2E-207D32A3ABE2}"/>
    <cellStyle name="SAPBEXHLevel3 7 2 5" xfId="41109" xr:uid="{ACC59D5C-812F-4B93-8206-12712A8DBF71}"/>
    <cellStyle name="SAPBEXHLevel3 7 3" xfId="5173" xr:uid="{19A0D1BA-F6BD-40EF-85E9-EC4420ADCA42}"/>
    <cellStyle name="SAPBEXHLevel3 7 3 2" xfId="28244" xr:uid="{C47C4A9C-94B7-489B-B775-1DE5457C2193}"/>
    <cellStyle name="SAPBEXHLevel3 7 3 3" xfId="32923" xr:uid="{9DE8F7B5-CCDD-4963-9102-355B0DD5D956}"/>
    <cellStyle name="SAPBEXHLevel3 7 3 4" xfId="37455" xr:uid="{F7A100F6-559E-4B2E-B059-D68705A1BD76}"/>
    <cellStyle name="SAPBEXHLevel3 7 3 5" xfId="42080" xr:uid="{0D399E70-A71C-483E-853E-4DF24262288E}"/>
    <cellStyle name="SAPBEXHLevel3 7 4" xfId="6209" xr:uid="{A5323339-A7CC-4A0C-BD94-7421DBD86A81}"/>
    <cellStyle name="SAPBEXHLevel3 7 4 2" xfId="29224" xr:uid="{99BCD285-74E7-4726-A44A-FBA80D368862}"/>
    <cellStyle name="SAPBEXHLevel3 7 4 3" xfId="33887" xr:uid="{F8B00474-A1B3-4FAD-9135-C6886143ED12}"/>
    <cellStyle name="SAPBEXHLevel3 7 4 4" xfId="38430" xr:uid="{9AFFE517-D7B0-4736-8859-088AA573293E}"/>
    <cellStyle name="SAPBEXHLevel3 7 4 5" xfId="43055" xr:uid="{259645C4-A7EC-48BE-AF23-6866DCA26698}"/>
    <cellStyle name="SAPBEXHLevel3 7 5" xfId="25522" xr:uid="{0BA9C2D7-E94B-4576-8CF3-6168E6E30B4F}"/>
    <cellStyle name="SAPBEXHLevel3 7 6" xfId="30254" xr:uid="{099F8EEF-CD56-48E5-AB18-109802DECC0B}"/>
    <cellStyle name="SAPBEXHLevel3 7 7" xfId="34756" xr:uid="{A0F37A7C-E4D1-43ED-BB94-8D337F956682}"/>
    <cellStyle name="SAPBEXHLevel3 7 8" xfId="39382" xr:uid="{A7E5EB0C-598C-4236-A1EF-FC07D3851ED9}"/>
    <cellStyle name="SAPBEXHLevel3 8" xfId="2367" xr:uid="{FD400E4F-90B4-4D2B-A008-F35D91B42DE4}"/>
    <cellStyle name="SAPBEXHLevel3 8 2" xfId="4178" xr:uid="{D5BA537E-2731-43BA-8CC2-22EC7A0C96B3}"/>
    <cellStyle name="SAPBEXHLevel3 8 2 2" xfId="27313" xr:uid="{E27BCBA9-7FC3-4A89-AD0A-52C6F6AA6C83}"/>
    <cellStyle name="SAPBEXHLevel3 8 2 3" xfId="32001" xr:uid="{289457CE-93A6-423F-A9DA-953E6E10D6A9}"/>
    <cellStyle name="SAPBEXHLevel3 8 2 4" xfId="36524" xr:uid="{A44CAAE5-3AAB-4AED-BECA-E48083392BB1}"/>
    <cellStyle name="SAPBEXHLevel3 8 2 5" xfId="41149" xr:uid="{72B4BC47-A6D1-4AF0-AE31-4C1EE9EF7381}"/>
    <cellStyle name="SAPBEXHLevel3 8 3" xfId="5209" xr:uid="{F301E506-721B-4361-8184-96D4A7BCB088}"/>
    <cellStyle name="SAPBEXHLevel3 8 3 2" xfId="28284" xr:uid="{3C01DC62-FA29-46E9-9C08-3E4310F51C16}"/>
    <cellStyle name="SAPBEXHLevel3 8 3 3" xfId="32959" xr:uid="{2ED4E92E-491E-4CB7-9472-054F3D57775F}"/>
    <cellStyle name="SAPBEXHLevel3 8 3 4" xfId="37493" xr:uid="{F277E2BE-42D1-4926-A680-254ADE550F3D}"/>
    <cellStyle name="SAPBEXHLevel3 8 3 5" xfId="42118" xr:uid="{F03EF9A0-1CA2-404C-AB22-F9374B436D52}"/>
    <cellStyle name="SAPBEXHLevel3 8 4" xfId="6243" xr:uid="{3E22CFA9-DC6C-4010-8A46-BED1691D038C}"/>
    <cellStyle name="SAPBEXHLevel3 8 4 2" xfId="29262" xr:uid="{267A01CE-8893-420B-A235-13BB64C8A5E0}"/>
    <cellStyle name="SAPBEXHLevel3 8 4 3" xfId="33921" xr:uid="{ABE2DB55-C687-403F-8F62-553985356B4A}"/>
    <cellStyle name="SAPBEXHLevel3 8 4 4" xfId="38467" xr:uid="{88B2C75F-C935-45F8-ABE1-84703A97CD98}"/>
    <cellStyle name="SAPBEXHLevel3 8 4 5" xfId="43092" xr:uid="{3F216FD2-45AF-4C1F-85B1-0C9395F69039}"/>
    <cellStyle name="SAPBEXHLevel3 8 5" xfId="25565" xr:uid="{C56E5AD7-352E-4933-8A88-B7094E4D7A6A}"/>
    <cellStyle name="SAPBEXHLevel3 8 6" xfId="30293" xr:uid="{36D2FEE2-A5A3-41C1-8B50-47538CE2D7E2}"/>
    <cellStyle name="SAPBEXHLevel3 8 7" xfId="34796" xr:uid="{50CA40DA-DBE2-43F7-962A-A288ECF06D7D}"/>
    <cellStyle name="SAPBEXHLevel3 8 8" xfId="39421" xr:uid="{1522E5D3-161A-44E1-9126-955FD8F38226}"/>
    <cellStyle name="SAPBEXHLevel3 9" xfId="3183" xr:uid="{DFBB7704-E366-4068-A993-C51150104757}"/>
    <cellStyle name="SAPBEXHLevel3X" xfId="1193" xr:uid="{91113996-C252-4CE5-A064-50ED2CDCF817}"/>
    <cellStyle name="SAPBEXHLevel3X 2" xfId="1491" xr:uid="{32CFB80A-5321-45C6-93C8-E69B2C3A89F7}"/>
    <cellStyle name="SAPBEXHLevel3X 2 10" xfId="24519" xr:uid="{947CE993-B719-4840-ABB8-075BDFF3B0B0}"/>
    <cellStyle name="SAPBEXHLevel3X 2 11" xfId="24469" xr:uid="{29969D77-8317-47D8-8CE7-3CB8A9EABC04}"/>
    <cellStyle name="SAPBEXHLevel3X 2 2" xfId="1836" xr:uid="{15FC920B-0B20-484D-BAE7-B8665F5A1614}"/>
    <cellStyle name="SAPBEXHLevel3X 2 2 10" xfId="24815" xr:uid="{3DDE06BD-3FCE-4400-90D5-B829D3B763AB}"/>
    <cellStyle name="SAPBEXHLevel3X 2 2 11" xfId="39065" xr:uid="{357E4B3F-2043-439E-B724-8F8BCF50F74A}"/>
    <cellStyle name="SAPBEXHLevel3X 2 2 2" xfId="2760" xr:uid="{3342F491-5FB3-406C-BA45-680DB9860FB2}"/>
    <cellStyle name="SAPBEXHLevel3X 2 2 2 2" xfId="4564" xr:uid="{AE8B1819-6D6D-4C04-9049-D39D22E38150}"/>
    <cellStyle name="SAPBEXHLevel3X 2 2 2 2 2" xfId="27694" xr:uid="{AF3A3760-1683-4A6B-A124-825C6DE9752F}"/>
    <cellStyle name="SAPBEXHLevel3X 2 2 2 2 3" xfId="32381" xr:uid="{B949976E-B33B-408D-B2A0-286FAB1C415D}"/>
    <cellStyle name="SAPBEXHLevel3X 2 2 2 2 4" xfId="36905" xr:uid="{95EA024D-19FD-4773-8947-28E1363AF9F1}"/>
    <cellStyle name="SAPBEXHLevel3X 2 2 2 2 5" xfId="41530" xr:uid="{E27D5F87-6D04-4AC3-918C-B55FDE9F286E}"/>
    <cellStyle name="SAPBEXHLevel3X 2 2 2 3" xfId="5588" xr:uid="{A5B2C0F8-CBF6-4A6F-9AEC-E1E8FFC1E03A}"/>
    <cellStyle name="SAPBEXHLevel3X 2 2 2 3 2" xfId="28665" xr:uid="{597CBF70-FB23-4D80-AA4E-2CFCE6A5F505}"/>
    <cellStyle name="SAPBEXHLevel3X 2 2 2 3 3" xfId="33339" xr:uid="{6C26695B-70CC-4DB9-8162-7538FE8E04F0}"/>
    <cellStyle name="SAPBEXHLevel3X 2 2 2 3 4" xfId="37874" xr:uid="{1965E215-785A-403E-8A0F-9BB463C487A3}"/>
    <cellStyle name="SAPBEXHLevel3X 2 2 2 3 5" xfId="42499" xr:uid="{2949F30E-E15D-420B-85D7-68BFF901363E}"/>
    <cellStyle name="SAPBEXHLevel3X 2 2 2 4" xfId="6621" xr:uid="{16891E54-D816-4E6C-91A3-F792C19F5B55}"/>
    <cellStyle name="SAPBEXHLevel3X 2 2 2 4 2" xfId="29644" xr:uid="{2714C916-7AE5-4843-AB0B-37E0C84AA33F}"/>
    <cellStyle name="SAPBEXHLevel3X 2 2 2 4 3" xfId="34301" xr:uid="{623CC654-67B6-467F-BBE7-9B0AE9871051}"/>
    <cellStyle name="SAPBEXHLevel3X 2 2 2 4 4" xfId="38848" xr:uid="{F281F6C1-5372-4824-94C3-702D6EF8CDDA}"/>
    <cellStyle name="SAPBEXHLevel3X 2 2 2 4 5" xfId="43473" xr:uid="{0574AEBD-276F-47E5-AEE6-3E75F5A92515}"/>
    <cellStyle name="SAPBEXHLevel3X 2 2 2 5" xfId="25947" xr:uid="{7A77E561-FE68-4705-A6EF-07419F9950CC}"/>
    <cellStyle name="SAPBEXHLevel3X 2 2 2 6" xfId="30673" xr:uid="{8CB6BF26-BC07-4118-AF67-B074DCA9378D}"/>
    <cellStyle name="SAPBEXHLevel3X 2 2 2 7" xfId="35177" xr:uid="{AA37D57C-5029-4BB0-8C14-DE164B043EC3}"/>
    <cellStyle name="SAPBEXHLevel3X 2 2 2 8" xfId="39802" xr:uid="{B0A8A4DF-DED7-4AC0-92EC-CBD834774404}"/>
    <cellStyle name="SAPBEXHLevel3X 2 2 3" xfId="3770" xr:uid="{36C3085F-A717-4EDF-A47A-20F2AB11B25A}"/>
    <cellStyle name="SAPBEXHLevel3X 2 2 3 2" xfId="26954" xr:uid="{9985D4F1-FA54-4908-8C3F-C4AE4A5E60E8}"/>
    <cellStyle name="SAPBEXHLevel3X 2 2 3 3" xfId="31654" xr:uid="{EBC23DAF-F8A9-4C1B-A982-0460DF9A66E8}"/>
    <cellStyle name="SAPBEXHLevel3X 2 2 3 4" xfId="36165" xr:uid="{5198E9DA-D548-492E-94DB-0F6F37E79FE7}"/>
    <cellStyle name="SAPBEXHLevel3X 2 2 3 5" xfId="40790" xr:uid="{92F6B453-7EFD-4EC4-BD6A-8677192F37D4}"/>
    <cellStyle name="SAPBEXHLevel3X 2 2 4" xfId="4871" xr:uid="{A335907D-84FB-447C-B69E-E949271F4FE1}"/>
    <cellStyle name="SAPBEXHLevel3X 2 2 4 2" xfId="27930" xr:uid="{A79676E7-3F83-4C82-B12F-CF48BD8F310B}"/>
    <cellStyle name="SAPBEXHLevel3X 2 2 4 3" xfId="32617" xr:uid="{277218DC-9F47-42BB-ADA8-707AB6AA83CA}"/>
    <cellStyle name="SAPBEXHLevel3X 2 2 4 4" xfId="37141" xr:uid="{1C50343E-08B5-4DED-A297-3242F191C2FD}"/>
    <cellStyle name="SAPBEXHLevel3X 2 2 4 5" xfId="41766" xr:uid="{E7B56C13-E3CD-4670-8EB4-FC639E9BD12E}"/>
    <cellStyle name="SAPBEXHLevel3X 2 2 5" xfId="5906" xr:uid="{B8AFA0F2-71B7-4704-A9AB-FAFC30D41250}"/>
    <cellStyle name="SAPBEXHLevel3X 2 2 5 2" xfId="28910" xr:uid="{C709C8B9-89EF-499F-98C5-40ABC0C51898}"/>
    <cellStyle name="SAPBEXHLevel3X 2 2 5 3" xfId="33584" xr:uid="{C407C55A-CFDB-44D6-B8A9-84DCD20A640C}"/>
    <cellStyle name="SAPBEXHLevel3X 2 2 5 4" xfId="38119" xr:uid="{B32F4188-FF3A-44C1-A96F-DA81B2E7D870}"/>
    <cellStyle name="SAPBEXHLevel3X 2 2 5 5" xfId="42744" xr:uid="{B29E79C3-6ABE-4415-BE8A-16AD218633B4}"/>
    <cellStyle name="SAPBEXHLevel3X 2 2 6" xfId="20750" xr:uid="{B7A462CC-8DC5-49A1-801C-180B09131A21}"/>
    <cellStyle name="SAPBEXHLevel3X 2 2 7" xfId="23932" xr:uid="{A3834C7C-DEC2-478E-93BE-76962323E4C6}"/>
    <cellStyle name="SAPBEXHLevel3X 2 2 8" xfId="25178" xr:uid="{74508AB6-C706-47CE-8462-F2ED9EBDAFEF}"/>
    <cellStyle name="SAPBEXHLevel3X 2 2 9" xfId="29933" xr:uid="{EE3735E0-1E5B-440A-AC11-5601D195FA37}"/>
    <cellStyle name="SAPBEXHLevel3X 2 3" xfId="1930" xr:uid="{D012C94D-89BD-47B2-9BB4-4B5E14474298}"/>
    <cellStyle name="SAPBEXHLevel3X 2 3 2" xfId="2846" xr:uid="{3B4FB9DA-3546-45F5-93EC-9AA819A2EFC8}"/>
    <cellStyle name="SAPBEXHLevel3X 2 3 2 2" xfId="4650" xr:uid="{D87D124E-25ED-49F9-B91F-5DA0A8A210A6}"/>
    <cellStyle name="SAPBEXHLevel3X 2 3 2 2 2" xfId="27780" xr:uid="{A9E75503-45D7-4F7C-82DB-B8108CA92520}"/>
    <cellStyle name="SAPBEXHLevel3X 2 3 2 2 3" xfId="32467" xr:uid="{AC7DDA60-7970-4F53-86DA-F74F408F593B}"/>
    <cellStyle name="SAPBEXHLevel3X 2 3 2 2 4" xfId="36991" xr:uid="{11FEE002-3840-434B-A7E0-E177333872B7}"/>
    <cellStyle name="SAPBEXHLevel3X 2 3 2 2 5" xfId="41616" xr:uid="{29C535EC-6F44-404F-8D45-2C2F8E7FA7AC}"/>
    <cellStyle name="SAPBEXHLevel3X 2 3 2 3" xfId="5674" xr:uid="{CC2215E7-3A04-4982-AE63-2F3FF832AEBD}"/>
    <cellStyle name="SAPBEXHLevel3X 2 3 2 3 2" xfId="28751" xr:uid="{992623EE-8AFE-4BA8-B514-64011022D6AC}"/>
    <cellStyle name="SAPBEXHLevel3X 2 3 2 3 3" xfId="33425" xr:uid="{947AF46B-F3AB-482D-A880-CC88A47B46FD}"/>
    <cellStyle name="SAPBEXHLevel3X 2 3 2 3 4" xfId="37960" xr:uid="{988AFD92-1821-43AB-AF21-58245C8C4CED}"/>
    <cellStyle name="SAPBEXHLevel3X 2 3 2 3 5" xfId="42585" xr:uid="{FB23F298-B14E-4833-BB38-38A407A62F40}"/>
    <cellStyle name="SAPBEXHLevel3X 2 3 2 4" xfId="6707" xr:uid="{9A0F33E5-4FE8-48BD-B863-64498957BB00}"/>
    <cellStyle name="SAPBEXHLevel3X 2 3 2 4 2" xfId="29730" xr:uid="{E9840B3F-1F6E-47BC-B747-9D510A432FB4}"/>
    <cellStyle name="SAPBEXHLevel3X 2 3 2 4 3" xfId="34387" xr:uid="{0F0EFC30-5726-4F62-AFF1-C8C2B962431E}"/>
    <cellStyle name="SAPBEXHLevel3X 2 3 2 4 4" xfId="38934" xr:uid="{1E7A0A6D-9C7C-4AB9-8DDC-34B046801E34}"/>
    <cellStyle name="SAPBEXHLevel3X 2 3 2 4 5" xfId="43559" xr:uid="{FEB83D66-6F0C-4F9A-9F81-0DF426B15FDF}"/>
    <cellStyle name="SAPBEXHLevel3X 2 3 2 5" xfId="26033" xr:uid="{5D945C72-100C-46F7-8DF8-712ED4B08D71}"/>
    <cellStyle name="SAPBEXHLevel3X 2 3 2 6" xfId="30759" xr:uid="{2B09A8B8-E7D9-42BD-8EE6-453932E624A4}"/>
    <cellStyle name="SAPBEXHLevel3X 2 3 2 7" xfId="35263" xr:uid="{2B3A829D-7A21-43C5-AF93-3FCF06C4D6A5}"/>
    <cellStyle name="SAPBEXHLevel3X 2 3 2 8" xfId="39888" xr:uid="{859DCA14-FF3A-4421-B9E7-68CE09D8F767}"/>
    <cellStyle name="SAPBEXHLevel3X 2 3 3" xfId="3856" xr:uid="{90DD485F-3D00-4497-AA63-66ECAC1438AF}"/>
    <cellStyle name="SAPBEXHLevel3X 2 3 3 2" xfId="27040" xr:uid="{348D8ACE-F09A-44CE-9EA7-3605E63202A8}"/>
    <cellStyle name="SAPBEXHLevel3X 2 3 3 3" xfId="31740" xr:uid="{95746F8D-7C93-4165-949C-77BE94772E17}"/>
    <cellStyle name="SAPBEXHLevel3X 2 3 3 4" xfId="36251" xr:uid="{F99C0AA7-5791-400E-AD58-92068095C489}"/>
    <cellStyle name="SAPBEXHLevel3X 2 3 3 5" xfId="40876" xr:uid="{0D798FD8-36A6-4256-9D3A-083B0904538D}"/>
    <cellStyle name="SAPBEXHLevel3X 2 3 4" xfId="4957" xr:uid="{665E7F20-F875-4A5A-8E7E-883FA829F04A}"/>
    <cellStyle name="SAPBEXHLevel3X 2 3 4 2" xfId="28016" xr:uid="{21F4ED5F-94C7-4511-BEEB-FFC5D2128952}"/>
    <cellStyle name="SAPBEXHLevel3X 2 3 4 3" xfId="32703" xr:uid="{EB774A9B-79BF-4D78-A251-D960FAAB1CF5}"/>
    <cellStyle name="SAPBEXHLevel3X 2 3 4 4" xfId="37227" xr:uid="{7DBC829E-805B-43A5-BA6F-C33DF8BC6AC7}"/>
    <cellStyle name="SAPBEXHLevel3X 2 3 4 5" xfId="41852" xr:uid="{C179D4C3-8AB4-4222-94BD-A5868495140E}"/>
    <cellStyle name="SAPBEXHLevel3X 2 3 5" xfId="5992" xr:uid="{843D7F64-F08D-4910-A205-5341C8D84AD2}"/>
    <cellStyle name="SAPBEXHLevel3X 2 3 5 2" xfId="28996" xr:uid="{7386E7BF-3B4B-4E43-BBCB-15BDA78BB281}"/>
    <cellStyle name="SAPBEXHLevel3X 2 3 5 3" xfId="33670" xr:uid="{C79E2061-D362-40D3-B9A2-17EEF6B00865}"/>
    <cellStyle name="SAPBEXHLevel3X 2 3 5 4" xfId="38205" xr:uid="{0F2BE5B4-483F-4ED0-B345-5A43327384DF}"/>
    <cellStyle name="SAPBEXHLevel3X 2 3 5 5" xfId="42830" xr:uid="{AE6AD0C1-9AB9-4BDB-B9EB-5FD5E1241003}"/>
    <cellStyle name="SAPBEXHLevel3X 2 3 6" xfId="25267" xr:uid="{76DE6B42-1609-4732-8881-98EA9BF0694B}"/>
    <cellStyle name="SAPBEXHLevel3X 2 3 7" xfId="30019" xr:uid="{0BDCEA94-4AF1-4853-95FF-ABB02FBFD4BD}"/>
    <cellStyle name="SAPBEXHLevel3X 2 3 8" xfId="34524" xr:uid="{E084C353-CFCC-4D7C-BE32-80B2269ABA08}"/>
    <cellStyle name="SAPBEXHLevel3X 2 3 9" xfId="39151" xr:uid="{83A994FC-FF3C-4B28-93DD-22A2C2649EB2}"/>
    <cellStyle name="SAPBEXHLevel3X 2 4" xfId="2431" xr:uid="{61AB2DE0-83A7-48BE-870C-A62370695AF8}"/>
    <cellStyle name="SAPBEXHLevel3X 2 4 2" xfId="4235" xr:uid="{5CEBBFD9-F8EF-401F-879B-D3A9590478FF}"/>
    <cellStyle name="SAPBEXHLevel3X 2 4 2 2" xfId="27365" xr:uid="{4FD213ED-BB2E-49A0-85B7-381694954ED6}"/>
    <cellStyle name="SAPBEXHLevel3X 2 4 2 3" xfId="32052" xr:uid="{20D9FBE2-DA17-4834-8F8D-DC02FB14F12D}"/>
    <cellStyle name="SAPBEXHLevel3X 2 4 2 4" xfId="36576" xr:uid="{61BE3ED7-5190-46B5-8512-E246441028FD}"/>
    <cellStyle name="SAPBEXHLevel3X 2 4 2 5" xfId="41201" xr:uid="{CC0431FB-C2B1-4AB8-84CF-5B15CCE35A64}"/>
    <cellStyle name="SAPBEXHLevel3X 2 4 3" xfId="5259" xr:uid="{A5A456EE-7267-4BEC-A949-3214A7BE509E}"/>
    <cellStyle name="SAPBEXHLevel3X 2 4 3 2" xfId="28336" xr:uid="{C4D4DD9F-2D5C-4445-B9BC-8ECFB2EE650D}"/>
    <cellStyle name="SAPBEXHLevel3X 2 4 3 3" xfId="33010" xr:uid="{CC43E91C-0D00-4F2C-9BC0-59148F03353F}"/>
    <cellStyle name="SAPBEXHLevel3X 2 4 3 4" xfId="37545" xr:uid="{91041B99-C9A2-4C0B-A8E4-E6FAF5529026}"/>
    <cellStyle name="SAPBEXHLevel3X 2 4 3 5" xfId="42170" xr:uid="{4D2DEAFF-7373-4BE2-8021-F7C665BFAFE1}"/>
    <cellStyle name="SAPBEXHLevel3X 2 4 4" xfId="6292" xr:uid="{BEBEE8ED-1F61-474B-A02B-E4BF269C76E7}"/>
    <cellStyle name="SAPBEXHLevel3X 2 4 4 2" xfId="29315" xr:uid="{F3090402-F80A-4564-8239-21F0F2273C37}"/>
    <cellStyle name="SAPBEXHLevel3X 2 4 4 3" xfId="33972" xr:uid="{C78B35ED-F7DD-4D1A-A5EB-79BE2712600F}"/>
    <cellStyle name="SAPBEXHLevel3X 2 4 4 4" xfId="38519" xr:uid="{12A91D52-9E77-45FF-BCBE-324F6F698343}"/>
    <cellStyle name="SAPBEXHLevel3X 2 4 4 5" xfId="43144" xr:uid="{F1EB82EE-4312-493A-94E0-BAE1DC2547EE}"/>
    <cellStyle name="SAPBEXHLevel3X 2 4 5" xfId="25618" xr:uid="{9889823E-A507-45D9-8755-379DBF49ABB1}"/>
    <cellStyle name="SAPBEXHLevel3X 2 4 6" xfId="30344" xr:uid="{04779AF8-60DB-488E-990A-5A1294D1C580}"/>
    <cellStyle name="SAPBEXHLevel3X 2 4 7" xfId="34848" xr:uid="{FF13CBA3-FA15-4AD3-A8AC-B3E3D51ECB14}"/>
    <cellStyle name="SAPBEXHLevel3X 2 4 8" xfId="39473" xr:uid="{6E7840B5-63A6-480A-A304-B5AF8D4F944C}"/>
    <cellStyle name="SAPBEXHLevel3X 2 5" xfId="3442" xr:uid="{4237C1C3-11D7-450E-B67C-B39BE97E0FD7}"/>
    <cellStyle name="SAPBEXHLevel3X 2 5 2" xfId="26637" xr:uid="{36F7AC70-F41E-4272-A910-F3E08B7DB5D2}"/>
    <cellStyle name="SAPBEXHLevel3X 2 5 3" xfId="31337" xr:uid="{5A11BDE4-D618-411E-9FE8-78218231090F}"/>
    <cellStyle name="SAPBEXHLevel3X 2 5 4" xfId="35848" xr:uid="{542939B8-4DE9-4087-83C3-57831C6A3FFA}"/>
    <cellStyle name="SAPBEXHLevel3X 2 5 5" xfId="40473" xr:uid="{5F5029FE-1622-44A1-8C09-35A08F5B1307}"/>
    <cellStyle name="SAPBEXHLevel3X 2 6" xfId="4149" xr:uid="{7A0DA24B-16F0-4AF7-AF9D-79CECB6E07C9}"/>
    <cellStyle name="SAPBEXHLevel3X 2 6 2" xfId="26337" xr:uid="{DC142864-2B43-4267-AE7C-E61FACB1ECB7}"/>
    <cellStyle name="SAPBEXHLevel3X 2 6 3" xfId="31058" xr:uid="{9BCB97E0-E4F4-4E43-AE86-0BB5881CA482}"/>
    <cellStyle name="SAPBEXHLevel3X 2 6 4" xfId="35561" xr:uid="{58C1820B-F5D3-43D9-984E-4905008B77EC}"/>
    <cellStyle name="SAPBEXHLevel3X 2 6 5" xfId="40186" xr:uid="{0D550E93-6031-490C-838B-A309ABCA55E5}"/>
    <cellStyle name="SAPBEXHLevel3X 2 7" xfId="4200" xr:uid="{9B41D4A9-E59C-4F3E-B2F1-D96A8BA53D36}"/>
    <cellStyle name="SAPBEXHLevel3X 2 7 2" xfId="26402" xr:uid="{07CC8A37-F5E7-4C9C-8A7E-1061957D8CF4}"/>
    <cellStyle name="SAPBEXHLevel3X 2 7 3" xfId="31102" xr:uid="{AC5C1C8E-DD6A-411E-AFE5-B788E9360193}"/>
    <cellStyle name="SAPBEXHLevel3X 2 7 4" xfId="35613" xr:uid="{AB3E82DE-3BB7-4208-9ED5-1D5FB0C9FD7D}"/>
    <cellStyle name="SAPBEXHLevel3X 2 7 5" xfId="40238" xr:uid="{1119A6C3-2E2D-40CF-8048-D61F24432D3A}"/>
    <cellStyle name="SAPBEXHLevel3X 2 8" xfId="24848" xr:uid="{5F751DB0-4154-4994-ADBD-19EC0EF57D89}"/>
    <cellStyle name="SAPBEXHLevel3X 2 9" xfId="24234" xr:uid="{C5330DFA-98C2-4DC8-AAE6-276851042BB9}"/>
    <cellStyle name="SAPBEXHLevel3X 3" xfId="1760" xr:uid="{76E8542B-793D-460F-8EF6-FA323DC4F1BF}"/>
    <cellStyle name="SAPBEXHLevel3X 3 10" xfId="24753" xr:uid="{9AABD18C-C088-4F79-9CD2-0D6BE59C8A16}"/>
    <cellStyle name="SAPBEXHLevel3X 3 11" xfId="39000" xr:uid="{9567C896-7785-4CD2-ADD5-021DD6AF4F87}"/>
    <cellStyle name="SAPBEXHLevel3X 3 2" xfId="2694" xr:uid="{227A18C9-9333-447E-93FA-2F9DA21796CF}"/>
    <cellStyle name="SAPBEXHLevel3X 3 2 2" xfId="4498" xr:uid="{A7DC0825-7670-44EA-B5AC-07C247CD86EE}"/>
    <cellStyle name="SAPBEXHLevel3X 3 2 2 2" xfId="27628" xr:uid="{F307FCAE-A2CC-4B51-BC34-9B353C208295}"/>
    <cellStyle name="SAPBEXHLevel3X 3 2 2 3" xfId="32315" xr:uid="{7ADB6530-63C5-4FA0-99AD-6E45388B5A6F}"/>
    <cellStyle name="SAPBEXHLevel3X 3 2 2 4" xfId="36839" xr:uid="{A5B09910-BEDB-4DED-914F-B0AADF68CBD9}"/>
    <cellStyle name="SAPBEXHLevel3X 3 2 2 5" xfId="41464" xr:uid="{CABE65DB-65BB-49E9-BF01-14800E8C68A5}"/>
    <cellStyle name="SAPBEXHLevel3X 3 2 3" xfId="5522" xr:uid="{D4587617-7D02-4400-AEFB-60113EE2FD57}"/>
    <cellStyle name="SAPBEXHLevel3X 3 2 3 2" xfId="28599" xr:uid="{F5BA35B6-EDE4-4107-87DA-F0096FDA7798}"/>
    <cellStyle name="SAPBEXHLevel3X 3 2 3 3" xfId="33273" xr:uid="{798F6F75-D2B5-4CFA-B7E5-08C029C9D207}"/>
    <cellStyle name="SAPBEXHLevel3X 3 2 3 4" xfId="37808" xr:uid="{49762C15-8F9B-4C13-AD91-358425BF9EA9}"/>
    <cellStyle name="SAPBEXHLevel3X 3 2 3 5" xfId="42433" xr:uid="{077EF635-F0BB-4F2F-B0CB-138CE124154A}"/>
    <cellStyle name="SAPBEXHLevel3X 3 2 4" xfId="6555" xr:uid="{ED1AAFF7-FF84-4EAE-AEAD-534093D39E74}"/>
    <cellStyle name="SAPBEXHLevel3X 3 2 4 2" xfId="29578" xr:uid="{15415B27-779A-42A7-BCA9-5FE9BEF92A66}"/>
    <cellStyle name="SAPBEXHLevel3X 3 2 4 3" xfId="34235" xr:uid="{4FB913BF-D1EA-40DD-9C37-BB378B586248}"/>
    <cellStyle name="SAPBEXHLevel3X 3 2 4 4" xfId="38782" xr:uid="{AD4698F6-8B5D-4A55-89D7-724C2EE30049}"/>
    <cellStyle name="SAPBEXHLevel3X 3 2 4 5" xfId="43407" xr:uid="{AD816110-8F08-4167-8423-B9572AD6E48F}"/>
    <cellStyle name="SAPBEXHLevel3X 3 2 5" xfId="25881" xr:uid="{50E7DAA5-243E-4AE5-86F7-DD8616C563EF}"/>
    <cellStyle name="SAPBEXHLevel3X 3 2 6" xfId="30607" xr:uid="{062807A5-AC1E-46AE-A033-B8B7D771E37A}"/>
    <cellStyle name="SAPBEXHLevel3X 3 2 7" xfId="35111" xr:uid="{1E4B3C82-C027-4CD3-AE81-F1B8E9C8C35E}"/>
    <cellStyle name="SAPBEXHLevel3X 3 2 8" xfId="39736" xr:uid="{04D3C817-B02C-4E96-B6E7-73BF94D01C55}"/>
    <cellStyle name="SAPBEXHLevel3X 3 3" xfId="3705" xr:uid="{B4AF29A0-A54B-4FBF-8528-38DE59A1CB43}"/>
    <cellStyle name="SAPBEXHLevel3X 3 3 2" xfId="26889" xr:uid="{2DD373F3-F7C1-4411-804F-172B128DA9C6}"/>
    <cellStyle name="SAPBEXHLevel3X 3 3 3" xfId="31589" xr:uid="{4B5A4839-89A4-403D-8C1E-4E82F400E5BC}"/>
    <cellStyle name="SAPBEXHLevel3X 3 3 4" xfId="36100" xr:uid="{BD95512F-8902-46EA-973A-794C556CF13F}"/>
    <cellStyle name="SAPBEXHLevel3X 3 3 5" xfId="40725" xr:uid="{D39A1D75-C572-49DD-B418-D02B86B58C58}"/>
    <cellStyle name="SAPBEXHLevel3X 3 4" xfId="4806" xr:uid="{AE9B1484-10AD-4EC1-9821-410FE720257F}"/>
    <cellStyle name="SAPBEXHLevel3X 3 4 2" xfId="27865" xr:uid="{A1165DD7-F62A-483B-A18A-F0B3B93AEB83}"/>
    <cellStyle name="SAPBEXHLevel3X 3 4 3" xfId="32552" xr:uid="{33D2C130-1359-47FD-9B12-072BC5435606}"/>
    <cellStyle name="SAPBEXHLevel3X 3 4 4" xfId="37076" xr:uid="{89AE0D4F-8ECF-4B81-9FC6-5241BD38142B}"/>
    <cellStyle name="SAPBEXHLevel3X 3 4 5" xfId="41701" xr:uid="{489FDDD4-E18A-4A3D-B0F6-DA93350D6E28}"/>
    <cellStyle name="SAPBEXHLevel3X 3 5" xfId="5841" xr:uid="{84975D2A-BB09-4904-936F-C8597DDC1F0F}"/>
    <cellStyle name="SAPBEXHLevel3X 3 5 2" xfId="28845" xr:uid="{DC46FEDA-DE43-44BE-8575-462097464378}"/>
    <cellStyle name="SAPBEXHLevel3X 3 5 3" xfId="33519" xr:uid="{3F2E4A20-EE33-4DB8-AA7F-3035C2DB647C}"/>
    <cellStyle name="SAPBEXHLevel3X 3 5 4" xfId="38054" xr:uid="{D8124CC9-F7D5-4F49-A0E5-D56823B3BD4A}"/>
    <cellStyle name="SAPBEXHLevel3X 3 5 5" xfId="42679" xr:uid="{6565C8FE-2D32-43BE-AC73-CF96AE560F3A}"/>
    <cellStyle name="SAPBEXHLevel3X 3 6" xfId="23458" xr:uid="{DBCD4A5B-857C-4D89-AAAC-761370BA16C1}"/>
    <cellStyle name="SAPBEXHLevel3X 3 7" xfId="24025" xr:uid="{12742AAE-DA80-4910-A045-DB57C4797256}"/>
    <cellStyle name="SAPBEXHLevel3X 3 8" xfId="25113" xr:uid="{7D5BDDE9-C308-424F-AEEC-AC6E795A54B9}"/>
    <cellStyle name="SAPBEXHLevel3X 3 9" xfId="29868" xr:uid="{C169A83E-4F74-4A99-A49A-9100E69009FC}"/>
    <cellStyle name="SAPBEXHLevel3X 4" xfId="1725" xr:uid="{C87ACF55-FE8F-41B9-81D4-7DC2B33F0610}"/>
    <cellStyle name="SAPBEXHLevel3X 4 2" xfId="2659" xr:uid="{D8CAB13B-CBD6-4360-81AE-6A4B001EB663}"/>
    <cellStyle name="SAPBEXHLevel3X 4 2 2" xfId="4463" xr:uid="{C885BB10-2E39-46F8-9F25-EBF4F49BB651}"/>
    <cellStyle name="SAPBEXHLevel3X 4 2 2 2" xfId="27593" xr:uid="{BA9CC75D-124D-4848-8844-C0CDA88673EA}"/>
    <cellStyle name="SAPBEXHLevel3X 4 2 2 3" xfId="32280" xr:uid="{E6B32354-A370-45ED-9F18-7916D6D89657}"/>
    <cellStyle name="SAPBEXHLevel3X 4 2 2 4" xfId="36804" xr:uid="{51F8115A-5F38-4272-A401-970E31AE252C}"/>
    <cellStyle name="SAPBEXHLevel3X 4 2 2 5" xfId="41429" xr:uid="{2DF682E4-6A1F-42F2-96AB-C284FA89582D}"/>
    <cellStyle name="SAPBEXHLevel3X 4 2 3" xfId="5487" xr:uid="{81BFBCF2-2736-4932-970A-B577E573AE9C}"/>
    <cellStyle name="SAPBEXHLevel3X 4 2 3 2" xfId="28564" xr:uid="{2D670513-60F0-4D57-B33A-4114B1AC6317}"/>
    <cellStyle name="SAPBEXHLevel3X 4 2 3 3" xfId="33238" xr:uid="{174E664C-9E57-4B68-BB58-A19B40944325}"/>
    <cellStyle name="SAPBEXHLevel3X 4 2 3 4" xfId="37773" xr:uid="{4BB91D13-E5A0-402A-BF51-30F3FF46A4D8}"/>
    <cellStyle name="SAPBEXHLevel3X 4 2 3 5" xfId="42398" xr:uid="{FB0E7CCF-A1A5-46E1-86CD-D4479F0D0E1C}"/>
    <cellStyle name="SAPBEXHLevel3X 4 2 4" xfId="6520" xr:uid="{A2B81146-5492-4D31-8A44-D2DAC8E5BF69}"/>
    <cellStyle name="SAPBEXHLevel3X 4 2 4 2" xfId="29543" xr:uid="{8A945D0F-9A1B-4A39-9341-C54F2C027D49}"/>
    <cellStyle name="SAPBEXHLevel3X 4 2 4 3" xfId="34200" xr:uid="{0D689A45-D327-4173-9217-CAA8E08CFAAA}"/>
    <cellStyle name="SAPBEXHLevel3X 4 2 4 4" xfId="38747" xr:uid="{F3B5BFE2-D580-4301-8C8C-AD7DD7B518D7}"/>
    <cellStyle name="SAPBEXHLevel3X 4 2 4 5" xfId="43372" xr:uid="{CC5E425B-8D3B-4AF3-97FA-21590212FE0D}"/>
    <cellStyle name="SAPBEXHLevel3X 4 2 5" xfId="25846" xr:uid="{3B354892-F4B3-49EA-82AD-49ABB14686A1}"/>
    <cellStyle name="SAPBEXHLevel3X 4 2 6" xfId="30572" xr:uid="{D420A781-6F6F-4367-9820-53137E690A34}"/>
    <cellStyle name="SAPBEXHLevel3X 4 2 7" xfId="35076" xr:uid="{64ED6385-BFE3-4E08-A659-1EB610668F4B}"/>
    <cellStyle name="SAPBEXHLevel3X 4 2 8" xfId="39701" xr:uid="{6EF4F25F-4EA4-4E26-B8DF-AA8296D6A10B}"/>
    <cellStyle name="SAPBEXHLevel3X 4 3" xfId="3670" xr:uid="{6EE3CF8A-43E4-4A57-AA56-9F677F57BBFB}"/>
    <cellStyle name="SAPBEXHLevel3X 4 3 2" xfId="26854" xr:uid="{1BF5C5EE-39E1-4017-BAAF-4FB2C6AA3C54}"/>
    <cellStyle name="SAPBEXHLevel3X 4 3 3" xfId="31554" xr:uid="{494DF394-99BC-4100-9AB8-5C378479AB27}"/>
    <cellStyle name="SAPBEXHLevel3X 4 3 4" xfId="36065" xr:uid="{7EB11057-6B9D-4006-A922-DB5D8A7377E1}"/>
    <cellStyle name="SAPBEXHLevel3X 4 3 5" xfId="40690" xr:uid="{3196AA36-C0A3-4D49-953B-5008F968C930}"/>
    <cellStyle name="SAPBEXHLevel3X 4 4" xfId="4771" xr:uid="{B21800E1-B2E2-4656-9504-E6AFD30A725A}"/>
    <cellStyle name="SAPBEXHLevel3X 4 4 2" xfId="26114" xr:uid="{0AF1648C-67B0-47A3-8902-4972583B07A0}"/>
    <cellStyle name="SAPBEXHLevel3X 4 4 3" xfId="30835" xr:uid="{0FD40E59-A10F-4627-AEAE-F395AA4B5040}"/>
    <cellStyle name="SAPBEXHLevel3X 4 4 4" xfId="35338" xr:uid="{A8BAF916-1120-4F40-8458-C2A1B23E97A5}"/>
    <cellStyle name="SAPBEXHLevel3X 4 4 5" xfId="39963" xr:uid="{18483655-5DC3-4010-B3BD-11C8E522FFE1}"/>
    <cellStyle name="SAPBEXHLevel3X 4 5" xfId="5806" xr:uid="{9547A399-CDD6-4C2A-82AF-16366AA42205}"/>
    <cellStyle name="SAPBEXHLevel3X 4 5 2" xfId="26614" xr:uid="{A9CD7298-4B82-4E59-98C9-B1BC761D4D47}"/>
    <cellStyle name="SAPBEXHLevel3X 4 5 3" xfId="31314" xr:uid="{875CD692-8D99-405E-8DFF-EF81F5726D1B}"/>
    <cellStyle name="SAPBEXHLevel3X 4 5 4" xfId="35825" xr:uid="{736AA7AE-A04D-4A08-8100-1B7FE3887180}"/>
    <cellStyle name="SAPBEXHLevel3X 4 5 5" xfId="40450" xr:uid="{F98ACE2A-B881-44F5-9E96-21B5F9CFB489}"/>
    <cellStyle name="SAPBEXHLevel3X 4 6" xfId="25078" xr:uid="{94CC106B-09CE-4439-9A2F-AE3F9F339842}"/>
    <cellStyle name="SAPBEXHLevel3X 4 7" xfId="29833" xr:uid="{DFEA5C58-4E0A-44DB-BE22-B24F33D5F1C0}"/>
    <cellStyle name="SAPBEXHLevel3X 4 8" xfId="24717" xr:uid="{DB11D8C2-E6F1-4756-B284-CFB8543EF40E}"/>
    <cellStyle name="SAPBEXHLevel3X 4 9" xfId="24284" xr:uid="{342DBAB6-3579-44DF-84AE-36A95CB10917}"/>
    <cellStyle name="SAPBEXHLevel3X 5" xfId="1571" xr:uid="{260F0691-F593-4BC3-9D4D-058F62A375EB}"/>
    <cellStyle name="SAPBEXHLevel3X 5 2" xfId="2508" xr:uid="{76918BEC-6E0E-4339-ADDC-A43BD34A41D0}"/>
    <cellStyle name="SAPBEXHLevel3X 5 2 2" xfId="4312" xr:uid="{F57CFE1F-2BD2-45C7-AABB-4C9E5CD4C859}"/>
    <cellStyle name="SAPBEXHLevel3X 5 2 2 2" xfId="27442" xr:uid="{7D5C8965-7F59-44A5-9994-0E9E0C99459D}"/>
    <cellStyle name="SAPBEXHLevel3X 5 2 2 3" xfId="32129" xr:uid="{84EB63CA-2E37-408D-8E1E-B647AEC06137}"/>
    <cellStyle name="SAPBEXHLevel3X 5 2 2 4" xfId="36653" xr:uid="{A15A4436-26F9-4621-ABCE-D390AE1A252B}"/>
    <cellStyle name="SAPBEXHLevel3X 5 2 2 5" xfId="41278" xr:uid="{C09D73AA-6A30-477C-9D8F-47A1DD00F8DB}"/>
    <cellStyle name="SAPBEXHLevel3X 5 2 3" xfId="5336" xr:uid="{13EE2383-E600-4D3F-8E9F-7B5A48AABB2D}"/>
    <cellStyle name="SAPBEXHLevel3X 5 2 3 2" xfId="28413" xr:uid="{9D4352CD-4D04-4239-A7A0-52F8712E7DDF}"/>
    <cellStyle name="SAPBEXHLevel3X 5 2 3 3" xfId="33087" xr:uid="{8A3D3DF5-EFFA-40A0-B9F5-348665EAD213}"/>
    <cellStyle name="SAPBEXHLevel3X 5 2 3 4" xfId="37622" xr:uid="{7C3D2300-97CC-4A9D-AA97-54CB53CBFB62}"/>
    <cellStyle name="SAPBEXHLevel3X 5 2 3 5" xfId="42247" xr:uid="{0A28D437-0BAE-4C91-ADF2-9FF5BA776A76}"/>
    <cellStyle name="SAPBEXHLevel3X 5 2 4" xfId="6369" xr:uid="{31FBB6B7-FE97-4389-9218-CA589A1D74BE}"/>
    <cellStyle name="SAPBEXHLevel3X 5 2 4 2" xfId="29392" xr:uid="{7EA7A3DD-77A8-4552-AB6F-995FC8784A13}"/>
    <cellStyle name="SAPBEXHLevel3X 5 2 4 3" xfId="34049" xr:uid="{488969DE-4770-455A-BBB0-C7D04EFB38F1}"/>
    <cellStyle name="SAPBEXHLevel3X 5 2 4 4" xfId="38596" xr:uid="{E5C06A85-691D-4A1F-87DF-D0483247BE6A}"/>
    <cellStyle name="SAPBEXHLevel3X 5 2 4 5" xfId="43221" xr:uid="{2C4FDC49-54BE-48E3-A5B5-8862A513DCB9}"/>
    <cellStyle name="SAPBEXHLevel3X 5 2 5" xfId="25695" xr:uid="{E9D5F853-C9BC-474A-8FC0-F8AF084AC9A1}"/>
    <cellStyle name="SAPBEXHLevel3X 5 2 6" xfId="30421" xr:uid="{4A9A1B82-45CD-4F8F-8561-CB300BE56DD4}"/>
    <cellStyle name="SAPBEXHLevel3X 5 2 7" xfId="34925" xr:uid="{AF49A306-083F-459B-A5F2-3D8F81771286}"/>
    <cellStyle name="SAPBEXHLevel3X 5 2 8" xfId="39550" xr:uid="{C13F1EF3-298F-4D1F-8683-A24DC8AC8162}"/>
    <cellStyle name="SAPBEXHLevel3X 5 3" xfId="3519" xr:uid="{360E0DB1-FE5C-438C-A1FF-01681EF7F8F1}"/>
    <cellStyle name="SAPBEXHLevel3X 5 3 2" xfId="26703" xr:uid="{86E8550D-9BC5-41F5-AF6D-D27C4D3C7CC7}"/>
    <cellStyle name="SAPBEXHLevel3X 5 3 3" xfId="31403" xr:uid="{78037151-0A00-4550-83AA-C959B14830A4}"/>
    <cellStyle name="SAPBEXHLevel3X 5 3 4" xfId="35914" xr:uid="{0F5A7E24-5764-454C-9394-F284E4CE1729}"/>
    <cellStyle name="SAPBEXHLevel3X 5 3 5" xfId="40539" xr:uid="{CB60CD0B-3B24-4405-9A4C-DC63958FAC1E}"/>
    <cellStyle name="SAPBEXHLevel3X 5 4" xfId="3061" xr:uid="{971DF507-FA85-439D-8C92-81CEB3446592}"/>
    <cellStyle name="SAPBEXHLevel3X 5 4 2" xfId="26264" xr:uid="{514F31CD-1A32-4FED-98DA-1E01773B50D0}"/>
    <cellStyle name="SAPBEXHLevel3X 5 4 3" xfId="30985" xr:uid="{B78CA9EE-A306-4F7A-B5EC-505C5DFABE50}"/>
    <cellStyle name="SAPBEXHLevel3X 5 4 4" xfId="35488" xr:uid="{2EB08236-3756-4B05-83DE-89215E5FB064}"/>
    <cellStyle name="SAPBEXHLevel3X 5 4 5" xfId="40113" xr:uid="{95D3785B-887B-48D8-B1A1-6D99E699816F}"/>
    <cellStyle name="SAPBEXHLevel3X 5 5" xfId="3341" xr:uid="{89646DF5-3F93-4CA6-99F9-2F9DE0B6F793}"/>
    <cellStyle name="SAPBEXHLevel3X 5 5 2" xfId="26466" xr:uid="{AB81A4A9-2B84-4F0F-A941-0F689072BA9A}"/>
    <cellStyle name="SAPBEXHLevel3X 5 5 3" xfId="31166" xr:uid="{A57CE344-E86B-4CCC-B1AC-D6827EF893AA}"/>
    <cellStyle name="SAPBEXHLevel3X 5 5 4" xfId="35677" xr:uid="{22C048D0-E0C3-40A5-B070-5B23F953E1D4}"/>
    <cellStyle name="SAPBEXHLevel3X 5 5 5" xfId="40302" xr:uid="{77589EBA-DCE4-4596-B70F-81577E31DA96}"/>
    <cellStyle name="SAPBEXHLevel3X 5 6" xfId="24926" xr:uid="{3FB1E0F4-EAF3-4FEC-ACDE-599896173F19}"/>
    <cellStyle name="SAPBEXHLevel3X 5 7" xfId="24163" xr:uid="{3A9356D4-6BBD-4B53-B2B7-39919BE95E5C}"/>
    <cellStyle name="SAPBEXHLevel3X 5 8" xfId="24573" xr:uid="{7AB840BC-D7F7-4116-B42F-EB9D7F506D17}"/>
    <cellStyle name="SAPBEXHLevel3X 5 9" xfId="34693" xr:uid="{F428220E-D99C-40DD-94FA-F88B3477D4F5}"/>
    <cellStyle name="SAPBEXHLevel3X 6" xfId="2216" xr:uid="{EB6FD14A-9DA3-40CB-9382-C8C6CEF1E704}"/>
    <cellStyle name="SAPBEXHLevel3X 6 2" xfId="4099" xr:uid="{6C4A092E-9A93-4506-94F6-C875CBAE7C3C}"/>
    <cellStyle name="SAPBEXHLevel3X 6 2 2" xfId="27248" xr:uid="{705228D8-56AD-409E-863F-EF7316A70ADF}"/>
    <cellStyle name="SAPBEXHLevel3X 6 2 3" xfId="31939" xr:uid="{6A13E1E9-F488-43C8-A746-E8BEA8C15BA3}"/>
    <cellStyle name="SAPBEXHLevel3X 6 2 4" xfId="36459" xr:uid="{5F330890-601B-4BEA-A6D2-B46343EC4DF0}"/>
    <cellStyle name="SAPBEXHLevel3X 6 2 5" xfId="41084" xr:uid="{448CDE0E-1AFD-471D-AB2D-2E2DE8686F76}"/>
    <cellStyle name="SAPBEXHLevel3X 6 3" xfId="5148" xr:uid="{E74A2861-F65D-46F7-BE8E-B3C1F5C1DD62}"/>
    <cellStyle name="SAPBEXHLevel3X 6 3 2" xfId="28219" xr:uid="{AA6B468F-21EC-4FF6-970D-8BFA57E753F3}"/>
    <cellStyle name="SAPBEXHLevel3X 6 3 3" xfId="32898" xr:uid="{2E78FF4B-B002-44EB-9CF2-46D3262BE166}"/>
    <cellStyle name="SAPBEXHLevel3X 6 3 4" xfId="37430" xr:uid="{FB32AFA1-0ECA-4927-B9D4-D63DD61DAD7D}"/>
    <cellStyle name="SAPBEXHLevel3X 6 3 5" xfId="42055" xr:uid="{9B5BFDD4-A9A1-42EB-BF45-577FD863FA61}"/>
    <cellStyle name="SAPBEXHLevel3X 6 4" xfId="6184" xr:uid="{69AD18DF-E1EB-4094-B04B-C790AA6CC0AA}"/>
    <cellStyle name="SAPBEXHLevel3X 6 4 2" xfId="29199" xr:uid="{07DC315A-5855-4CBE-A161-E44DBF8D7776}"/>
    <cellStyle name="SAPBEXHLevel3X 6 4 3" xfId="33862" xr:uid="{C63AAFFC-BC34-4D90-87C3-29A8C3893C45}"/>
    <cellStyle name="SAPBEXHLevel3X 6 4 4" xfId="38405" xr:uid="{6EC92DC0-5858-4031-A16E-A78224154362}"/>
    <cellStyle name="SAPBEXHLevel3X 6 4 5" xfId="43030" xr:uid="{C0057F9A-4F20-49AC-815A-14F622A4A35E}"/>
    <cellStyle name="SAPBEXHLevel3X 6 5" xfId="25497" xr:uid="{796CB24E-2A06-48EF-864E-EA24775B51C9}"/>
    <cellStyle name="SAPBEXHLevel3X 6 6" xfId="30229" xr:uid="{F5466319-7E97-4259-A981-6543C973A999}"/>
    <cellStyle name="SAPBEXHLevel3X 6 7" xfId="34731" xr:uid="{96892102-CDCD-4242-9F62-18302ED63911}"/>
    <cellStyle name="SAPBEXHLevel3X 6 8" xfId="39357" xr:uid="{1A380B5A-AF29-4074-BEED-83E881E62AE7}"/>
    <cellStyle name="SAPBEXHLevel3X 7" xfId="2242" xr:uid="{670A03ED-66D5-43E8-8ACB-962E6EC1F001}"/>
    <cellStyle name="SAPBEXHLevel3X 7 2" xfId="4123" xr:uid="{08AC43C5-DF76-4C93-9B6B-167DFC34B5AC}"/>
    <cellStyle name="SAPBEXHLevel3X 7 2 2" xfId="27272" xr:uid="{F7811EB7-41D0-4783-A428-82457EC740C3}"/>
    <cellStyle name="SAPBEXHLevel3X 7 2 3" xfId="31963" xr:uid="{C2CDC0F2-F88E-4B81-B2C5-B2B3B3C20C16}"/>
    <cellStyle name="SAPBEXHLevel3X 7 2 4" xfId="36483" xr:uid="{85CFB027-613A-47E8-9344-6431C5E861E8}"/>
    <cellStyle name="SAPBEXHLevel3X 7 2 5" xfId="41108" xr:uid="{15F04372-4C30-43B5-AB51-92B963134813}"/>
    <cellStyle name="SAPBEXHLevel3X 7 3" xfId="5172" xr:uid="{DA3D2E47-AFE7-4244-8FDE-7DEB97B503C5}"/>
    <cellStyle name="SAPBEXHLevel3X 7 3 2" xfId="28243" xr:uid="{3A3AAC5F-947E-4F65-8248-B3CF9A85E059}"/>
    <cellStyle name="SAPBEXHLevel3X 7 3 3" xfId="32922" xr:uid="{999FB5E1-6BF0-440D-B8CB-D15AA1E51FE3}"/>
    <cellStyle name="SAPBEXHLevel3X 7 3 4" xfId="37454" xr:uid="{B130509F-9C77-4764-B6F4-07400BF245A6}"/>
    <cellStyle name="SAPBEXHLevel3X 7 3 5" xfId="42079" xr:uid="{A7B268FD-901C-4002-A0E3-D5BC65A9AE7F}"/>
    <cellStyle name="SAPBEXHLevel3X 7 4" xfId="6208" xr:uid="{C45F41EF-98B3-4250-BCFD-7B33C8175296}"/>
    <cellStyle name="SAPBEXHLevel3X 7 4 2" xfId="29223" xr:uid="{888B598E-9166-4C29-8D4D-4F8B9D5A4289}"/>
    <cellStyle name="SAPBEXHLevel3X 7 4 3" xfId="33886" xr:uid="{9C7CC344-E12A-4592-BEC9-9B07B9D885E3}"/>
    <cellStyle name="SAPBEXHLevel3X 7 4 4" xfId="38429" xr:uid="{7C6D817A-AB78-49CC-A225-E36517E10B45}"/>
    <cellStyle name="SAPBEXHLevel3X 7 4 5" xfId="43054" xr:uid="{A76F4713-5A11-4AF4-9979-46C7FD3A548C}"/>
    <cellStyle name="SAPBEXHLevel3X 7 5" xfId="25521" xr:uid="{A8DB4AE3-56F4-483F-90CD-9C1C63E36EDF}"/>
    <cellStyle name="SAPBEXHLevel3X 7 6" xfId="30253" xr:uid="{6E0140EC-117F-4ECC-B2FA-3110CBB0D7D9}"/>
    <cellStyle name="SAPBEXHLevel3X 7 7" xfId="34755" xr:uid="{318AAC0A-C45C-4DC3-A40E-30AE320A83BD}"/>
    <cellStyle name="SAPBEXHLevel3X 7 8" xfId="39381" xr:uid="{8BADD850-2D96-47E1-896D-7425F5E3F98C}"/>
    <cellStyle name="SAPBEXHLevel3X 8" xfId="2386" xr:uid="{D3875683-90EB-43B8-B09A-F5E9B4B7D473}"/>
    <cellStyle name="SAPBEXHLevel3X 8 2" xfId="4195" xr:uid="{D2D6C2BF-DEA9-4DAA-BECA-58053E3A7B7A}"/>
    <cellStyle name="SAPBEXHLevel3X 8 2 2" xfId="27328" xr:uid="{A9AB2ECB-3DFE-48D0-955E-90D0F017BC23}"/>
    <cellStyle name="SAPBEXHLevel3X 8 2 3" xfId="32015" xr:uid="{AA406BA3-1D31-42BB-B8BC-C3D96DB8E625}"/>
    <cellStyle name="SAPBEXHLevel3X 8 2 4" xfId="36539" xr:uid="{0FAA7D44-512C-4A8C-AF65-C32374820785}"/>
    <cellStyle name="SAPBEXHLevel3X 8 2 5" xfId="41164" xr:uid="{47C3A4BC-D8A8-45B9-9194-0C2460E23F08}"/>
    <cellStyle name="SAPBEXHLevel3X 8 3" xfId="5222" xr:uid="{F5179B82-3E46-4217-BE2B-A6003A5A3A95}"/>
    <cellStyle name="SAPBEXHLevel3X 8 3 2" xfId="28299" xr:uid="{E6E0321E-8CA9-48F9-8838-25D98D4226DD}"/>
    <cellStyle name="SAPBEXHLevel3X 8 3 3" xfId="32973" xr:uid="{DFBEF4E2-4E32-4D0D-ABAC-EBE658079F4F}"/>
    <cellStyle name="SAPBEXHLevel3X 8 3 4" xfId="37508" xr:uid="{7AC24BF7-EBF3-430A-AEB3-89BB6C289323}"/>
    <cellStyle name="SAPBEXHLevel3X 8 3 5" xfId="42133" xr:uid="{93946717-8C19-481D-9EB7-9507E4F06881}"/>
    <cellStyle name="SAPBEXHLevel3X 8 4" xfId="6256" xr:uid="{3AE80ACC-1ECA-4321-8DC0-D96E9DDCB658}"/>
    <cellStyle name="SAPBEXHLevel3X 8 4 2" xfId="29277" xr:uid="{F997533F-B3C1-4643-879E-83B77906C4D9}"/>
    <cellStyle name="SAPBEXHLevel3X 8 4 3" xfId="33935" xr:uid="{982D821A-28FC-472A-A7DB-5566017E4D41}"/>
    <cellStyle name="SAPBEXHLevel3X 8 4 4" xfId="38482" xr:uid="{4034020B-2807-4613-9B58-226DA0BD4330}"/>
    <cellStyle name="SAPBEXHLevel3X 8 4 5" xfId="43107" xr:uid="{99E039D0-3AEA-4DCE-9B0E-9D649A8C99C9}"/>
    <cellStyle name="SAPBEXHLevel3X 8 5" xfId="25581" xr:uid="{9F1D4C74-82CD-4053-ABB5-7DDE1C5B5168}"/>
    <cellStyle name="SAPBEXHLevel3X 8 6" xfId="30307" xr:uid="{BACD284B-3DB2-4C19-AC02-93F7DCE92F83}"/>
    <cellStyle name="SAPBEXHLevel3X 8 7" xfId="34811" xr:uid="{98637BBF-FF37-4DBB-A9E6-192A9EB4B96E}"/>
    <cellStyle name="SAPBEXHLevel3X 8 8" xfId="39436" xr:uid="{9899D355-1974-4729-9A59-C678163ED946}"/>
    <cellStyle name="SAPBEXHLevel3X 9" xfId="3182" xr:uid="{A714D358-0F64-4DC6-83E1-2B46678ADB5B}"/>
    <cellStyle name="SAPBEXinputData" xfId="20168" xr:uid="{3D742CD2-81F3-494C-AD26-3FCAFDE7C97E}"/>
    <cellStyle name="SAPBEXresData" xfId="1194" xr:uid="{BD81D16E-2C3D-4C72-B758-0E21DB842DFB}"/>
    <cellStyle name="SAPBEXresData 2" xfId="1490" xr:uid="{E4D921AC-CFBF-4BFF-BF2B-811F4C9A9123}"/>
    <cellStyle name="SAPBEXresData 2 10" xfId="24847" xr:uid="{F69ECB03-2485-4707-8657-55EFC3237E48}"/>
    <cellStyle name="SAPBEXresData 2 11" xfId="24235" xr:uid="{99A260CF-A839-4EA2-BF2B-8D31EC5E94A9}"/>
    <cellStyle name="SAPBEXresData 2 12" xfId="24518" xr:uid="{4861C7C1-F91A-4ED0-A039-30E25A470A12}"/>
    <cellStyle name="SAPBEXresData 2 13" xfId="24470" xr:uid="{AA805F30-95D5-427A-A3F6-DE258376E9C6}"/>
    <cellStyle name="SAPBEXresData 2 2" xfId="1835" xr:uid="{120EB0EE-3E38-40C0-99A9-D3F0459651AF}"/>
    <cellStyle name="SAPBEXresData 2 2 2" xfId="2759" xr:uid="{42EAF58B-0884-44A8-A551-842BEA5B2C37}"/>
    <cellStyle name="SAPBEXresData 2 2 2 2" xfId="4563" xr:uid="{72171D86-F591-49BC-98F8-F7F95D45C551}"/>
    <cellStyle name="SAPBEXresData 2 2 2 2 2" xfId="27693" xr:uid="{AF489586-75EC-435E-944B-AA0B3D5A77AD}"/>
    <cellStyle name="SAPBEXresData 2 2 2 2 3" xfId="32380" xr:uid="{7777DA30-7D06-4159-9719-E7DA3155EB7E}"/>
    <cellStyle name="SAPBEXresData 2 2 2 2 4" xfId="36904" xr:uid="{4BDF5D11-610A-494C-83A7-4375BC3ED2AD}"/>
    <cellStyle name="SAPBEXresData 2 2 2 2 5" xfId="41529" xr:uid="{412DB267-EC20-438D-8790-547E8DE9ED0E}"/>
    <cellStyle name="SAPBEXresData 2 2 2 3" xfId="5587" xr:uid="{DA1D18AA-F117-44DA-A498-F24B6F917A75}"/>
    <cellStyle name="SAPBEXresData 2 2 2 3 2" xfId="28664" xr:uid="{81FE5594-E324-4E27-BD5A-4D542422BD25}"/>
    <cellStyle name="SAPBEXresData 2 2 2 3 3" xfId="33338" xr:uid="{21F4F6B4-0C5F-47F9-88DE-3E53B88CABBC}"/>
    <cellStyle name="SAPBEXresData 2 2 2 3 4" xfId="37873" xr:uid="{D1201D6B-DAA0-423D-873B-CB2F4E5C9FA7}"/>
    <cellStyle name="SAPBEXresData 2 2 2 3 5" xfId="42498" xr:uid="{A05C18F6-EA28-4CAD-9F33-9B4605FA00FD}"/>
    <cellStyle name="SAPBEXresData 2 2 2 4" xfId="6620" xr:uid="{AAEA9550-7FF9-4D2C-AAE2-2D015AB1DC40}"/>
    <cellStyle name="SAPBEXresData 2 2 2 4 2" xfId="29643" xr:uid="{C3BA5283-F39A-4288-B0AB-BB2891700CC4}"/>
    <cellStyle name="SAPBEXresData 2 2 2 4 3" xfId="34300" xr:uid="{4DF7DE14-1B34-4165-84F1-C297B8E7B73D}"/>
    <cellStyle name="SAPBEXresData 2 2 2 4 4" xfId="38847" xr:uid="{84A72D4D-3D0D-4FA1-93E5-2B5FC5630E3B}"/>
    <cellStyle name="SAPBEXresData 2 2 2 4 5" xfId="43472" xr:uid="{1C609098-5E71-41A1-B333-4E3A7F379F0D}"/>
    <cellStyle name="SAPBEXresData 2 2 2 5" xfId="25946" xr:uid="{02E65BEF-A9CD-4BF5-B1D8-963A9F85A2B8}"/>
    <cellStyle name="SAPBEXresData 2 2 2 6" xfId="30672" xr:uid="{DE2DE584-4B15-4107-A5FF-74F4FD52C2C4}"/>
    <cellStyle name="SAPBEXresData 2 2 2 7" xfId="35176" xr:uid="{7780A3E9-5FEC-40C7-8FCA-F1251AB99D6A}"/>
    <cellStyle name="SAPBEXresData 2 2 2 8" xfId="39801" xr:uid="{AF02C349-015A-4391-A8DC-F6C4DF43C228}"/>
    <cellStyle name="SAPBEXresData 2 2 3" xfId="3769" xr:uid="{6C4F728E-F5B5-41AA-A35F-ACF60C57C611}"/>
    <cellStyle name="SAPBEXresData 2 2 3 2" xfId="26953" xr:uid="{C1209678-9797-4BAA-BEA2-44C69CF52D03}"/>
    <cellStyle name="SAPBEXresData 2 2 3 3" xfId="31653" xr:uid="{F27A51F7-1ABF-4F59-A9F4-9AF0E2BAABF4}"/>
    <cellStyle name="SAPBEXresData 2 2 3 4" xfId="36164" xr:uid="{DE3D256E-F79A-44FB-BF64-C41A438EF9AA}"/>
    <cellStyle name="SAPBEXresData 2 2 3 5" xfId="40789" xr:uid="{47A8D82A-7188-4B00-BF85-BDF265EF5BFC}"/>
    <cellStyle name="SAPBEXresData 2 2 4" xfId="4870" xr:uid="{D3529D08-BC2D-4D06-90FE-F12EDE12B953}"/>
    <cellStyle name="SAPBEXresData 2 2 4 2" xfId="27929" xr:uid="{6474A111-CAD1-4F8A-8461-C631180B224C}"/>
    <cellStyle name="SAPBEXresData 2 2 4 3" xfId="32616" xr:uid="{E5E6E44F-C6A5-42F8-BE5F-3C1A8F5D2042}"/>
    <cellStyle name="SAPBEXresData 2 2 4 4" xfId="37140" xr:uid="{F8A47B95-5806-4E1C-BBEE-EBE666FD92D5}"/>
    <cellStyle name="SAPBEXresData 2 2 4 5" xfId="41765" xr:uid="{17E314CA-4362-4D44-9467-4FFE478CF10C}"/>
    <cellStyle name="SAPBEXresData 2 2 5" xfId="5905" xr:uid="{394498EF-897D-4CB6-818A-6A2D457925EE}"/>
    <cellStyle name="SAPBEXresData 2 2 5 2" xfId="28909" xr:uid="{9E65D12B-1361-4D30-AF6A-53710D441D06}"/>
    <cellStyle name="SAPBEXresData 2 2 5 3" xfId="33583" xr:uid="{2A4ECDFA-DC24-4ED1-A465-FA1AA3B1EDAD}"/>
    <cellStyle name="SAPBEXresData 2 2 5 4" xfId="38118" xr:uid="{43BA97E7-5BA2-4ED7-8ACE-E84851F199C9}"/>
    <cellStyle name="SAPBEXresData 2 2 5 5" xfId="42743" xr:uid="{C15D93D6-8D03-4A96-AEAF-F48124A96AFA}"/>
    <cellStyle name="SAPBEXresData 2 2 6" xfId="25177" xr:uid="{D0CEB43A-1DEE-4BCD-8BEB-317A9F918356}"/>
    <cellStyle name="SAPBEXresData 2 2 7" xfId="29932" xr:uid="{0BDA3FA4-DFB9-4837-9453-BD422EA90817}"/>
    <cellStyle name="SAPBEXresData 2 2 8" xfId="24814" xr:uid="{A78234BD-B252-4CF2-A2AA-BAAFCCD56000}"/>
    <cellStyle name="SAPBEXresData 2 2 9" xfId="39064" xr:uid="{7B5BFF9E-AA7E-4185-ADB0-9F8A8A3B7C39}"/>
    <cellStyle name="SAPBEXresData 2 3" xfId="1929" xr:uid="{B48D9B5A-0F14-4804-9E6D-38099A89E06E}"/>
    <cellStyle name="SAPBEXresData 2 3 2" xfId="2845" xr:uid="{15F57A70-BFB0-463D-855F-18E30D07F370}"/>
    <cellStyle name="SAPBEXresData 2 3 2 2" xfId="4649" xr:uid="{488CC18E-0A4E-48BF-B502-164816B96B8B}"/>
    <cellStyle name="SAPBEXresData 2 3 2 2 2" xfId="27779" xr:uid="{EA199CB4-9B6B-4411-9497-1FD5677905F1}"/>
    <cellStyle name="SAPBEXresData 2 3 2 2 3" xfId="32466" xr:uid="{5C44E41D-95A2-4DC9-A206-CC8DE4541169}"/>
    <cellStyle name="SAPBEXresData 2 3 2 2 4" xfId="36990" xr:uid="{C0583D3D-4D17-418F-A6D1-8889193E7EFA}"/>
    <cellStyle name="SAPBEXresData 2 3 2 2 5" xfId="41615" xr:uid="{1AB9A2AE-06A1-479B-94D3-5A436285EA08}"/>
    <cellStyle name="SAPBEXresData 2 3 2 3" xfId="5673" xr:uid="{0344DA16-19EB-4158-ACE9-CF7E1020F77C}"/>
    <cellStyle name="SAPBEXresData 2 3 2 3 2" xfId="28750" xr:uid="{0541D6CC-92BC-4820-9FDE-04C364878828}"/>
    <cellStyle name="SAPBEXresData 2 3 2 3 3" xfId="33424" xr:uid="{73B58843-4742-4817-9E5C-BE153815266E}"/>
    <cellStyle name="SAPBEXresData 2 3 2 3 4" xfId="37959" xr:uid="{4A425B11-C71C-42C6-A6A7-0431016F3CE9}"/>
    <cellStyle name="SAPBEXresData 2 3 2 3 5" xfId="42584" xr:uid="{FE0106D3-8E9D-4A8D-A44A-D7D1E91B2957}"/>
    <cellStyle name="SAPBEXresData 2 3 2 4" xfId="6706" xr:uid="{E4454674-4B5B-4349-B15C-278475B773AB}"/>
    <cellStyle name="SAPBEXresData 2 3 2 4 2" xfId="29729" xr:uid="{A03C2746-F472-472D-9EF0-A91955871A5A}"/>
    <cellStyle name="SAPBEXresData 2 3 2 4 3" xfId="34386" xr:uid="{FC1972C2-D8F4-49E3-A956-D42F6B3B99B5}"/>
    <cellStyle name="SAPBEXresData 2 3 2 4 4" xfId="38933" xr:uid="{BFAFCEDC-94F9-48BE-9004-CF00B918E643}"/>
    <cellStyle name="SAPBEXresData 2 3 2 4 5" xfId="43558" xr:uid="{0B571BB1-274D-4359-920F-10C704E4D436}"/>
    <cellStyle name="SAPBEXresData 2 3 2 5" xfId="26032" xr:uid="{596AD4BB-FD78-4D0F-992D-265E325D5300}"/>
    <cellStyle name="SAPBEXresData 2 3 2 6" xfId="30758" xr:uid="{CCD77920-670D-464C-9B5D-DC4BA8EDF4BF}"/>
    <cellStyle name="SAPBEXresData 2 3 2 7" xfId="35262" xr:uid="{D580D78C-3B55-4649-8F70-AB2DEF948A6B}"/>
    <cellStyle name="SAPBEXresData 2 3 2 8" xfId="39887" xr:uid="{985C9E70-88F8-4296-AA5B-A426A40E3BB9}"/>
    <cellStyle name="SAPBEXresData 2 3 3" xfId="3855" xr:uid="{275B472E-E26E-4C57-99A3-A805D4DECF97}"/>
    <cellStyle name="SAPBEXresData 2 3 3 2" xfId="27039" xr:uid="{A7846B26-C721-4CFA-9195-80DBE235DC9C}"/>
    <cellStyle name="SAPBEXresData 2 3 3 3" xfId="31739" xr:uid="{2FAFF317-2080-4E86-9B33-ED4C7DD98BD4}"/>
    <cellStyle name="SAPBEXresData 2 3 3 4" xfId="36250" xr:uid="{CB6D581F-67DE-4FE3-9C7B-27EE6E45B2F1}"/>
    <cellStyle name="SAPBEXresData 2 3 3 5" xfId="40875" xr:uid="{EB5A0E2D-8B17-4534-BA06-474A3ADD8229}"/>
    <cellStyle name="SAPBEXresData 2 3 4" xfId="4956" xr:uid="{33F8DB02-CB7B-4D8E-AD18-0725BACC588A}"/>
    <cellStyle name="SAPBEXresData 2 3 4 2" xfId="28015" xr:uid="{D52E2DC4-FEEF-4B43-B0E3-7F50F4A371C8}"/>
    <cellStyle name="SAPBEXresData 2 3 4 3" xfId="32702" xr:uid="{31F8F15D-6E5D-4FEC-8AEA-262D28038711}"/>
    <cellStyle name="SAPBEXresData 2 3 4 4" xfId="37226" xr:uid="{8F0918FA-4F39-4707-B009-A06E9B2379AA}"/>
    <cellStyle name="SAPBEXresData 2 3 4 5" xfId="41851" xr:uid="{A9384B2E-F330-4F1A-AAC0-5E9A9242A681}"/>
    <cellStyle name="SAPBEXresData 2 3 5" xfId="5991" xr:uid="{AF7A46D0-D606-40C9-8B2C-B6719D76505C}"/>
    <cellStyle name="SAPBEXresData 2 3 5 2" xfId="28995" xr:uid="{CA49D82F-C4EE-4133-A111-5C5D329D6760}"/>
    <cellStyle name="SAPBEXresData 2 3 5 3" xfId="33669" xr:uid="{58B93BF0-672E-439A-A0D4-5D8951620860}"/>
    <cellStyle name="SAPBEXresData 2 3 5 4" xfId="38204" xr:uid="{824448BC-6717-4E56-B957-24CA2B7C45E9}"/>
    <cellStyle name="SAPBEXresData 2 3 5 5" xfId="42829" xr:uid="{EF656EEB-F39C-4946-A45A-E0EB1ADCB87B}"/>
    <cellStyle name="SAPBEXresData 2 3 6" xfId="25266" xr:uid="{769428C5-49B9-44E9-B85E-A2C92DEC7546}"/>
    <cellStyle name="SAPBEXresData 2 3 7" xfId="30018" xr:uid="{FC84C5D0-4A31-4C27-ADDE-9F6958EBC1B3}"/>
    <cellStyle name="SAPBEXresData 2 3 8" xfId="34523" xr:uid="{BE9F793D-76FE-4DE7-9EB1-5F27B0691AAC}"/>
    <cellStyle name="SAPBEXresData 2 3 9" xfId="39150" xr:uid="{8819FCDE-5081-457A-9C66-1AA677FC62E7}"/>
    <cellStyle name="SAPBEXresData 2 4" xfId="2430" xr:uid="{7EE6BC57-C2A3-402E-A97B-FBD9628AB705}"/>
    <cellStyle name="SAPBEXresData 2 4 2" xfId="4234" xr:uid="{39E64722-4962-47A7-B110-68B01E130712}"/>
    <cellStyle name="SAPBEXresData 2 4 2 2" xfId="27364" xr:uid="{E4A6E22E-28D0-40F5-B0C5-09B98C0DE62A}"/>
    <cellStyle name="SAPBEXresData 2 4 2 3" xfId="32051" xr:uid="{2FEDBCDD-FC66-4B72-A7A7-7578A89A972E}"/>
    <cellStyle name="SAPBEXresData 2 4 2 4" xfId="36575" xr:uid="{76AE5C1E-E358-4056-8544-6664422A46C1}"/>
    <cellStyle name="SAPBEXresData 2 4 2 5" xfId="41200" xr:uid="{D19B7129-4442-465A-8E59-04FF6BD4402A}"/>
    <cellStyle name="SAPBEXresData 2 4 3" xfId="5258" xr:uid="{D65284A3-1028-4F96-A635-CF4559FDDBF7}"/>
    <cellStyle name="SAPBEXresData 2 4 3 2" xfId="28335" xr:uid="{C96357ED-70D3-46A8-8CCB-07588DBC02ED}"/>
    <cellStyle name="SAPBEXresData 2 4 3 3" xfId="33009" xr:uid="{B1016240-CC5E-43F4-8CD8-C22607A4FC0B}"/>
    <cellStyle name="SAPBEXresData 2 4 3 4" xfId="37544" xr:uid="{118DB396-84B1-42D2-B38D-A4B80A00B11D}"/>
    <cellStyle name="SAPBEXresData 2 4 3 5" xfId="42169" xr:uid="{1CF36712-94DC-4D1E-8BA1-7E70C893AB99}"/>
    <cellStyle name="SAPBEXresData 2 4 4" xfId="6291" xr:uid="{965E3C2C-88F3-4BD7-99B5-4CAEBFF1657C}"/>
    <cellStyle name="SAPBEXresData 2 4 4 2" xfId="29314" xr:uid="{B03C1BAB-29D1-4295-B713-B3022F48AEAB}"/>
    <cellStyle name="SAPBEXresData 2 4 4 3" xfId="33971" xr:uid="{E5FF58FE-220F-4034-A424-20D03A274650}"/>
    <cellStyle name="SAPBEXresData 2 4 4 4" xfId="38518" xr:uid="{4E820C92-434C-42E5-8FD2-FBBD0307F35B}"/>
    <cellStyle name="SAPBEXresData 2 4 4 5" xfId="43143" xr:uid="{C36CBBA2-9C2E-4530-8C79-FE491229976A}"/>
    <cellStyle name="SAPBEXresData 2 4 5" xfId="25617" xr:uid="{AD1341E8-3B78-4E11-8874-77530C313557}"/>
    <cellStyle name="SAPBEXresData 2 4 6" xfId="30343" xr:uid="{1AB5633E-4B09-4011-BE4B-089FFE7E228C}"/>
    <cellStyle name="SAPBEXresData 2 4 7" xfId="34847" xr:uid="{CD525C2C-96D6-478E-A40C-CF29C55743CC}"/>
    <cellStyle name="SAPBEXresData 2 4 8" xfId="39472" xr:uid="{EAA1B186-0DF4-4313-B25C-7002E5C1ED78}"/>
    <cellStyle name="SAPBEXresData 2 5" xfId="3441" xr:uid="{9F2BC861-1ED5-4C3A-AE52-A18782E9185F}"/>
    <cellStyle name="SAPBEXresData 2 5 2" xfId="26636" xr:uid="{5952BE32-926D-4D46-B973-310B2BA52C7B}"/>
    <cellStyle name="SAPBEXresData 2 5 3" xfId="31336" xr:uid="{B0C35836-1798-4375-9C38-B36004384DB4}"/>
    <cellStyle name="SAPBEXresData 2 5 4" xfId="35847" xr:uid="{F5D5FCDD-A94D-4BDC-90EC-C82F090AB3A8}"/>
    <cellStyle name="SAPBEXresData 2 5 5" xfId="40472" xr:uid="{9FDB7C62-705E-49D5-ADCE-16FAD4C715BD}"/>
    <cellStyle name="SAPBEXresData 2 6" xfId="3138" xr:uid="{65B6C617-5A0C-4E9B-AFAE-D9F9724EA19D}"/>
    <cellStyle name="SAPBEXresData 2 6 2" xfId="26338" xr:uid="{1C50702E-78A9-4349-AB11-F0FF893C9AAF}"/>
    <cellStyle name="SAPBEXresData 2 6 3" xfId="31059" xr:uid="{AD4C85DE-B962-46A2-A1D1-F2333038379E}"/>
    <cellStyle name="SAPBEXresData 2 6 4" xfId="35562" xr:uid="{747A93EF-E1E4-4D80-8553-48675FEB7271}"/>
    <cellStyle name="SAPBEXresData 2 6 5" xfId="40187" xr:uid="{F423E374-DCDA-4B13-BA0D-1DD37A2FB713}"/>
    <cellStyle name="SAPBEXresData 2 7" xfId="3265" xr:uid="{D83A8002-862E-4386-BC36-5D320AA61FCB}"/>
    <cellStyle name="SAPBEXresData 2 7 2" xfId="26401" xr:uid="{95059EC2-FC17-4FF6-9C19-4031CF366A29}"/>
    <cellStyle name="SAPBEXresData 2 7 3" xfId="31101" xr:uid="{45B35D45-A93B-453C-A68B-FB97B5AEE187}"/>
    <cellStyle name="SAPBEXresData 2 7 4" xfId="35612" xr:uid="{D2EAD7DE-A08A-4E79-8251-D5AD20EF234F}"/>
    <cellStyle name="SAPBEXresData 2 7 5" xfId="40237" xr:uid="{8C5468A8-4364-4466-9854-CF9009A4664C}"/>
    <cellStyle name="SAPBEXresData 2 8" xfId="20169" xr:uid="{D138AEF3-4ABF-4CFA-9A37-B73D3F6D0457}"/>
    <cellStyle name="SAPBEXresData 2 9" xfId="23761" xr:uid="{0AE8079E-3B71-4D79-82D3-AB479431E9FE}"/>
    <cellStyle name="SAPBEXresData 3" xfId="1761" xr:uid="{C513DBCA-0AF2-4178-808E-A3EDEEE6DAA2}"/>
    <cellStyle name="SAPBEXresData 3 10" xfId="24754" xr:uid="{3489B6F2-0081-45ED-B508-2E8AF08344DA}"/>
    <cellStyle name="SAPBEXresData 3 11" xfId="39001" xr:uid="{7F531ADB-2BC4-498D-A0C8-26B7939C960A}"/>
    <cellStyle name="SAPBEXresData 3 2" xfId="2695" xr:uid="{21944766-B119-4BAC-9E7E-24B27C7A02BA}"/>
    <cellStyle name="SAPBEXresData 3 2 2" xfId="4499" xr:uid="{E7D3FE34-E2B7-4DA7-B480-4E1E91353483}"/>
    <cellStyle name="SAPBEXresData 3 2 2 2" xfId="27629" xr:uid="{06B56B7B-ADA8-4520-A2F5-F779D6F8D9B6}"/>
    <cellStyle name="SAPBEXresData 3 2 2 3" xfId="32316" xr:uid="{861CEC52-48BC-45DA-89BC-51F6802247DD}"/>
    <cellStyle name="SAPBEXresData 3 2 2 4" xfId="36840" xr:uid="{20D30D74-91BE-4369-924C-800EC35C26A6}"/>
    <cellStyle name="SAPBEXresData 3 2 2 5" xfId="41465" xr:uid="{DF0A58C5-751C-4541-92A2-E5BDD8A0E858}"/>
    <cellStyle name="SAPBEXresData 3 2 3" xfId="5523" xr:uid="{5CF31158-DB43-4F18-936A-4B1F4499157E}"/>
    <cellStyle name="SAPBEXresData 3 2 3 2" xfId="28600" xr:uid="{65FD2927-F93F-4536-83C8-C3B4F5E19282}"/>
    <cellStyle name="SAPBEXresData 3 2 3 3" xfId="33274" xr:uid="{5FE42997-F6B5-4567-B6A6-CBF5BB1D9BDA}"/>
    <cellStyle name="SAPBEXresData 3 2 3 4" xfId="37809" xr:uid="{EED3A7BA-857E-4218-A969-14D12CEFD8B3}"/>
    <cellStyle name="SAPBEXresData 3 2 3 5" xfId="42434" xr:uid="{6C511830-9446-48DD-8F22-76635E19BD05}"/>
    <cellStyle name="SAPBEXresData 3 2 4" xfId="6556" xr:uid="{57FF1B2E-5201-457A-8B2F-2A239310CC38}"/>
    <cellStyle name="SAPBEXresData 3 2 4 2" xfId="29579" xr:uid="{D43784C7-9741-4045-8B40-D43010AC3E81}"/>
    <cellStyle name="SAPBEXresData 3 2 4 3" xfId="34236" xr:uid="{A5F8EED2-7FCE-4D2F-9EDF-8569D4E12A7C}"/>
    <cellStyle name="SAPBEXresData 3 2 4 4" xfId="38783" xr:uid="{20CBBF2D-693C-4BFD-8260-315EC59C749F}"/>
    <cellStyle name="SAPBEXresData 3 2 4 5" xfId="43408" xr:uid="{768EF8C5-B2B2-46BC-92AC-6A308305EC2A}"/>
    <cellStyle name="SAPBEXresData 3 2 5" xfId="25882" xr:uid="{2CC1C349-4AF1-4B8E-B347-38FAFDEA5B37}"/>
    <cellStyle name="SAPBEXresData 3 2 6" xfId="30608" xr:uid="{2411C729-CF6B-4434-B6AD-A0F001280B2D}"/>
    <cellStyle name="SAPBEXresData 3 2 7" xfId="35112" xr:uid="{E3DBF52A-2718-40EF-AF8B-E9171983D4AF}"/>
    <cellStyle name="SAPBEXresData 3 2 8" xfId="39737" xr:uid="{36C0A356-FC6C-4AC0-A07C-26B94E2C3776}"/>
    <cellStyle name="SAPBEXresData 3 3" xfId="3706" xr:uid="{86149DC0-86ED-4503-B591-D635E775A865}"/>
    <cellStyle name="SAPBEXresData 3 3 2" xfId="26890" xr:uid="{EC3454ED-0EDB-4AB3-9B50-954AF121BF17}"/>
    <cellStyle name="SAPBEXresData 3 3 3" xfId="31590" xr:uid="{45B379D1-C7CA-4A44-BDD9-90FE14E7B03B}"/>
    <cellStyle name="SAPBEXresData 3 3 4" xfId="36101" xr:uid="{2F254031-00E4-47E8-8A09-56227FB0862F}"/>
    <cellStyle name="SAPBEXresData 3 3 5" xfId="40726" xr:uid="{8D19DF13-F096-4655-9753-105390E246F2}"/>
    <cellStyle name="SAPBEXresData 3 4" xfId="4807" xr:uid="{EA32671B-C9F7-4FFF-928C-61D5F0703667}"/>
    <cellStyle name="SAPBEXresData 3 4 2" xfId="27866" xr:uid="{262C6143-EB50-490B-B5D6-25F787624646}"/>
    <cellStyle name="SAPBEXresData 3 4 3" xfId="32553" xr:uid="{41A248FB-AFD8-4E9A-A1F6-9D3C593FCFC8}"/>
    <cellStyle name="SAPBEXresData 3 4 4" xfId="37077" xr:uid="{5EA830D2-48BD-4D36-8DE6-B2BC48B1D7AF}"/>
    <cellStyle name="SAPBEXresData 3 4 5" xfId="41702" xr:uid="{998DB4B3-6F60-4C17-ABB8-754B02AE7FB8}"/>
    <cellStyle name="SAPBEXresData 3 5" xfId="5842" xr:uid="{EC742DFA-6C76-4AA0-A5C6-CA4AE0C3718B}"/>
    <cellStyle name="SAPBEXresData 3 5 2" xfId="28846" xr:uid="{AE2CFC1E-EC5D-42F8-A8C1-2C5F282AFDD2}"/>
    <cellStyle name="SAPBEXresData 3 5 3" xfId="33520" xr:uid="{D009FB43-7502-45D4-BB90-235A606D4CEC}"/>
    <cellStyle name="SAPBEXresData 3 5 4" xfId="38055" xr:uid="{9F12628C-2CA0-4720-96F5-F73D3469E8C6}"/>
    <cellStyle name="SAPBEXresData 3 5 5" xfId="42680" xr:uid="{5FDA27B6-1191-4BF2-991C-B6F9397FB6FA}"/>
    <cellStyle name="SAPBEXresData 3 6" xfId="20719" xr:uid="{EB8E9036-4999-407E-BAB7-6DD5EF8A45A5}"/>
    <cellStyle name="SAPBEXresData 3 7" xfId="23910" xr:uid="{C5B9B761-E07B-4BBC-A659-80480603F2B5}"/>
    <cellStyle name="SAPBEXresData 3 8" xfId="25114" xr:uid="{803B31A9-3F8D-41DD-9E1F-E70683447997}"/>
    <cellStyle name="SAPBEXresData 3 9" xfId="29869" xr:uid="{55FFE11E-9DBD-4545-BEC2-B6019D0DE0B5}"/>
    <cellStyle name="SAPBEXresData 4" xfId="1726" xr:uid="{D83E9E87-739D-4C8D-AD7C-D082A2A95263}"/>
    <cellStyle name="SAPBEXresData 4 2" xfId="2660" xr:uid="{7FE8603F-3700-4A54-A0AF-B01F9242141B}"/>
    <cellStyle name="SAPBEXresData 4 2 2" xfId="4464" xr:uid="{C8D3372A-78F8-4EEF-82B0-183EA5AB60F7}"/>
    <cellStyle name="SAPBEXresData 4 2 2 2" xfId="27594" xr:uid="{B364A36F-A658-4121-95B0-3724AFF8EACA}"/>
    <cellStyle name="SAPBEXresData 4 2 2 3" xfId="32281" xr:uid="{BF696E5E-DD1B-4542-B61E-3FE9153498B8}"/>
    <cellStyle name="SAPBEXresData 4 2 2 4" xfId="36805" xr:uid="{36B9BD07-A36F-4D0B-8101-0B376F144299}"/>
    <cellStyle name="SAPBEXresData 4 2 2 5" xfId="41430" xr:uid="{3C54E146-B439-4DB5-9C2A-FB95D742BE8D}"/>
    <cellStyle name="SAPBEXresData 4 2 3" xfId="5488" xr:uid="{3733A34C-E291-4752-94E2-768B11B98DA3}"/>
    <cellStyle name="SAPBEXresData 4 2 3 2" xfId="28565" xr:uid="{C51C5D39-C5EA-4927-B085-66F42A554DF0}"/>
    <cellStyle name="SAPBEXresData 4 2 3 3" xfId="33239" xr:uid="{7797578D-AF63-423E-980E-9B66630D80BC}"/>
    <cellStyle name="SAPBEXresData 4 2 3 4" xfId="37774" xr:uid="{DEF51FAB-AAC5-447F-9F8D-C9D85506B45F}"/>
    <cellStyle name="SAPBEXresData 4 2 3 5" xfId="42399" xr:uid="{E9ECB578-776D-4836-A5A2-DCBDF175D570}"/>
    <cellStyle name="SAPBEXresData 4 2 4" xfId="6521" xr:uid="{85E08F68-B2CD-4196-B605-DB2FE08097E2}"/>
    <cellStyle name="SAPBEXresData 4 2 4 2" xfId="29544" xr:uid="{6F7B3951-0E22-4E0D-8FA3-22F33644A329}"/>
    <cellStyle name="SAPBEXresData 4 2 4 3" xfId="34201" xr:uid="{2BC2AF5D-F4D7-4F05-8F98-EC1DCE00CD8B}"/>
    <cellStyle name="SAPBEXresData 4 2 4 4" xfId="38748" xr:uid="{FD334817-9B9A-4339-ACA6-38D74B878912}"/>
    <cellStyle name="SAPBEXresData 4 2 4 5" xfId="43373" xr:uid="{69DAA21C-56A6-4976-A34E-C873FD3A8AC8}"/>
    <cellStyle name="SAPBEXresData 4 2 5" xfId="25847" xr:uid="{B65B90EF-6862-4C35-BA5D-98F208F9ADE8}"/>
    <cellStyle name="SAPBEXresData 4 2 6" xfId="30573" xr:uid="{3A5CEFBA-6E93-4E6D-A8ED-70C8C2837856}"/>
    <cellStyle name="SAPBEXresData 4 2 7" xfId="35077" xr:uid="{822C45F7-E5B9-46F4-861C-51925D61E526}"/>
    <cellStyle name="SAPBEXresData 4 2 8" xfId="39702" xr:uid="{C06B898E-FA7E-4616-AE28-A8C29A66FAF1}"/>
    <cellStyle name="SAPBEXresData 4 3" xfId="3671" xr:uid="{D4722195-0B4E-409A-9101-F226B5082CCC}"/>
    <cellStyle name="SAPBEXresData 4 3 2" xfId="26855" xr:uid="{BA8FABAC-E6A2-4167-A72D-F2D7D9AB80FF}"/>
    <cellStyle name="SAPBEXresData 4 3 3" xfId="31555" xr:uid="{0F119A05-660E-447F-8345-4AE7E6356086}"/>
    <cellStyle name="SAPBEXresData 4 3 4" xfId="36066" xr:uid="{08C7C9F7-E880-4785-B3F4-3BC7047FF37F}"/>
    <cellStyle name="SAPBEXresData 4 3 5" xfId="40691" xr:uid="{A6E778F5-0323-4466-A0C1-C21D7195E537}"/>
    <cellStyle name="SAPBEXresData 4 4" xfId="4772" xr:uid="{F165D995-E94A-4178-9D5A-806B44A9D44A}"/>
    <cellStyle name="SAPBEXresData 4 4 2" xfId="26113" xr:uid="{64667676-7FB9-4E8C-8FD7-55EDA7EE365E}"/>
    <cellStyle name="SAPBEXresData 4 4 3" xfId="30834" xr:uid="{6C314CE2-8629-4F81-94AE-8B4C6AD5E594}"/>
    <cellStyle name="SAPBEXresData 4 4 4" xfId="35337" xr:uid="{3DD066CB-83E1-4BDB-B48A-65D79A24166E}"/>
    <cellStyle name="SAPBEXresData 4 4 5" xfId="39962" xr:uid="{43C15F92-44C5-4CFD-AECB-0CA6F8DF0D4D}"/>
    <cellStyle name="SAPBEXresData 4 5" xfId="5807" xr:uid="{D8C343AF-CE07-4B27-8515-9CC45D53DC4E}"/>
    <cellStyle name="SAPBEXresData 4 5 2" xfId="26615" xr:uid="{7ADF0098-0CD7-42AC-AF9D-D72AEF760011}"/>
    <cellStyle name="SAPBEXresData 4 5 3" xfId="31315" xr:uid="{206192C8-CF35-4C31-B919-61919185C739}"/>
    <cellStyle name="SAPBEXresData 4 5 4" xfId="35826" xr:uid="{A7957149-1651-4B1D-86ED-45D6B16BF8CD}"/>
    <cellStyle name="SAPBEXresData 4 5 5" xfId="40451" xr:uid="{2695E79E-CAB2-40A3-B1EA-0A5229EE499A}"/>
    <cellStyle name="SAPBEXresData 4 6" xfId="25079" xr:uid="{4324CC7F-7E13-4B67-ABA2-29B63752B7FF}"/>
    <cellStyle name="SAPBEXresData 4 7" xfId="29834" xr:uid="{2F5A7984-4591-4C7E-BA85-F7D8637D18F8}"/>
    <cellStyle name="SAPBEXresData 4 8" xfId="24718" xr:uid="{862A92C6-3EB3-4ACA-AB65-30D7CFFE1E7E}"/>
    <cellStyle name="SAPBEXresData 4 9" xfId="24283" xr:uid="{AA0A20D3-2E2B-476D-8465-B7E28168F4A7}"/>
    <cellStyle name="SAPBEXresData 5" xfId="1570" xr:uid="{3A8E5F85-02F1-4C42-9BAD-2AD27F70CDDC}"/>
    <cellStyle name="SAPBEXresData 5 2" xfId="2507" xr:uid="{2D7EC0C4-5E1E-4179-8407-E1AEE77A8B5F}"/>
    <cellStyle name="SAPBEXresData 5 2 2" xfId="4311" xr:uid="{7465E3BD-D644-438D-A420-92FB12232CA5}"/>
    <cellStyle name="SAPBEXresData 5 2 2 2" xfId="27441" xr:uid="{15054AA0-2E07-41E6-9758-E8C28F72C27D}"/>
    <cellStyle name="SAPBEXresData 5 2 2 3" xfId="32128" xr:uid="{1F7E97AC-F4CA-4DAD-BB9E-520E992FA660}"/>
    <cellStyle name="SAPBEXresData 5 2 2 4" xfId="36652" xr:uid="{C3552942-7A29-4F3B-86CF-AC2E14607985}"/>
    <cellStyle name="SAPBEXresData 5 2 2 5" xfId="41277" xr:uid="{560AB02F-A423-4044-86C1-D12ABDCF4F21}"/>
    <cellStyle name="SAPBEXresData 5 2 3" xfId="5335" xr:uid="{D9ABAB58-41DB-47E4-92BC-C1714422606C}"/>
    <cellStyle name="SAPBEXresData 5 2 3 2" xfId="28412" xr:uid="{73D61220-6D2F-45A8-B97F-BF20E89738C4}"/>
    <cellStyle name="SAPBEXresData 5 2 3 3" xfId="33086" xr:uid="{A4F41459-529D-4D72-92F4-614DC3D6B9A5}"/>
    <cellStyle name="SAPBEXresData 5 2 3 4" xfId="37621" xr:uid="{B1E19B43-4CC4-42F3-B6C6-401596469E1F}"/>
    <cellStyle name="SAPBEXresData 5 2 3 5" xfId="42246" xr:uid="{9249FBB9-851C-4285-9628-C3ADB39F36F2}"/>
    <cellStyle name="SAPBEXresData 5 2 4" xfId="6368" xr:uid="{813A4D22-29D6-4CCA-A220-F09A6FABF1B4}"/>
    <cellStyle name="SAPBEXresData 5 2 4 2" xfId="29391" xr:uid="{88BAAF5D-1441-4407-9EB3-C4087F10433A}"/>
    <cellStyle name="SAPBEXresData 5 2 4 3" xfId="34048" xr:uid="{3347FCF8-FAF6-42E1-980E-1ED86BB9F18D}"/>
    <cellStyle name="SAPBEXresData 5 2 4 4" xfId="38595" xr:uid="{B095EC85-9E45-4546-A5C3-2F7241379936}"/>
    <cellStyle name="SAPBEXresData 5 2 4 5" xfId="43220" xr:uid="{2E8899EE-9A46-44C0-933C-390BB33D990B}"/>
    <cellStyle name="SAPBEXresData 5 2 5" xfId="25694" xr:uid="{CDF2F363-A168-46EE-AC45-4C5FAC28CEDD}"/>
    <cellStyle name="SAPBEXresData 5 2 6" xfId="30420" xr:uid="{9699B0D4-8101-4F49-9789-0730FDC53926}"/>
    <cellStyle name="SAPBEXresData 5 2 7" xfId="34924" xr:uid="{3D228219-70A3-499F-A018-09BA6D120B18}"/>
    <cellStyle name="SAPBEXresData 5 2 8" xfId="39549" xr:uid="{9D8DE723-C67A-4C42-9197-68C87C588758}"/>
    <cellStyle name="SAPBEXresData 5 3" xfId="3518" xr:uid="{FFBD6B98-9134-4D27-90A5-BB6FEAD707BC}"/>
    <cellStyle name="SAPBEXresData 5 3 2" xfId="26702" xr:uid="{EA2181DD-9342-4A20-B35E-0E9B536766DD}"/>
    <cellStyle name="SAPBEXresData 5 3 3" xfId="31402" xr:uid="{1BE9D5C4-D789-4D94-B30A-52F42D6663BB}"/>
    <cellStyle name="SAPBEXresData 5 3 4" xfId="35913" xr:uid="{D8EEFD90-3F46-480F-8BD3-4A1D7103FB98}"/>
    <cellStyle name="SAPBEXresData 5 3 5" xfId="40538" xr:uid="{8E6AC013-BC14-4C20-B9A9-9F38C37A0A25}"/>
    <cellStyle name="SAPBEXresData 5 4" xfId="3062" xr:uid="{78103B72-5FCD-4ADF-B400-91BF090D26E0}"/>
    <cellStyle name="SAPBEXresData 5 4 2" xfId="26265" xr:uid="{1B41ACBB-52BE-484C-95D3-8DE65D10A004}"/>
    <cellStyle name="SAPBEXresData 5 4 3" xfId="30986" xr:uid="{8600B837-E782-4AD5-8C56-8B32B8B01B73}"/>
    <cellStyle name="SAPBEXresData 5 4 4" xfId="35489" xr:uid="{7DA13CC5-3AEF-4C70-96E6-DD06FD48C9CE}"/>
    <cellStyle name="SAPBEXresData 5 4 5" xfId="40114" xr:uid="{3A5BF4C9-1688-43D1-B39F-CF57AD1DB5F6}"/>
    <cellStyle name="SAPBEXresData 5 5" xfId="3340" xr:uid="{40710631-318A-4E9C-A28C-65969FE7783D}"/>
    <cellStyle name="SAPBEXresData 5 5 2" xfId="26465" xr:uid="{0D027244-8F4A-4EA3-B85E-1356D1E2E4DA}"/>
    <cellStyle name="SAPBEXresData 5 5 3" xfId="31165" xr:uid="{4E9BFD3D-11FD-468D-A9C3-88C4921E0D74}"/>
    <cellStyle name="SAPBEXresData 5 5 4" xfId="35676" xr:uid="{21447E42-3CA0-4356-89C9-65CC27E2DE13}"/>
    <cellStyle name="SAPBEXresData 5 5 5" xfId="40301" xr:uid="{1377A860-9784-4DDD-97D8-9DD2C6895FA6}"/>
    <cellStyle name="SAPBEXresData 5 6" xfId="24925" xr:uid="{7393C821-B6C5-43F0-96A6-703EA51ECF61}"/>
    <cellStyle name="SAPBEXresData 5 7" xfId="24164" xr:uid="{B133012A-072D-4328-8189-338D96774DA3}"/>
    <cellStyle name="SAPBEXresData 5 8" xfId="24572" xr:uid="{2B19956F-9430-4CAF-80F4-DA7B3251AF28}"/>
    <cellStyle name="SAPBEXresData 5 9" xfId="34676" xr:uid="{C742522B-ACE1-459F-A210-874BB2039AE6}"/>
    <cellStyle name="SAPBEXresData 6" xfId="2217" xr:uid="{8A63BBAD-4964-4BF7-9F75-B2E1123C9F7C}"/>
    <cellStyle name="SAPBEXresData 6 2" xfId="4100" xr:uid="{1E5F2DA5-AFC4-4A71-BB37-113D223B5A72}"/>
    <cellStyle name="SAPBEXresData 6 2 2" xfId="27249" xr:uid="{53B30356-9EBA-4F32-8A6B-403E406544B3}"/>
    <cellStyle name="SAPBEXresData 6 2 3" xfId="31940" xr:uid="{6898F335-263C-48DD-950C-039010996209}"/>
    <cellStyle name="SAPBEXresData 6 2 4" xfId="36460" xr:uid="{B9B9718E-A59C-47C5-BAFA-638810923A09}"/>
    <cellStyle name="SAPBEXresData 6 2 5" xfId="41085" xr:uid="{A22CDAD4-27D6-478E-9805-80A10AC7D7A2}"/>
    <cellStyle name="SAPBEXresData 6 3" xfId="5149" xr:uid="{25C83F86-2201-4405-84B2-CF52B879EB98}"/>
    <cellStyle name="SAPBEXresData 6 3 2" xfId="28220" xr:uid="{A820ECE9-85CA-4640-B8BF-71F224114917}"/>
    <cellStyle name="SAPBEXresData 6 3 3" xfId="32899" xr:uid="{8D8F257D-B2F3-4EE2-B53C-81AB6C83BE0C}"/>
    <cellStyle name="SAPBEXresData 6 3 4" xfId="37431" xr:uid="{F08C3BCE-4A0B-46A3-9745-3FFF991933AA}"/>
    <cellStyle name="SAPBEXresData 6 3 5" xfId="42056" xr:uid="{69FB8624-EDD2-4B7E-9D62-F70DAF55DE88}"/>
    <cellStyle name="SAPBEXresData 6 4" xfId="6185" xr:uid="{0E295B1C-1008-4DD9-ABC8-8E429635449E}"/>
    <cellStyle name="SAPBEXresData 6 4 2" xfId="29200" xr:uid="{2DBFF29A-D93F-49F1-BA40-FB9577D0E025}"/>
    <cellStyle name="SAPBEXresData 6 4 3" xfId="33863" xr:uid="{A85E9D4D-4146-4623-9AE6-24BBE6E20189}"/>
    <cellStyle name="SAPBEXresData 6 4 4" xfId="38406" xr:uid="{686583DF-3834-49EF-9749-1F53AA97DB30}"/>
    <cellStyle name="SAPBEXresData 6 4 5" xfId="43031" xr:uid="{CD96EF21-7475-4162-9730-911AF63F3144}"/>
    <cellStyle name="SAPBEXresData 6 5" xfId="25498" xr:uid="{5BFE97DB-87D2-4B22-8990-48CB2C43588A}"/>
    <cellStyle name="SAPBEXresData 6 6" xfId="30230" xr:uid="{461EC42C-D2E6-4C76-8926-D815BB7AB741}"/>
    <cellStyle name="SAPBEXresData 6 7" xfId="34732" xr:uid="{FA61616E-6603-446E-B088-D8B86C1D95AD}"/>
    <cellStyle name="SAPBEXresData 6 8" xfId="39358" xr:uid="{AFC0D687-42FD-40BE-8DC0-F0333CDDCDC9}"/>
    <cellStyle name="SAPBEXresData 7" xfId="2241" xr:uid="{B85E3961-B8C3-4ED4-A898-F5BFE6EF50B2}"/>
    <cellStyle name="SAPBEXresData 7 2" xfId="4122" xr:uid="{5FA7C75E-C6ED-4281-A956-7476F459189E}"/>
    <cellStyle name="SAPBEXresData 7 2 2" xfId="27271" xr:uid="{83F8D6C0-4CAD-47D3-BB74-CDE007D15001}"/>
    <cellStyle name="SAPBEXresData 7 2 3" xfId="31962" xr:uid="{8847F17A-2627-4F41-9C6D-1C525AD752B8}"/>
    <cellStyle name="SAPBEXresData 7 2 4" xfId="36482" xr:uid="{3AAE0F36-AD83-477B-B0D3-AF3124DE860F}"/>
    <cellStyle name="SAPBEXresData 7 2 5" xfId="41107" xr:uid="{98C18E06-25C5-4011-96A9-33D108907F7D}"/>
    <cellStyle name="SAPBEXresData 7 3" xfId="5171" xr:uid="{5022FFCD-F412-432B-8834-48413396E292}"/>
    <cellStyle name="SAPBEXresData 7 3 2" xfId="28242" xr:uid="{9436FCF2-53CC-4085-BC99-7451BF8C0CCC}"/>
    <cellStyle name="SAPBEXresData 7 3 3" xfId="32921" xr:uid="{3BD21BFF-041C-4963-BDAD-A09C3E2424A5}"/>
    <cellStyle name="SAPBEXresData 7 3 4" xfId="37453" xr:uid="{BB6AAC21-71F9-4A94-9434-27CCEBC3E7DD}"/>
    <cellStyle name="SAPBEXresData 7 3 5" xfId="42078" xr:uid="{2ABC4DAC-22C1-4DC4-BAEE-D607FB152110}"/>
    <cellStyle name="SAPBEXresData 7 4" xfId="6207" xr:uid="{55C87F40-BBAF-41F0-9FE4-98771DFF8E75}"/>
    <cellStyle name="SAPBEXresData 7 4 2" xfId="29222" xr:uid="{40EC8E2D-AAB7-445D-88AB-508548DB0B50}"/>
    <cellStyle name="SAPBEXresData 7 4 3" xfId="33885" xr:uid="{7CE715E5-FF0B-4918-A76F-A852A611AF6C}"/>
    <cellStyle name="SAPBEXresData 7 4 4" xfId="38428" xr:uid="{CC4814DA-FD26-4BE2-9F68-1F2E86EC2620}"/>
    <cellStyle name="SAPBEXresData 7 4 5" xfId="43053" xr:uid="{FE0E4B78-A677-47F3-9868-D79E1B02F605}"/>
    <cellStyle name="SAPBEXresData 7 5" xfId="25520" xr:uid="{84FE05E2-4F44-49C6-A7EE-42D7B46F853F}"/>
    <cellStyle name="SAPBEXresData 7 6" xfId="30252" xr:uid="{218166B3-4022-4558-8219-03ACBB3436A2}"/>
    <cellStyle name="SAPBEXresData 7 7" xfId="34754" xr:uid="{A800AEFA-5275-4152-8662-43531269F45C}"/>
    <cellStyle name="SAPBEXresData 7 8" xfId="39380" xr:uid="{39CEA077-6D8A-45B2-9E81-9272FC246734}"/>
    <cellStyle name="SAPBEXresData 8" xfId="2233" xr:uid="{82C03042-26D6-49CF-A93F-858DB2CD2DB0}"/>
    <cellStyle name="SAPBEXresData 8 2" xfId="4114" xr:uid="{DA216A45-6743-4194-AA0E-AB4BB8AE7498}"/>
    <cellStyle name="SAPBEXresData 8 2 2" xfId="27263" xr:uid="{4863B583-6247-47A4-8CA5-BE42362E6E55}"/>
    <cellStyle name="SAPBEXresData 8 2 3" xfId="31954" xr:uid="{18265885-AE6F-46B8-A9A4-FE25EBA9ECD1}"/>
    <cellStyle name="SAPBEXresData 8 2 4" xfId="36474" xr:uid="{125243BD-A700-48E2-8586-A6451077BE24}"/>
    <cellStyle name="SAPBEXresData 8 2 5" xfId="41099" xr:uid="{F829F609-72A5-44FA-8C6A-A59F15F9A459}"/>
    <cellStyle name="SAPBEXresData 8 3" xfId="5163" xr:uid="{5DF25530-3B29-4A62-A933-123249B4BD5F}"/>
    <cellStyle name="SAPBEXresData 8 3 2" xfId="28234" xr:uid="{0DB8E082-6C41-42AE-9B32-27F82129D9BD}"/>
    <cellStyle name="SAPBEXresData 8 3 3" xfId="32913" xr:uid="{43F5592F-22F5-456B-A05C-04C3C2FD5489}"/>
    <cellStyle name="SAPBEXresData 8 3 4" xfId="37445" xr:uid="{F5E796DF-5768-4A9A-AB27-644695C90004}"/>
    <cellStyle name="SAPBEXresData 8 3 5" xfId="42070" xr:uid="{0F2CE03C-2434-4AEC-90D7-0F44121879A0}"/>
    <cellStyle name="SAPBEXresData 8 4" xfId="6199" xr:uid="{B435B902-E93D-4648-BC65-724B1DE4E335}"/>
    <cellStyle name="SAPBEXresData 8 4 2" xfId="29214" xr:uid="{15FDB43D-45EE-4A24-81DB-645DE642E80E}"/>
    <cellStyle name="SAPBEXresData 8 4 3" xfId="33877" xr:uid="{2EDEDAAE-3C24-4792-8209-E83D1107F339}"/>
    <cellStyle name="SAPBEXresData 8 4 4" xfId="38420" xr:uid="{A40A16F2-021B-40E1-A644-336F00520278}"/>
    <cellStyle name="SAPBEXresData 8 4 5" xfId="43045" xr:uid="{0511238E-E592-48A4-98BA-308E85CAE937}"/>
    <cellStyle name="SAPBEXresData 8 5" xfId="25512" xr:uid="{168369E6-75F4-47E9-9106-24192B4831C4}"/>
    <cellStyle name="SAPBEXresData 8 6" xfId="30244" xr:uid="{BAE02CA9-7D01-43DC-8714-23BE1B4368D9}"/>
    <cellStyle name="SAPBEXresData 8 7" xfId="34746" xr:uid="{6C401C21-384A-4641-BEB0-A4EB85B6461E}"/>
    <cellStyle name="SAPBEXresData 8 8" xfId="39372" xr:uid="{F58BC0AB-C5C1-439B-8C84-6071663901D6}"/>
    <cellStyle name="SAPBEXresData 9" xfId="3181" xr:uid="{73161836-9558-4A62-A9A6-CAC6F6309564}"/>
    <cellStyle name="SAPBEXresDataEmph" xfId="1195" xr:uid="{D90EACB8-A36B-4D74-AB73-C64EC9752526}"/>
    <cellStyle name="SAPBEXresDataEmph 2" xfId="1489" xr:uid="{E97B4912-EB06-4C96-BB8B-748CAAC4A1DD}"/>
    <cellStyle name="SAPBEXresDataEmph 2 10" xfId="24846" xr:uid="{1FFE4577-BF33-4EBF-84D5-96C2B991D5E1}"/>
    <cellStyle name="SAPBEXresDataEmph 2 11" xfId="24236" xr:uid="{4C7AE4FE-EE11-4E62-95BA-C0467C69B5FF}"/>
    <cellStyle name="SAPBEXresDataEmph 2 12" xfId="24517" xr:uid="{AE28CF7E-C241-4690-AD24-F5B6BEC86F85}"/>
    <cellStyle name="SAPBEXresDataEmph 2 13" xfId="24471" xr:uid="{BD7011F6-AC05-4304-B806-203550DB878B}"/>
    <cellStyle name="SAPBEXresDataEmph 2 2" xfId="1834" xr:uid="{98E07DB8-7BED-47D8-8155-1CED9D768B10}"/>
    <cellStyle name="SAPBEXresDataEmph 2 2 2" xfId="2758" xr:uid="{F13CAC25-78C2-48F4-8A75-1D2CADD9BB9E}"/>
    <cellStyle name="SAPBEXresDataEmph 2 2 2 2" xfId="4562" xr:uid="{7543288B-C0A8-4BE6-BBEF-E3F5642D4072}"/>
    <cellStyle name="SAPBEXresDataEmph 2 2 2 2 2" xfId="27692" xr:uid="{CA8C7BDB-B99D-4084-87E3-96AF233A3265}"/>
    <cellStyle name="SAPBEXresDataEmph 2 2 2 2 3" xfId="32379" xr:uid="{AE3CFD7F-A022-4193-99AF-39DD4C9EBE95}"/>
    <cellStyle name="SAPBEXresDataEmph 2 2 2 2 4" xfId="36903" xr:uid="{F1BE61F1-4D75-47D7-8FFA-FC44D2D083AF}"/>
    <cellStyle name="SAPBEXresDataEmph 2 2 2 2 5" xfId="41528" xr:uid="{5C4A099F-F8DC-449B-94C9-BB1013334AD7}"/>
    <cellStyle name="SAPBEXresDataEmph 2 2 2 3" xfId="5586" xr:uid="{926BCA17-E010-46FF-8D47-C024326AB021}"/>
    <cellStyle name="SAPBEXresDataEmph 2 2 2 3 2" xfId="28663" xr:uid="{1E5D560F-E053-4D02-B78F-EAC7F32CAB61}"/>
    <cellStyle name="SAPBEXresDataEmph 2 2 2 3 3" xfId="33337" xr:uid="{BD764ADF-AABF-47F5-9B64-761E98EE967E}"/>
    <cellStyle name="SAPBEXresDataEmph 2 2 2 3 4" xfId="37872" xr:uid="{922F7F95-ABAF-4ABA-8E09-D3642EDE4CBA}"/>
    <cellStyle name="SAPBEXresDataEmph 2 2 2 3 5" xfId="42497" xr:uid="{D074D544-C302-4466-B08D-DEEDD510997F}"/>
    <cellStyle name="SAPBEXresDataEmph 2 2 2 4" xfId="6619" xr:uid="{EB7F8B28-045C-424A-AA5B-A73F78FFA690}"/>
    <cellStyle name="SAPBEXresDataEmph 2 2 2 4 2" xfId="29642" xr:uid="{888AD371-470D-4413-8F16-0F3449088474}"/>
    <cellStyle name="SAPBEXresDataEmph 2 2 2 4 3" xfId="34299" xr:uid="{22A9B7DF-8936-4072-96C3-4646AB19A178}"/>
    <cellStyle name="SAPBEXresDataEmph 2 2 2 4 4" xfId="38846" xr:uid="{93F87886-0D6A-4CD1-A65A-645E6ECAEB53}"/>
    <cellStyle name="SAPBEXresDataEmph 2 2 2 4 5" xfId="43471" xr:uid="{7EC94D86-1E76-41F1-96FD-CAC98B9DC7C5}"/>
    <cellStyle name="SAPBEXresDataEmph 2 2 2 5" xfId="25945" xr:uid="{45CA16C2-6281-45BB-ADF2-854DEC26D1D5}"/>
    <cellStyle name="SAPBEXresDataEmph 2 2 2 6" xfId="30671" xr:uid="{5DDDF44A-C836-4C3F-B0E9-7F208AD73D18}"/>
    <cellStyle name="SAPBEXresDataEmph 2 2 2 7" xfId="35175" xr:uid="{2316F3D7-A01B-4C78-B049-8BCAABCA98A7}"/>
    <cellStyle name="SAPBEXresDataEmph 2 2 2 8" xfId="39800" xr:uid="{C532907C-B62D-4662-B8CD-3AB2BFB6740F}"/>
    <cellStyle name="SAPBEXresDataEmph 2 2 3" xfId="3768" xr:uid="{AAD78EA7-AB9A-4A53-8AF1-DD06197ADC37}"/>
    <cellStyle name="SAPBEXresDataEmph 2 2 3 2" xfId="26952" xr:uid="{64AF7263-EF93-4DBB-A8D0-4ED93601515F}"/>
    <cellStyle name="SAPBEXresDataEmph 2 2 3 3" xfId="31652" xr:uid="{8F5A3950-5E08-490C-9B31-ADF8B8978E96}"/>
    <cellStyle name="SAPBEXresDataEmph 2 2 3 4" xfId="36163" xr:uid="{69F100A1-21F9-4A85-8D08-18AB1AA89749}"/>
    <cellStyle name="SAPBEXresDataEmph 2 2 3 5" xfId="40788" xr:uid="{69CF0DBD-98F7-40FF-8F0E-24D842378A90}"/>
    <cellStyle name="SAPBEXresDataEmph 2 2 4" xfId="4869" xr:uid="{56EF0F4A-BB87-41E2-AF0B-AA26B9A47B9F}"/>
    <cellStyle name="SAPBEXresDataEmph 2 2 4 2" xfId="27928" xr:uid="{6E3464C3-D6C8-4E3A-ACC2-CEF66C2AA491}"/>
    <cellStyle name="SAPBEXresDataEmph 2 2 4 3" xfId="32615" xr:uid="{86BC8648-FEF5-4A30-AF86-CDF83C438B9E}"/>
    <cellStyle name="SAPBEXresDataEmph 2 2 4 4" xfId="37139" xr:uid="{B80D1690-6966-4EE0-BAE5-0144BD7CE099}"/>
    <cellStyle name="SAPBEXresDataEmph 2 2 4 5" xfId="41764" xr:uid="{6707D104-E507-4DDE-BB7B-C6D9A8EE4C63}"/>
    <cellStyle name="SAPBEXresDataEmph 2 2 5" xfId="5904" xr:uid="{368B9BE7-C87A-4687-946B-71D63AC929BB}"/>
    <cellStyle name="SAPBEXresDataEmph 2 2 5 2" xfId="28908" xr:uid="{EBC02738-1C4E-452F-AE50-964DD03ABBA1}"/>
    <cellStyle name="SAPBEXresDataEmph 2 2 5 3" xfId="33582" xr:uid="{717337B0-A3AD-48B7-B8AF-54BACF2C2E6C}"/>
    <cellStyle name="SAPBEXresDataEmph 2 2 5 4" xfId="38117" xr:uid="{95350561-890A-4671-86EC-1CDB2FAC1282}"/>
    <cellStyle name="SAPBEXresDataEmph 2 2 5 5" xfId="42742" xr:uid="{FFDCEE47-3BA9-44B2-A3A2-3FA298E20D32}"/>
    <cellStyle name="SAPBEXresDataEmph 2 2 6" xfId="25176" xr:uid="{3611255D-C370-4758-9B1E-E6FA221016BC}"/>
    <cellStyle name="SAPBEXresDataEmph 2 2 7" xfId="29931" xr:uid="{C8DDC855-ACDC-4692-904E-F70870FA6F9A}"/>
    <cellStyle name="SAPBEXresDataEmph 2 2 8" xfId="24813" xr:uid="{8AFEB68C-07B3-4E7F-A421-16FE3DBB4505}"/>
    <cellStyle name="SAPBEXresDataEmph 2 2 9" xfId="39063" xr:uid="{32A515D7-AE01-4E6E-86CF-CCD52DAA2EB4}"/>
    <cellStyle name="SAPBEXresDataEmph 2 3" xfId="1928" xr:uid="{E2C48776-38E6-4E01-A89E-57D0B518620A}"/>
    <cellStyle name="SAPBEXresDataEmph 2 3 2" xfId="2844" xr:uid="{51E71145-8137-41B5-B8EA-188F31641DB2}"/>
    <cellStyle name="SAPBEXresDataEmph 2 3 2 2" xfId="4648" xr:uid="{B8EF04B2-8014-4EAE-BE72-3B041AA68096}"/>
    <cellStyle name="SAPBEXresDataEmph 2 3 2 2 2" xfId="27778" xr:uid="{BA75D841-783B-4A9E-A4E4-92D9B312752C}"/>
    <cellStyle name="SAPBEXresDataEmph 2 3 2 2 3" xfId="32465" xr:uid="{2A24D9C6-862C-47A0-AE6C-70BFFE9996D6}"/>
    <cellStyle name="SAPBEXresDataEmph 2 3 2 2 4" xfId="36989" xr:uid="{B9811ED9-C02B-4ACF-A83B-2BF878792691}"/>
    <cellStyle name="SAPBEXresDataEmph 2 3 2 2 5" xfId="41614" xr:uid="{BE19D49F-6618-4632-BDEE-35FAD3B87D26}"/>
    <cellStyle name="SAPBEXresDataEmph 2 3 2 3" xfId="5672" xr:uid="{EC391E23-8124-4300-93A3-91F920767FCD}"/>
    <cellStyle name="SAPBEXresDataEmph 2 3 2 3 2" xfId="28749" xr:uid="{368DE4C9-DF86-4BF2-A0E0-7358D0A67812}"/>
    <cellStyle name="SAPBEXresDataEmph 2 3 2 3 3" xfId="33423" xr:uid="{13C61595-5313-48F8-AE61-E8B27E8B4CAE}"/>
    <cellStyle name="SAPBEXresDataEmph 2 3 2 3 4" xfId="37958" xr:uid="{D1AA4DEA-A395-4B6C-A46E-0106DB9BD3AF}"/>
    <cellStyle name="SAPBEXresDataEmph 2 3 2 3 5" xfId="42583" xr:uid="{1FC59B1C-8CB3-4364-AA75-ADDB7AFCAFD3}"/>
    <cellStyle name="SAPBEXresDataEmph 2 3 2 4" xfId="6705" xr:uid="{BF2BA912-E58E-4CD7-9299-81E55376B34E}"/>
    <cellStyle name="SAPBEXresDataEmph 2 3 2 4 2" xfId="29728" xr:uid="{18EF4AF3-F1AE-4A9A-86DE-E1E78693F4B6}"/>
    <cellStyle name="SAPBEXresDataEmph 2 3 2 4 3" xfId="34385" xr:uid="{C56ABC87-1E97-4F01-8D7A-1D82B19515AF}"/>
    <cellStyle name="SAPBEXresDataEmph 2 3 2 4 4" xfId="38932" xr:uid="{BB4F5029-7378-41AA-9C40-DB7B4092453F}"/>
    <cellStyle name="SAPBEXresDataEmph 2 3 2 4 5" xfId="43557" xr:uid="{40D9CDE6-36AF-4778-90D7-64B4BAEFA46F}"/>
    <cellStyle name="SAPBEXresDataEmph 2 3 2 5" xfId="26031" xr:uid="{DC06FE25-2359-47B3-8FAC-E9514EA8579D}"/>
    <cellStyle name="SAPBEXresDataEmph 2 3 2 6" xfId="30757" xr:uid="{BA12D319-6637-4FDF-BDA5-3B66B3742F10}"/>
    <cellStyle name="SAPBEXresDataEmph 2 3 2 7" xfId="35261" xr:uid="{F705301A-B59F-42E4-A426-84EDD1DFA4A0}"/>
    <cellStyle name="SAPBEXresDataEmph 2 3 2 8" xfId="39886" xr:uid="{CD67EFBB-8D15-4616-B3B0-3A640019B069}"/>
    <cellStyle name="SAPBEXresDataEmph 2 3 3" xfId="3854" xr:uid="{00B8B3C9-C2DC-43E2-B3F6-BE1C3A7B7639}"/>
    <cellStyle name="SAPBEXresDataEmph 2 3 3 2" xfId="27038" xr:uid="{D3A48992-9C58-48B9-8600-3220C6BA9072}"/>
    <cellStyle name="SAPBEXresDataEmph 2 3 3 3" xfId="31738" xr:uid="{7FB79C14-0722-44F3-AD4F-2E61DCD998A5}"/>
    <cellStyle name="SAPBEXresDataEmph 2 3 3 4" xfId="36249" xr:uid="{D4279EB6-29FE-43ED-9AF8-F6AE74A90576}"/>
    <cellStyle name="SAPBEXresDataEmph 2 3 3 5" xfId="40874" xr:uid="{3D9C46B8-CC1B-4B58-BB0F-10B98A2DE385}"/>
    <cellStyle name="SAPBEXresDataEmph 2 3 4" xfId="4955" xr:uid="{71E8696F-CF41-4F80-B7F6-9B6E8E6F8CA8}"/>
    <cellStyle name="SAPBEXresDataEmph 2 3 4 2" xfId="28014" xr:uid="{83E23393-6FAF-4CE7-AB7F-A9D1AA9D14E5}"/>
    <cellStyle name="SAPBEXresDataEmph 2 3 4 3" xfId="32701" xr:uid="{B23A0C91-1643-4EC5-8A99-8C844CAE6D8B}"/>
    <cellStyle name="SAPBEXresDataEmph 2 3 4 4" xfId="37225" xr:uid="{2F5B8C98-EB93-472D-AF0D-3A7B55B64B69}"/>
    <cellStyle name="SAPBEXresDataEmph 2 3 4 5" xfId="41850" xr:uid="{AE5DC92A-3BD1-4895-84BF-0F3BC8FEAA9E}"/>
    <cellStyle name="SAPBEXresDataEmph 2 3 5" xfId="5990" xr:uid="{D0445325-A3A3-464C-96DF-B13DCC7C1FFF}"/>
    <cellStyle name="SAPBEXresDataEmph 2 3 5 2" xfId="28994" xr:uid="{616A5469-47BF-43DC-A538-0F411B03D73C}"/>
    <cellStyle name="SAPBEXresDataEmph 2 3 5 3" xfId="33668" xr:uid="{341BB40A-9BC9-4177-8FD9-1C9029884D29}"/>
    <cellStyle name="SAPBEXresDataEmph 2 3 5 4" xfId="38203" xr:uid="{069FBC2C-F30B-4595-BABB-B10AC132E4AF}"/>
    <cellStyle name="SAPBEXresDataEmph 2 3 5 5" xfId="42828" xr:uid="{97182186-6D57-460C-8901-DD97E7D8C56C}"/>
    <cellStyle name="SAPBEXresDataEmph 2 3 6" xfId="25265" xr:uid="{BCE41FC8-FD67-4007-9E1C-5E739AE29338}"/>
    <cellStyle name="SAPBEXresDataEmph 2 3 7" xfId="30017" xr:uid="{50610EB3-EC2B-40C2-A6D4-DF58DEB7F33A}"/>
    <cellStyle name="SAPBEXresDataEmph 2 3 8" xfId="34522" xr:uid="{C08C29FE-67D5-478D-BA33-ED129CCDEC98}"/>
    <cellStyle name="SAPBEXresDataEmph 2 3 9" xfId="39149" xr:uid="{E1E80C0A-70EF-48EB-A741-045E76F128D7}"/>
    <cellStyle name="SAPBEXresDataEmph 2 4" xfId="2429" xr:uid="{1F7D81B4-05F4-4A66-B969-64ADC9624770}"/>
    <cellStyle name="SAPBEXresDataEmph 2 4 2" xfId="4233" xr:uid="{E4604745-B020-4D5B-ABBF-AB821F044541}"/>
    <cellStyle name="SAPBEXresDataEmph 2 4 2 2" xfId="27363" xr:uid="{53DA7D21-AA7D-4A19-8B07-525E9C708250}"/>
    <cellStyle name="SAPBEXresDataEmph 2 4 2 3" xfId="32050" xr:uid="{3CDFDE31-2FF7-41D8-8683-6DE57F014F85}"/>
    <cellStyle name="SAPBEXresDataEmph 2 4 2 4" xfId="36574" xr:uid="{27544750-0CC7-47F7-9983-BEC1CB37ADBC}"/>
    <cellStyle name="SAPBEXresDataEmph 2 4 2 5" xfId="41199" xr:uid="{0DE32405-033E-484F-B07E-F94B87149B7A}"/>
    <cellStyle name="SAPBEXresDataEmph 2 4 3" xfId="5257" xr:uid="{52C089B5-6643-477D-8C15-FA158F4F34A3}"/>
    <cellStyle name="SAPBEXresDataEmph 2 4 3 2" xfId="28334" xr:uid="{697413E8-241F-4161-B69F-919835A4CA4F}"/>
    <cellStyle name="SAPBEXresDataEmph 2 4 3 3" xfId="33008" xr:uid="{9139253E-0588-4F8E-83DE-54C38FC8C6CA}"/>
    <cellStyle name="SAPBEXresDataEmph 2 4 3 4" xfId="37543" xr:uid="{A7B4853E-0426-4A84-A94A-7B1D554ACAAC}"/>
    <cellStyle name="SAPBEXresDataEmph 2 4 3 5" xfId="42168" xr:uid="{9BC3F3F5-FA33-4CDD-B1FD-6E638B3225FA}"/>
    <cellStyle name="SAPBEXresDataEmph 2 4 4" xfId="6290" xr:uid="{9511AB11-1611-43AF-8E8A-4B8478EFF9F0}"/>
    <cellStyle name="SAPBEXresDataEmph 2 4 4 2" xfId="29313" xr:uid="{2DBA44DC-8636-482A-87C8-856A122FFD7A}"/>
    <cellStyle name="SAPBEXresDataEmph 2 4 4 3" xfId="33970" xr:uid="{3FB54936-C445-469E-B39A-A88B42CC4EEE}"/>
    <cellStyle name="SAPBEXresDataEmph 2 4 4 4" xfId="38517" xr:uid="{8764F604-FB65-4E16-9476-3CFC68E2CD0E}"/>
    <cellStyle name="SAPBEXresDataEmph 2 4 4 5" xfId="43142" xr:uid="{B10CE0E2-B015-4868-9BB0-81193C5943E1}"/>
    <cellStyle name="SAPBEXresDataEmph 2 4 5" xfId="25616" xr:uid="{51A451F8-7599-4973-9B33-76741410B9FC}"/>
    <cellStyle name="SAPBEXresDataEmph 2 4 6" xfId="30342" xr:uid="{D29524E6-8779-42EF-90E8-CA57160CF8CF}"/>
    <cellStyle name="SAPBEXresDataEmph 2 4 7" xfId="34846" xr:uid="{7E0F55C8-22AB-4F10-842A-98C05CD693E9}"/>
    <cellStyle name="SAPBEXresDataEmph 2 4 8" xfId="39471" xr:uid="{73AF3A57-186C-4A2B-86EF-82657005FA73}"/>
    <cellStyle name="SAPBEXresDataEmph 2 5" xfId="3440" xr:uid="{6A8B86A9-4EDF-492F-890D-FD5BAF6D5301}"/>
    <cellStyle name="SAPBEXresDataEmph 2 5 2" xfId="26635" xr:uid="{758DD9EE-D517-4D9D-999C-69C8CC710E8E}"/>
    <cellStyle name="SAPBEXresDataEmph 2 5 3" xfId="31335" xr:uid="{6923ED81-4D60-4963-A7C6-29C7F76EDAA6}"/>
    <cellStyle name="SAPBEXresDataEmph 2 5 4" xfId="35846" xr:uid="{6C884C4D-31F9-43BD-95AD-CE6C7B8FB25D}"/>
    <cellStyle name="SAPBEXresDataEmph 2 5 5" xfId="40471" xr:uid="{189CA1F9-1DA2-4B28-89AC-B797C93B5DFD}"/>
    <cellStyle name="SAPBEXresDataEmph 2 6" xfId="3964" xr:uid="{30D1B3C2-A7A4-42A2-BE6C-FA2A90588BA4}"/>
    <cellStyle name="SAPBEXresDataEmph 2 6 2" xfId="26339" xr:uid="{6D996946-F073-4DBB-B69F-3E2E92301BA1}"/>
    <cellStyle name="SAPBEXresDataEmph 2 6 3" xfId="31060" xr:uid="{709F1202-2DE1-48AA-B8EB-7F1CB0A152D9}"/>
    <cellStyle name="SAPBEXresDataEmph 2 6 4" xfId="35563" xr:uid="{634B52A6-0824-460D-B70C-D645881F8860}"/>
    <cellStyle name="SAPBEXresDataEmph 2 6 5" xfId="40188" xr:uid="{DDD161CF-5BEB-4513-A165-42993BB86654}"/>
    <cellStyle name="SAPBEXresDataEmph 2 7" xfId="3264" xr:uid="{D9A834A8-E5F9-483D-8657-24FF82E48086}"/>
    <cellStyle name="SAPBEXresDataEmph 2 7 2" xfId="26400" xr:uid="{A01BEF9F-4663-432A-A808-4552658A06E2}"/>
    <cellStyle name="SAPBEXresDataEmph 2 7 3" xfId="31100" xr:uid="{F2E872E6-F259-48D9-B77D-3A39D3B7E4EB}"/>
    <cellStyle name="SAPBEXresDataEmph 2 7 4" xfId="35611" xr:uid="{C24DBD88-3C78-4DB5-A8B2-D92096F93172}"/>
    <cellStyle name="SAPBEXresDataEmph 2 7 5" xfId="40236" xr:uid="{EA6B99B4-1637-4382-A2C1-39E522D77EDA}"/>
    <cellStyle name="SAPBEXresDataEmph 2 8" xfId="20170" xr:uid="{F2A2FFCF-DD28-4CB4-823F-DF9A48F87904}"/>
    <cellStyle name="SAPBEXresDataEmph 2 9" xfId="23762" xr:uid="{C0EABD31-0C67-4680-BDE1-95FF188E8F09}"/>
    <cellStyle name="SAPBEXresDataEmph 3" xfId="1762" xr:uid="{837231E1-D075-4D70-95E5-16B80C83D6DC}"/>
    <cellStyle name="SAPBEXresDataEmph 3 10" xfId="24755" xr:uid="{67CD0DDA-4887-4457-B57B-65837FEA590A}"/>
    <cellStyle name="SAPBEXresDataEmph 3 11" xfId="39002" xr:uid="{2F81D004-0BD6-4283-B847-A3DCCC6ED859}"/>
    <cellStyle name="SAPBEXresDataEmph 3 2" xfId="2696" xr:uid="{5101916F-7D14-4888-AB82-207EE310EAC7}"/>
    <cellStyle name="SAPBEXresDataEmph 3 2 2" xfId="4500" xr:uid="{100C76D9-ECFD-4F3A-B96E-ECAEEDD160C7}"/>
    <cellStyle name="SAPBEXresDataEmph 3 2 2 2" xfId="27630" xr:uid="{88AF75C7-40C5-44BF-9C71-C383AEB61AF9}"/>
    <cellStyle name="SAPBEXresDataEmph 3 2 2 3" xfId="32317" xr:uid="{FC9BF365-7C09-45FF-A5B3-A0901D839EEB}"/>
    <cellStyle name="SAPBEXresDataEmph 3 2 2 4" xfId="36841" xr:uid="{EB22C617-2D53-4B1B-B448-6330C92DFD02}"/>
    <cellStyle name="SAPBEXresDataEmph 3 2 2 5" xfId="41466" xr:uid="{38AA59D1-BDAC-42DD-871D-4CB9D338825C}"/>
    <cellStyle name="SAPBEXresDataEmph 3 2 3" xfId="5524" xr:uid="{05563872-E6B3-45F9-8DC3-040BE7E27939}"/>
    <cellStyle name="SAPBEXresDataEmph 3 2 3 2" xfId="28601" xr:uid="{ACBB93F8-DD4A-4BDF-B426-E8C58B1BB617}"/>
    <cellStyle name="SAPBEXresDataEmph 3 2 3 3" xfId="33275" xr:uid="{DEC10E6E-40BE-4F95-BE2D-96C5F486DB85}"/>
    <cellStyle name="SAPBEXresDataEmph 3 2 3 4" xfId="37810" xr:uid="{D7BC142A-185C-4D53-8AFA-791702E4CEA4}"/>
    <cellStyle name="SAPBEXresDataEmph 3 2 3 5" xfId="42435" xr:uid="{8DB4BE85-DF41-4BAD-B29B-D2524581D84B}"/>
    <cellStyle name="SAPBEXresDataEmph 3 2 4" xfId="6557" xr:uid="{D3CF3BBA-BA8A-4CA4-A648-5C98DFA2220D}"/>
    <cellStyle name="SAPBEXresDataEmph 3 2 4 2" xfId="29580" xr:uid="{78DB1A87-0093-4437-BBDC-65DC94B1B7FF}"/>
    <cellStyle name="SAPBEXresDataEmph 3 2 4 3" xfId="34237" xr:uid="{FF21BC0E-2BE2-480A-AA30-7610CAD743DE}"/>
    <cellStyle name="SAPBEXresDataEmph 3 2 4 4" xfId="38784" xr:uid="{0892FCAD-9055-4343-9865-7AC4D76577A8}"/>
    <cellStyle name="SAPBEXresDataEmph 3 2 4 5" xfId="43409" xr:uid="{9F4190D1-3A4E-46AA-97EF-8CADC4615D14}"/>
    <cellStyle name="SAPBEXresDataEmph 3 2 5" xfId="25883" xr:uid="{A617DAD6-5892-4EFF-87DF-8C32EA2486F8}"/>
    <cellStyle name="SAPBEXresDataEmph 3 2 6" xfId="30609" xr:uid="{1993C0EA-88E0-4F9B-8A26-295C9D924876}"/>
    <cellStyle name="SAPBEXresDataEmph 3 2 7" xfId="35113" xr:uid="{72C59E72-0C1E-4745-8009-5301426EB0E1}"/>
    <cellStyle name="SAPBEXresDataEmph 3 2 8" xfId="39738" xr:uid="{17AEF592-A221-486F-ADDE-D66243DAC567}"/>
    <cellStyle name="SAPBEXresDataEmph 3 3" xfId="3707" xr:uid="{2D665242-A43B-4ACA-AD29-3F6CA30A86F4}"/>
    <cellStyle name="SAPBEXresDataEmph 3 3 2" xfId="26891" xr:uid="{23CB7A03-5929-4468-980E-28A1C8CD96C4}"/>
    <cellStyle name="SAPBEXresDataEmph 3 3 3" xfId="31591" xr:uid="{86AE5296-3B7B-41C7-9DB0-493B2397482D}"/>
    <cellStyle name="SAPBEXresDataEmph 3 3 4" xfId="36102" xr:uid="{496E73AA-4F5D-4BF6-861D-A998253ACF6C}"/>
    <cellStyle name="SAPBEXresDataEmph 3 3 5" xfId="40727" xr:uid="{70422BB6-E1C8-4E70-9CE9-909AD5554EF6}"/>
    <cellStyle name="SAPBEXresDataEmph 3 4" xfId="4808" xr:uid="{63963950-CDF1-4B2D-98DF-F1347D5AE268}"/>
    <cellStyle name="SAPBEXresDataEmph 3 4 2" xfId="27867" xr:uid="{31CB1E67-CB7F-453A-8991-551A391BD6DE}"/>
    <cellStyle name="SAPBEXresDataEmph 3 4 3" xfId="32554" xr:uid="{81369384-3170-4EF4-B5AE-4B89B5669AE5}"/>
    <cellStyle name="SAPBEXresDataEmph 3 4 4" xfId="37078" xr:uid="{AA2637FF-E9B8-417D-A147-29082FAC4AEB}"/>
    <cellStyle name="SAPBEXresDataEmph 3 4 5" xfId="41703" xr:uid="{6670917C-AB3E-4151-8C23-4A4793E96C5A}"/>
    <cellStyle name="SAPBEXresDataEmph 3 5" xfId="5843" xr:uid="{608132F5-753F-4CB9-908E-58F2C3CF96F6}"/>
    <cellStyle name="SAPBEXresDataEmph 3 5 2" xfId="28847" xr:uid="{6700B102-1CC6-405C-B8BC-A23693888D75}"/>
    <cellStyle name="SAPBEXresDataEmph 3 5 3" xfId="33521" xr:uid="{8B6AAB97-3D5F-4FF2-9470-BB4BE45F5DF4}"/>
    <cellStyle name="SAPBEXresDataEmph 3 5 4" xfId="38056" xr:uid="{B7BE5F94-185E-43B1-A1F4-E1F0D70ADDD6}"/>
    <cellStyle name="SAPBEXresDataEmph 3 5 5" xfId="42681" xr:uid="{26F3BBA8-CE6B-47B5-A8A7-0337A4001D25}"/>
    <cellStyle name="SAPBEXresDataEmph 3 6" xfId="23457" xr:uid="{8ABC2445-D900-4A5F-BD61-BB17C34E3197}"/>
    <cellStyle name="SAPBEXresDataEmph 3 7" xfId="24024" xr:uid="{C7D5BBCD-16D3-4F9B-8642-7197E713A20A}"/>
    <cellStyle name="SAPBEXresDataEmph 3 8" xfId="25115" xr:uid="{0E1800E9-2137-4877-8B98-98F1DCE04B11}"/>
    <cellStyle name="SAPBEXresDataEmph 3 9" xfId="29870" xr:uid="{116DD6D6-1510-4B5E-859F-1FA2DD93008B}"/>
    <cellStyle name="SAPBEXresDataEmph 4" xfId="1727" xr:uid="{FA42FDCB-8070-4858-BCD0-21591FEFE03B}"/>
    <cellStyle name="SAPBEXresDataEmph 4 2" xfId="2661" xr:uid="{9A543431-CA99-4FCC-9636-9BB5BA209916}"/>
    <cellStyle name="SAPBEXresDataEmph 4 2 2" xfId="4465" xr:uid="{E82EE56C-47C8-4DF7-97CB-DBF942F25535}"/>
    <cellStyle name="SAPBEXresDataEmph 4 2 2 2" xfId="27595" xr:uid="{9E17AD60-A2D0-4F4F-8155-9E59EF685DDB}"/>
    <cellStyle name="SAPBEXresDataEmph 4 2 2 3" xfId="32282" xr:uid="{3B3CB90B-F9A3-44A8-A614-964F851FB7AB}"/>
    <cellStyle name="SAPBEXresDataEmph 4 2 2 4" xfId="36806" xr:uid="{AEC8B885-27F3-41AE-897C-1B1CE64D7551}"/>
    <cellStyle name="SAPBEXresDataEmph 4 2 2 5" xfId="41431" xr:uid="{5EF6CB82-F3FF-4A00-B058-37C93E209667}"/>
    <cellStyle name="SAPBEXresDataEmph 4 2 3" xfId="5489" xr:uid="{7749EBBC-41FD-4FC7-831D-2843343DEEC4}"/>
    <cellStyle name="SAPBEXresDataEmph 4 2 3 2" xfId="28566" xr:uid="{A71E8B91-4F05-45E2-8320-DEEAC4DDFB23}"/>
    <cellStyle name="SAPBEXresDataEmph 4 2 3 3" xfId="33240" xr:uid="{7A39B1F1-3D7C-434E-B45C-E51CE7451490}"/>
    <cellStyle name="SAPBEXresDataEmph 4 2 3 4" xfId="37775" xr:uid="{99A27DF7-3E29-4D2B-85CF-67CDFE361B56}"/>
    <cellStyle name="SAPBEXresDataEmph 4 2 3 5" xfId="42400" xr:uid="{781479B3-68C0-4BA3-942C-BA6C42AEBC10}"/>
    <cellStyle name="SAPBEXresDataEmph 4 2 4" xfId="6522" xr:uid="{F63EE278-14FE-41DD-AF95-1EFB602D8EF6}"/>
    <cellStyle name="SAPBEXresDataEmph 4 2 4 2" xfId="29545" xr:uid="{84226B57-C5C4-4400-B94E-2765AFD621AD}"/>
    <cellStyle name="SAPBEXresDataEmph 4 2 4 3" xfId="34202" xr:uid="{676ACF72-77E1-48B9-AC8F-77D4CF12A141}"/>
    <cellStyle name="SAPBEXresDataEmph 4 2 4 4" xfId="38749" xr:uid="{2AFD6DD7-2DC9-475D-9BC1-BEEAB88D9461}"/>
    <cellStyle name="SAPBEXresDataEmph 4 2 4 5" xfId="43374" xr:uid="{A07E503B-53CF-4EE3-A7D7-B28B870FED03}"/>
    <cellStyle name="SAPBEXresDataEmph 4 2 5" xfId="25848" xr:uid="{3AE45140-1548-47C9-BE0A-D709DF7F326C}"/>
    <cellStyle name="SAPBEXresDataEmph 4 2 6" xfId="30574" xr:uid="{EF7F23A8-0673-4F24-97C4-8BC772D0E247}"/>
    <cellStyle name="SAPBEXresDataEmph 4 2 7" xfId="35078" xr:uid="{D5396396-86EB-442A-9076-CD363A648752}"/>
    <cellStyle name="SAPBEXresDataEmph 4 2 8" xfId="39703" xr:uid="{1F3C2014-F794-4767-9FF9-C999352483B9}"/>
    <cellStyle name="SAPBEXresDataEmph 4 3" xfId="3672" xr:uid="{6F8514B2-8AB7-45BE-9333-7A5B2DC4E3BF}"/>
    <cellStyle name="SAPBEXresDataEmph 4 3 2" xfId="26856" xr:uid="{FF7FC995-E0C4-4342-A222-94D51B1236EC}"/>
    <cellStyle name="SAPBEXresDataEmph 4 3 3" xfId="31556" xr:uid="{690840ED-436A-44DC-9C98-0F80B0EA7F20}"/>
    <cellStyle name="SAPBEXresDataEmph 4 3 4" xfId="36067" xr:uid="{525872A5-DCBF-4E78-9C29-3FB679300B8F}"/>
    <cellStyle name="SAPBEXresDataEmph 4 3 5" xfId="40692" xr:uid="{119B1CCD-D2CB-47FD-B8A6-626AD5689AFF}"/>
    <cellStyle name="SAPBEXresDataEmph 4 4" xfId="4773" xr:uid="{841B2ED5-FBF1-4448-BE33-320F9E24DBF2}"/>
    <cellStyle name="SAPBEXresDataEmph 4 4 2" xfId="26112" xr:uid="{7DF2B11F-EF70-4545-9481-5DDCEA861AF1}"/>
    <cellStyle name="SAPBEXresDataEmph 4 4 3" xfId="30833" xr:uid="{4BFA9ED2-235B-4479-A641-A5DAF3824CBD}"/>
    <cellStyle name="SAPBEXresDataEmph 4 4 4" xfId="35336" xr:uid="{40E2FEAD-C297-49A7-AA6F-F783CD9A1BB5}"/>
    <cellStyle name="SAPBEXresDataEmph 4 4 5" xfId="39961" xr:uid="{D54D9144-6212-4EF7-BC71-257D40043E47}"/>
    <cellStyle name="SAPBEXresDataEmph 4 5" xfId="5808" xr:uid="{8250C4D2-E753-4242-AEEA-941D2F6A7EDC}"/>
    <cellStyle name="SAPBEXresDataEmph 4 5 2" xfId="26616" xr:uid="{27C905C6-F95E-4E18-8001-FAB43B9E128F}"/>
    <cellStyle name="SAPBEXresDataEmph 4 5 3" xfId="31316" xr:uid="{22873555-FE96-44C8-ACC8-7E078A627276}"/>
    <cellStyle name="SAPBEXresDataEmph 4 5 4" xfId="35827" xr:uid="{9A53658C-8525-46EC-B18B-03DC57EAFC62}"/>
    <cellStyle name="SAPBEXresDataEmph 4 5 5" xfId="40452" xr:uid="{08434207-FEA0-44E8-B25B-DDACE99498AC}"/>
    <cellStyle name="SAPBEXresDataEmph 4 6" xfId="25080" xr:uid="{9C04BAA6-B1A0-473A-B17A-0C0CEF2C1ABC}"/>
    <cellStyle name="SAPBEXresDataEmph 4 7" xfId="29835" xr:uid="{1D89E692-46D1-4FAE-B7AF-E529C77EE3A3}"/>
    <cellStyle name="SAPBEXresDataEmph 4 8" xfId="24719" xr:uid="{53977108-7096-42D0-82C2-E0AE48DEC00F}"/>
    <cellStyle name="SAPBEXresDataEmph 4 9" xfId="24282" xr:uid="{2E5A33F2-81A9-4A45-BBEF-8ECE0EA80B76}"/>
    <cellStyle name="SAPBEXresDataEmph 5" xfId="1569" xr:uid="{1FE7D63A-ADC3-47C6-AC5B-BD69C5DD7868}"/>
    <cellStyle name="SAPBEXresDataEmph 5 2" xfId="2506" xr:uid="{6958CB1E-9477-437A-B447-66DDD11D7381}"/>
    <cellStyle name="SAPBEXresDataEmph 5 2 2" xfId="4310" xr:uid="{5A5CBCC2-070A-4A44-A010-5888EA3C79A5}"/>
    <cellStyle name="SAPBEXresDataEmph 5 2 2 2" xfId="27440" xr:uid="{FE050752-77F0-4B19-B9E1-1452E5AAA120}"/>
    <cellStyle name="SAPBEXresDataEmph 5 2 2 3" xfId="32127" xr:uid="{CD4F148C-82E8-4DAD-B690-C8C422028C0E}"/>
    <cellStyle name="SAPBEXresDataEmph 5 2 2 4" xfId="36651" xr:uid="{F0FA72AB-8D69-4A65-B633-867F60FF7DF5}"/>
    <cellStyle name="SAPBEXresDataEmph 5 2 2 5" xfId="41276" xr:uid="{CC19322D-4302-4D44-975D-CFA1F1F05C60}"/>
    <cellStyle name="SAPBEXresDataEmph 5 2 3" xfId="5334" xr:uid="{9C9784BE-D85B-4D4F-9B86-90550D008754}"/>
    <cellStyle name="SAPBEXresDataEmph 5 2 3 2" xfId="28411" xr:uid="{1F1D244A-3559-40E3-84BF-72A4B567A032}"/>
    <cellStyle name="SAPBEXresDataEmph 5 2 3 3" xfId="33085" xr:uid="{90499BF3-EE16-477B-A519-D8C8E1186962}"/>
    <cellStyle name="SAPBEXresDataEmph 5 2 3 4" xfId="37620" xr:uid="{00414C3D-0798-4838-9A0D-8AEF2B24B08C}"/>
    <cellStyle name="SAPBEXresDataEmph 5 2 3 5" xfId="42245" xr:uid="{4578CF34-BC38-470D-B060-186271905CDA}"/>
    <cellStyle name="SAPBEXresDataEmph 5 2 4" xfId="6367" xr:uid="{9C60590F-73A9-4FF6-9594-ED94823DF9A9}"/>
    <cellStyle name="SAPBEXresDataEmph 5 2 4 2" xfId="29390" xr:uid="{649B5007-2499-4A2B-AB53-D9FCAAA2B253}"/>
    <cellStyle name="SAPBEXresDataEmph 5 2 4 3" xfId="34047" xr:uid="{BFB71884-77DB-42EE-8191-D3BD025313BA}"/>
    <cellStyle name="SAPBEXresDataEmph 5 2 4 4" xfId="38594" xr:uid="{28FBBB6B-82E6-42E2-9B91-3EFF5C9DFBA5}"/>
    <cellStyle name="SAPBEXresDataEmph 5 2 4 5" xfId="43219" xr:uid="{555631F9-66F6-4BE8-8907-9C0C0059693E}"/>
    <cellStyle name="SAPBEXresDataEmph 5 2 5" xfId="25693" xr:uid="{3FB37DA4-16CB-49D4-884B-44042B936E70}"/>
    <cellStyle name="SAPBEXresDataEmph 5 2 6" xfId="30419" xr:uid="{DB19AD3C-F9E2-454D-87CA-AB374253E0AE}"/>
    <cellStyle name="SAPBEXresDataEmph 5 2 7" xfId="34923" xr:uid="{1A246189-0789-41E4-B254-EA2CBA300147}"/>
    <cellStyle name="SAPBEXresDataEmph 5 2 8" xfId="39548" xr:uid="{9110B5D2-81E3-4FE3-952E-D54247B79146}"/>
    <cellStyle name="SAPBEXresDataEmph 5 3" xfId="3517" xr:uid="{79501B4F-5BD2-4E77-A8D6-C100550492FA}"/>
    <cellStyle name="SAPBEXresDataEmph 5 3 2" xfId="26701" xr:uid="{7BA55C2E-B00E-426D-92FD-34FE478E58CA}"/>
    <cellStyle name="SAPBEXresDataEmph 5 3 3" xfId="31401" xr:uid="{2192D0C9-C61F-4E1D-BC07-CE652A5A9F5D}"/>
    <cellStyle name="SAPBEXresDataEmph 5 3 4" xfId="35912" xr:uid="{093EF765-9081-465B-97E8-052FE274E5E6}"/>
    <cellStyle name="SAPBEXresDataEmph 5 3 5" xfId="40537" xr:uid="{64E63AD8-F5DA-48FB-BD1F-C16EFB7F1D51}"/>
    <cellStyle name="SAPBEXresDataEmph 5 4" xfId="3063" xr:uid="{A308C6F7-AF58-412F-88B7-5758BE540C4A}"/>
    <cellStyle name="SAPBEXresDataEmph 5 4 2" xfId="26266" xr:uid="{00A89D86-71F1-4216-AE71-BC5B96F8632D}"/>
    <cellStyle name="SAPBEXresDataEmph 5 4 3" xfId="30987" xr:uid="{918A3A7E-B7DB-4B7D-BCD5-9B6AB377EA66}"/>
    <cellStyle name="SAPBEXresDataEmph 5 4 4" xfId="35490" xr:uid="{AD634973-F5E4-447D-AE6A-C699BAA0435C}"/>
    <cellStyle name="SAPBEXresDataEmph 5 4 5" xfId="40115" xr:uid="{B7846AF3-A186-4171-87BB-65068F4E6B94}"/>
    <cellStyle name="SAPBEXresDataEmph 5 5" xfId="3339" xr:uid="{645461ED-829F-45E3-836E-ED99ED31698A}"/>
    <cellStyle name="SAPBEXresDataEmph 5 5 2" xfId="26464" xr:uid="{08EC6C3F-63BB-4C12-BCD9-614FAE394A9B}"/>
    <cellStyle name="SAPBEXresDataEmph 5 5 3" xfId="31164" xr:uid="{7780873B-FF52-4590-9B73-966B75877E1B}"/>
    <cellStyle name="SAPBEXresDataEmph 5 5 4" xfId="35675" xr:uid="{2D937B26-A5B7-4045-868F-E82BDC195323}"/>
    <cellStyle name="SAPBEXresDataEmph 5 5 5" xfId="40300" xr:uid="{C65219BF-F46E-42C8-8A11-3D18BD0158D7}"/>
    <cellStyle name="SAPBEXresDataEmph 5 6" xfId="24924" xr:uid="{4DA79AF2-0C0E-49E2-8515-2C96033A62C1}"/>
    <cellStyle name="SAPBEXresDataEmph 5 7" xfId="24165" xr:uid="{80DD0B93-C199-4902-8C5D-963F2E7D8DD9}"/>
    <cellStyle name="SAPBEXresDataEmph 5 8" xfId="24571" xr:uid="{67B1FDBB-DC66-47E6-B2F9-884E95B134BA}"/>
    <cellStyle name="SAPBEXresDataEmph 5 9" xfId="34689" xr:uid="{2D891D6F-D3ED-4F18-92C0-EBBBF205FDE5}"/>
    <cellStyle name="SAPBEXresDataEmph 6" xfId="2218" xr:uid="{7C66EE88-5595-4CC5-9631-75D3BBB50AB6}"/>
    <cellStyle name="SAPBEXresDataEmph 6 2" xfId="4101" xr:uid="{60BA50A3-B612-4DB9-B790-B2157E172E0E}"/>
    <cellStyle name="SAPBEXresDataEmph 6 2 2" xfId="27250" xr:uid="{34282403-7AAB-45C5-AFBB-05BB066F88A1}"/>
    <cellStyle name="SAPBEXresDataEmph 6 2 3" xfId="31941" xr:uid="{3ABDFA1C-A756-424F-826D-B5DD9FC245E6}"/>
    <cellStyle name="SAPBEXresDataEmph 6 2 4" xfId="36461" xr:uid="{D0A2F95F-FA5F-451C-923C-6FAB10324DAD}"/>
    <cellStyle name="SAPBEXresDataEmph 6 2 5" xfId="41086" xr:uid="{5F119CA1-CE07-4FB5-B66B-CB6384676D0B}"/>
    <cellStyle name="SAPBEXresDataEmph 6 3" xfId="5150" xr:uid="{CFB9DE21-82A3-465F-868A-E769CACAFE9D}"/>
    <cellStyle name="SAPBEXresDataEmph 6 3 2" xfId="28221" xr:uid="{0DD68808-D06B-4764-80D4-D33F84BB3121}"/>
    <cellStyle name="SAPBEXresDataEmph 6 3 3" xfId="32900" xr:uid="{A76D5B8B-D700-4157-9EC3-E9A06C0D69D0}"/>
    <cellStyle name="SAPBEXresDataEmph 6 3 4" xfId="37432" xr:uid="{061FE773-E70B-4C3A-9942-1470E1234917}"/>
    <cellStyle name="SAPBEXresDataEmph 6 3 5" xfId="42057" xr:uid="{A6EF329B-81A6-48A8-AE57-CC063B835FE8}"/>
    <cellStyle name="SAPBEXresDataEmph 6 4" xfId="6186" xr:uid="{6D0CF736-A1D5-423B-B950-74B30C2284A7}"/>
    <cellStyle name="SAPBEXresDataEmph 6 4 2" xfId="29201" xr:uid="{4720164C-B839-4153-9CEC-04B1415C73E4}"/>
    <cellStyle name="SAPBEXresDataEmph 6 4 3" xfId="33864" xr:uid="{6FEC46E0-828E-47E2-8760-41CE615CA2CF}"/>
    <cellStyle name="SAPBEXresDataEmph 6 4 4" xfId="38407" xr:uid="{AFEA8B8E-363C-4C32-8003-A9DBCFC23F6F}"/>
    <cellStyle name="SAPBEXresDataEmph 6 4 5" xfId="43032" xr:uid="{E8B0E373-0159-4026-898E-99CE535BCC62}"/>
    <cellStyle name="SAPBEXresDataEmph 6 5" xfId="25499" xr:uid="{A1D443E9-DA8E-4658-9A84-E1A75692760C}"/>
    <cellStyle name="SAPBEXresDataEmph 6 6" xfId="30231" xr:uid="{07813C6C-EC32-47E1-84B7-AFB46867F3AF}"/>
    <cellStyle name="SAPBEXresDataEmph 6 7" xfId="34733" xr:uid="{10A21918-3DBA-470B-90B1-96F322D2180D}"/>
    <cellStyle name="SAPBEXresDataEmph 6 8" xfId="39359" xr:uid="{D82B186F-8368-4E63-8595-20E98BAD3655}"/>
    <cellStyle name="SAPBEXresDataEmph 7" xfId="2237" xr:uid="{A5EF6630-0044-4789-83E3-0E6CFE918A3F}"/>
    <cellStyle name="SAPBEXresDataEmph 7 2" xfId="4118" xr:uid="{193397E4-9DA6-4C3C-849A-E4BC45D1C789}"/>
    <cellStyle name="SAPBEXresDataEmph 7 2 2" xfId="27267" xr:uid="{A5A3DB29-7356-4DCF-9DA5-481DE60FF6DC}"/>
    <cellStyle name="SAPBEXresDataEmph 7 2 3" xfId="31958" xr:uid="{6737A376-6243-40F6-A0DE-9C656D87414A}"/>
    <cellStyle name="SAPBEXresDataEmph 7 2 4" xfId="36478" xr:uid="{F6F5335F-EBEF-4C6F-9F5C-66E21CB75990}"/>
    <cellStyle name="SAPBEXresDataEmph 7 2 5" xfId="41103" xr:uid="{BB658DD3-1BD9-4957-8F86-49D2E7EA83D4}"/>
    <cellStyle name="SAPBEXresDataEmph 7 3" xfId="5167" xr:uid="{859D9432-421C-472B-BD89-C3E709923B68}"/>
    <cellStyle name="SAPBEXresDataEmph 7 3 2" xfId="28238" xr:uid="{DB93BFF7-A8DE-4332-8685-59EE8895A632}"/>
    <cellStyle name="SAPBEXresDataEmph 7 3 3" xfId="32917" xr:uid="{4CE1EBB1-1238-4D29-AA21-F78E8D2BBEC1}"/>
    <cellStyle name="SAPBEXresDataEmph 7 3 4" xfId="37449" xr:uid="{9D075A22-CB11-413B-AE6F-C7B868D2EE77}"/>
    <cellStyle name="SAPBEXresDataEmph 7 3 5" xfId="42074" xr:uid="{8F07571B-AB06-47F3-86B0-A72133A90518}"/>
    <cellStyle name="SAPBEXresDataEmph 7 4" xfId="6203" xr:uid="{F5634A38-087E-4911-8566-970DCB448EA1}"/>
    <cellStyle name="SAPBEXresDataEmph 7 4 2" xfId="29218" xr:uid="{44921631-97DE-4969-8040-AB9A1591AB90}"/>
    <cellStyle name="SAPBEXresDataEmph 7 4 3" xfId="33881" xr:uid="{665B3F69-71B7-469B-B8E7-50A5ADD84C8A}"/>
    <cellStyle name="SAPBEXresDataEmph 7 4 4" xfId="38424" xr:uid="{22947E25-F4D9-48C0-B0AA-EAE4DFE38599}"/>
    <cellStyle name="SAPBEXresDataEmph 7 4 5" xfId="43049" xr:uid="{2F889F6F-606E-48E9-8095-F8CEFA8E335F}"/>
    <cellStyle name="SAPBEXresDataEmph 7 5" xfId="25516" xr:uid="{593FB0C3-8E5F-42CE-A113-04EFA136BFE7}"/>
    <cellStyle name="SAPBEXresDataEmph 7 6" xfId="30248" xr:uid="{D5FA8586-47CA-45AB-B220-5C1C8A6D8B02}"/>
    <cellStyle name="SAPBEXresDataEmph 7 7" xfId="34750" xr:uid="{5557FAA2-8957-4A0C-A1BE-9BA2EF2C8703}"/>
    <cellStyle name="SAPBEXresDataEmph 7 8" xfId="39376" xr:uid="{AB064E36-109A-4E54-A9D9-79D0991FCAC4}"/>
    <cellStyle name="SAPBEXresDataEmph 8" xfId="2026" xr:uid="{1FA77888-7476-4CB2-ADF7-2276FB8CD113}"/>
    <cellStyle name="SAPBEXresDataEmph 8 2" xfId="3940" xr:uid="{0D652A91-AE4E-4B0F-951B-BADC0C2A68A1}"/>
    <cellStyle name="SAPBEXresDataEmph 8 2 2" xfId="27116" xr:uid="{4CDF4158-A2BC-4DCF-906C-E3F1E110219D}"/>
    <cellStyle name="SAPBEXresDataEmph 8 2 3" xfId="31814" xr:uid="{C871D849-32E3-4045-9EFC-FBE26B2D9CD2}"/>
    <cellStyle name="SAPBEXresDataEmph 8 2 4" xfId="36327" xr:uid="{1F4B1A56-39F8-49CE-A29F-534E0FB19562}"/>
    <cellStyle name="SAPBEXresDataEmph 8 2 5" xfId="40952" xr:uid="{6C336F48-D335-4C50-A61C-BE70E968BDEE}"/>
    <cellStyle name="SAPBEXresDataEmph 8 3" xfId="5031" xr:uid="{A8C763BF-292E-4416-B7F4-591442EB7642}"/>
    <cellStyle name="SAPBEXresDataEmph 8 3 2" xfId="28090" xr:uid="{BB576C51-6BF1-4EFF-8D41-E552D381BDF3}"/>
    <cellStyle name="SAPBEXresDataEmph 8 3 3" xfId="32776" xr:uid="{91232B15-2628-4724-9E91-848D14680EC2}"/>
    <cellStyle name="SAPBEXresDataEmph 8 3 4" xfId="37301" xr:uid="{9727C55E-2A95-4883-9823-E17E7C19B727}"/>
    <cellStyle name="SAPBEXresDataEmph 8 3 5" xfId="41926" xr:uid="{355DA5D4-E6F8-486C-A0C4-994396EC2C9B}"/>
    <cellStyle name="SAPBEXresDataEmph 8 4" xfId="6065" xr:uid="{4DA8CFA4-AC72-4753-81DF-D83EE99DBC12}"/>
    <cellStyle name="SAPBEXresDataEmph 8 4 2" xfId="29072" xr:uid="{5E67708E-D0AF-484E-94ED-B2A845F5CDA6}"/>
    <cellStyle name="SAPBEXresDataEmph 8 4 3" xfId="33743" xr:uid="{2809973F-E20C-4474-BCC1-960FACBB3F6C}"/>
    <cellStyle name="SAPBEXresDataEmph 8 4 4" xfId="38279" xr:uid="{81B2EFC6-72C9-48BF-9988-1EB27BD882D8}"/>
    <cellStyle name="SAPBEXresDataEmph 8 4 5" xfId="42904" xr:uid="{55AE1369-202A-41F7-9C8C-130960E987AE}"/>
    <cellStyle name="SAPBEXresDataEmph 8 5" xfId="25343" xr:uid="{B6FC7B9B-181D-42B5-B6EF-5EE23554A33F}"/>
    <cellStyle name="SAPBEXresDataEmph 8 6" xfId="30095" xr:uid="{69D0B7F8-D8DE-424C-9DCD-AEE001B41734}"/>
    <cellStyle name="SAPBEXresDataEmph 8 7" xfId="34599" xr:uid="{8AF6B52C-8B40-45E5-9CCE-4153C2EE608F}"/>
    <cellStyle name="SAPBEXresDataEmph 8 8" xfId="39226" xr:uid="{C81091C0-F338-47D2-9D53-4245E489EC79}"/>
    <cellStyle name="SAPBEXresDataEmph 9" xfId="3180" xr:uid="{DFFD832C-9A73-40AB-B86D-06C420557942}"/>
    <cellStyle name="SAPBEXresItem" xfId="1196" xr:uid="{67989F6B-D7DA-4EFE-95E4-0F50F33C19F0}"/>
    <cellStyle name="SAPBEXresItem 2" xfId="1488" xr:uid="{843D57EF-7F3C-47D5-BAD2-520B94B55AAF}"/>
    <cellStyle name="SAPBEXresItem 2 10" xfId="24845" xr:uid="{5CE2CBD4-B1AD-49B9-A6F7-4014BCEAA9C7}"/>
    <cellStyle name="SAPBEXresItem 2 11" xfId="24237" xr:uid="{B2343263-178A-4291-A2BB-1F1CCCD3F495}"/>
    <cellStyle name="SAPBEXresItem 2 12" xfId="24516" xr:uid="{639B6EC2-011E-43BC-A136-ACC3898113B5}"/>
    <cellStyle name="SAPBEXresItem 2 13" xfId="24472" xr:uid="{3610B521-D4BC-42A0-94A7-ED3484494A02}"/>
    <cellStyle name="SAPBEXresItem 2 2" xfId="1833" xr:uid="{2C5752F2-7188-4FF2-95A9-FD3EC112363B}"/>
    <cellStyle name="SAPBEXresItem 2 2 2" xfId="2757" xr:uid="{9906EADC-36A8-4F77-A9E3-B1692DE8D9C0}"/>
    <cellStyle name="SAPBEXresItem 2 2 2 2" xfId="4561" xr:uid="{401935F1-9375-4B83-B562-51790982F8A9}"/>
    <cellStyle name="SAPBEXresItem 2 2 2 2 2" xfId="27691" xr:uid="{AC81A0A6-1DAB-4106-B5A0-B841A30ACFF7}"/>
    <cellStyle name="SAPBEXresItem 2 2 2 2 3" xfId="32378" xr:uid="{9701A351-BDA6-46AF-A973-964386C0A0B5}"/>
    <cellStyle name="SAPBEXresItem 2 2 2 2 4" xfId="36902" xr:uid="{866C7FD7-4A59-41E9-8C6D-9039BBCF9B60}"/>
    <cellStyle name="SAPBEXresItem 2 2 2 2 5" xfId="41527" xr:uid="{27D66C01-C8B7-45FD-9ED6-9DA468706E58}"/>
    <cellStyle name="SAPBEXresItem 2 2 2 3" xfId="5585" xr:uid="{0635FBB8-741A-4EC4-BE31-677285404544}"/>
    <cellStyle name="SAPBEXresItem 2 2 2 3 2" xfId="28662" xr:uid="{BC148DF9-DA07-4799-BA62-84394E190C74}"/>
    <cellStyle name="SAPBEXresItem 2 2 2 3 3" xfId="33336" xr:uid="{10E85E0E-3D49-4D90-90B2-C8BCE757631E}"/>
    <cellStyle name="SAPBEXresItem 2 2 2 3 4" xfId="37871" xr:uid="{9E1AFAD5-EF72-46A8-8507-1E465841BE9F}"/>
    <cellStyle name="SAPBEXresItem 2 2 2 3 5" xfId="42496" xr:uid="{10179A95-92C0-4039-91A3-3FF0496A21FA}"/>
    <cellStyle name="SAPBEXresItem 2 2 2 4" xfId="6618" xr:uid="{6EE3AD5B-0126-422F-B97A-1001796ABA82}"/>
    <cellStyle name="SAPBEXresItem 2 2 2 4 2" xfId="29641" xr:uid="{6EE5A645-5651-447D-B18F-07DB3BF3FD17}"/>
    <cellStyle name="SAPBEXresItem 2 2 2 4 3" xfId="34298" xr:uid="{6A12C88F-E7DB-4C68-BCBC-C09071FC05F9}"/>
    <cellStyle name="SAPBEXresItem 2 2 2 4 4" xfId="38845" xr:uid="{9722FE5E-9D92-4AB7-93E6-0874E330C78A}"/>
    <cellStyle name="SAPBEXresItem 2 2 2 4 5" xfId="43470" xr:uid="{F760A15B-5247-46C4-BAD0-5BDBB98EE656}"/>
    <cellStyle name="SAPBEXresItem 2 2 2 5" xfId="25944" xr:uid="{63FBE008-4D19-4A4D-B9B9-4C991031D401}"/>
    <cellStyle name="SAPBEXresItem 2 2 2 6" xfId="30670" xr:uid="{6BA30172-B008-4490-A57C-0D5BE29DAC18}"/>
    <cellStyle name="SAPBEXresItem 2 2 2 7" xfId="35174" xr:uid="{DC6EB0A4-A75A-400E-84A9-712C4822785B}"/>
    <cellStyle name="SAPBEXresItem 2 2 2 8" xfId="39799" xr:uid="{966E5332-9F3C-4BFD-A63B-BD9D721A2FEB}"/>
    <cellStyle name="SAPBEXresItem 2 2 3" xfId="3767" xr:uid="{0EE62EFB-B748-4FA0-B15F-D3ACA12DEEB9}"/>
    <cellStyle name="SAPBEXresItem 2 2 3 2" xfId="26951" xr:uid="{256EEB5A-F0DE-4683-B1DE-32AAACE94329}"/>
    <cellStyle name="SAPBEXresItem 2 2 3 3" xfId="31651" xr:uid="{B3AA177B-0D87-4ADC-A112-62191D650D43}"/>
    <cellStyle name="SAPBEXresItem 2 2 3 4" xfId="36162" xr:uid="{C71C1F06-9184-4989-B0E6-56EB24A42810}"/>
    <cellStyle name="SAPBEXresItem 2 2 3 5" xfId="40787" xr:uid="{FB4BCEB9-F99A-4B98-BDB9-C736703BFA5E}"/>
    <cellStyle name="SAPBEXresItem 2 2 4" xfId="4868" xr:uid="{CCCE7A96-2ADD-4063-8D18-DBCF24FE784E}"/>
    <cellStyle name="SAPBEXresItem 2 2 4 2" xfId="27927" xr:uid="{7CD6B91C-EF73-487E-A28E-B551ED94DF61}"/>
    <cellStyle name="SAPBEXresItem 2 2 4 3" xfId="32614" xr:uid="{5F9B13EE-B114-4421-8A73-1E61E5EF5DC8}"/>
    <cellStyle name="SAPBEXresItem 2 2 4 4" xfId="37138" xr:uid="{3AB6178B-E6AD-4820-84BE-55CFA7B6831E}"/>
    <cellStyle name="SAPBEXresItem 2 2 4 5" xfId="41763" xr:uid="{76EC6FCA-CFC9-4457-9865-442ED22D6145}"/>
    <cellStyle name="SAPBEXresItem 2 2 5" xfId="5903" xr:uid="{494DB6D8-7564-4C9E-95D8-72242D66202D}"/>
    <cellStyle name="SAPBEXresItem 2 2 5 2" xfId="28907" xr:uid="{D3D95BEA-191F-45EB-A634-1DECA82E177C}"/>
    <cellStyle name="SAPBEXresItem 2 2 5 3" xfId="33581" xr:uid="{8E4FEEC6-6C91-4C6B-91BA-CF2ABAD36B7A}"/>
    <cellStyle name="SAPBEXresItem 2 2 5 4" xfId="38116" xr:uid="{D2AAE447-4BFD-4F8E-886B-D2AC73F2543E}"/>
    <cellStyle name="SAPBEXresItem 2 2 5 5" xfId="42741" xr:uid="{174F90DA-D5A7-4851-AF3C-A586FD4446C0}"/>
    <cellStyle name="SAPBEXresItem 2 2 6" xfId="25175" xr:uid="{00A9F320-57C2-4E02-B277-E96D307D1B21}"/>
    <cellStyle name="SAPBEXresItem 2 2 7" xfId="29930" xr:uid="{60BD4F93-9EAB-4F24-904F-05AF6700E6B8}"/>
    <cellStyle name="SAPBEXresItem 2 2 8" xfId="24812" xr:uid="{5E72F1EA-55F9-421A-B5C9-4FEAA18E5624}"/>
    <cellStyle name="SAPBEXresItem 2 2 9" xfId="39062" xr:uid="{22A557CA-3788-4612-8D8B-4D6B5DD0D4BB}"/>
    <cellStyle name="SAPBEXresItem 2 3" xfId="1927" xr:uid="{722F3DA5-2023-4941-92F3-00F663304A01}"/>
    <cellStyle name="SAPBEXresItem 2 3 2" xfId="2843" xr:uid="{E3E38ABD-C1DD-4193-99BC-3A02F76B7890}"/>
    <cellStyle name="SAPBEXresItem 2 3 2 2" xfId="4647" xr:uid="{F3A47205-213F-4575-8665-FA491FE18CAE}"/>
    <cellStyle name="SAPBEXresItem 2 3 2 2 2" xfId="27777" xr:uid="{2ACBDF32-2D5E-4AC4-81C0-49F28FA916D9}"/>
    <cellStyle name="SAPBEXresItem 2 3 2 2 3" xfId="32464" xr:uid="{AB7D81F1-989C-4FE1-BD1C-A109B89EFE53}"/>
    <cellStyle name="SAPBEXresItem 2 3 2 2 4" xfId="36988" xr:uid="{EB49A820-54C2-490D-ABDC-D8B74484FCF4}"/>
    <cellStyle name="SAPBEXresItem 2 3 2 2 5" xfId="41613" xr:uid="{14809DF8-B94B-4F8E-8D2D-12AE29E1F052}"/>
    <cellStyle name="SAPBEXresItem 2 3 2 3" xfId="5671" xr:uid="{F4D80852-A312-40F4-B636-06AA2B96184A}"/>
    <cellStyle name="SAPBEXresItem 2 3 2 3 2" xfId="28748" xr:uid="{D098D354-9C49-433E-B488-2BF61AFC94A5}"/>
    <cellStyle name="SAPBEXresItem 2 3 2 3 3" xfId="33422" xr:uid="{68B2873D-18CF-46E4-9BCC-85DA79E17EBB}"/>
    <cellStyle name="SAPBEXresItem 2 3 2 3 4" xfId="37957" xr:uid="{0752BB0D-6DFA-4FA2-8B14-9D45107FA706}"/>
    <cellStyle name="SAPBEXresItem 2 3 2 3 5" xfId="42582" xr:uid="{C9D11FDC-468C-4186-810B-635EE2F43128}"/>
    <cellStyle name="SAPBEXresItem 2 3 2 4" xfId="6704" xr:uid="{118E7436-DE44-4661-83F5-BF1ADB154A65}"/>
    <cellStyle name="SAPBEXresItem 2 3 2 4 2" xfId="29727" xr:uid="{BD5CD463-2441-4143-AC97-AABF94A6982E}"/>
    <cellStyle name="SAPBEXresItem 2 3 2 4 3" xfId="34384" xr:uid="{92822D13-2BF1-4408-BEB8-AACE000CA627}"/>
    <cellStyle name="SAPBEXresItem 2 3 2 4 4" xfId="38931" xr:uid="{72EF3443-A26E-4FB9-90CC-2274A3A7FE4F}"/>
    <cellStyle name="SAPBEXresItem 2 3 2 4 5" xfId="43556" xr:uid="{480B6814-5E5F-4816-A1A5-60636EFBD71D}"/>
    <cellStyle name="SAPBEXresItem 2 3 2 5" xfId="26030" xr:uid="{43F1B0D2-C538-4379-9334-BD1AAA33BDF7}"/>
    <cellStyle name="SAPBEXresItem 2 3 2 6" xfId="30756" xr:uid="{3A671C4F-5A27-4E01-BDCC-1DAB1840FDDC}"/>
    <cellStyle name="SAPBEXresItem 2 3 2 7" xfId="35260" xr:uid="{AABA732F-3DA9-4B57-BA1E-D272B1D44511}"/>
    <cellStyle name="SAPBEXresItem 2 3 2 8" xfId="39885" xr:uid="{224F27C1-BBA3-4005-B2E2-1E08D9A1C272}"/>
    <cellStyle name="SAPBEXresItem 2 3 3" xfId="3853" xr:uid="{2A9CA45D-A0CD-4474-95E2-B8FA7B20705B}"/>
    <cellStyle name="SAPBEXresItem 2 3 3 2" xfId="27037" xr:uid="{1204A37A-9CA7-4F1E-BAC3-4493C046FB4F}"/>
    <cellStyle name="SAPBEXresItem 2 3 3 3" xfId="31737" xr:uid="{64090408-B30B-4D82-BE36-62F69E463BFF}"/>
    <cellStyle name="SAPBEXresItem 2 3 3 4" xfId="36248" xr:uid="{D2C32E1A-4C4A-48E5-8E55-35BADFCDF42A}"/>
    <cellStyle name="SAPBEXresItem 2 3 3 5" xfId="40873" xr:uid="{FCF2DD3E-2F5C-4C5C-BEBB-BBC983020348}"/>
    <cellStyle name="SAPBEXresItem 2 3 4" xfId="4954" xr:uid="{9DECF41B-1F3B-4245-9B8B-D93C10E5BBF4}"/>
    <cellStyle name="SAPBEXresItem 2 3 4 2" xfId="28013" xr:uid="{E9E2C8A8-0A2A-463F-8845-12D2189A6A51}"/>
    <cellStyle name="SAPBEXresItem 2 3 4 3" xfId="32700" xr:uid="{5DD4200D-D8CF-44F4-B8FD-0C8AEB4B0A03}"/>
    <cellStyle name="SAPBEXresItem 2 3 4 4" xfId="37224" xr:uid="{13108158-A45D-431A-BE0E-C0B2BE845FFA}"/>
    <cellStyle name="SAPBEXresItem 2 3 4 5" xfId="41849" xr:uid="{29993ED7-B2BC-4B1A-B95F-8A5260414C10}"/>
    <cellStyle name="SAPBEXresItem 2 3 5" xfId="5989" xr:uid="{D2BC23C8-D8EA-46A0-934F-72755C92B4E7}"/>
    <cellStyle name="SAPBEXresItem 2 3 5 2" xfId="28993" xr:uid="{64CD5CBB-1305-4ED1-AA30-34617D42DCD7}"/>
    <cellStyle name="SAPBEXresItem 2 3 5 3" xfId="33667" xr:uid="{61C855AB-E853-47B8-9472-B9B0D662397E}"/>
    <cellStyle name="SAPBEXresItem 2 3 5 4" xfId="38202" xr:uid="{57445E0F-7C2F-4898-B8AD-579088B1FB1A}"/>
    <cellStyle name="SAPBEXresItem 2 3 5 5" xfId="42827" xr:uid="{DA05515A-47A2-4677-BF0A-DDD2A96A6D70}"/>
    <cellStyle name="SAPBEXresItem 2 3 6" xfId="25264" xr:uid="{EB1FC463-74A1-4542-B373-C7BCEE69DAFB}"/>
    <cellStyle name="SAPBEXresItem 2 3 7" xfId="30016" xr:uid="{56FE1355-CCD6-45DF-A6AE-DCF7682C6A4E}"/>
    <cellStyle name="SAPBEXresItem 2 3 8" xfId="34521" xr:uid="{44779690-0E9F-477E-A244-9A0E09B7D78D}"/>
    <cellStyle name="SAPBEXresItem 2 3 9" xfId="39148" xr:uid="{3618205F-AB81-4A92-B233-4E42E9D9054E}"/>
    <cellStyle name="SAPBEXresItem 2 4" xfId="2428" xr:uid="{0DB1B87B-AC60-4A3B-8A29-8E59119E2D12}"/>
    <cellStyle name="SAPBEXresItem 2 4 2" xfId="4232" xr:uid="{EAEE06F1-53A1-4876-872E-68CEECA80AB7}"/>
    <cellStyle name="SAPBEXresItem 2 4 2 2" xfId="27362" xr:uid="{7DF7E5C0-9E4F-4AFC-BC7A-E3B0966CADDA}"/>
    <cellStyle name="SAPBEXresItem 2 4 2 3" xfId="32049" xr:uid="{D5D32B7F-8666-4C51-8359-162FD3224BEF}"/>
    <cellStyle name="SAPBEXresItem 2 4 2 4" xfId="36573" xr:uid="{B52AE861-A11D-461B-9DF6-4DCD2882FFAC}"/>
    <cellStyle name="SAPBEXresItem 2 4 2 5" xfId="41198" xr:uid="{02F479B2-107A-4AD1-9FDC-E6672C69DA42}"/>
    <cellStyle name="SAPBEXresItem 2 4 3" xfId="5256" xr:uid="{936E2DF4-703F-4490-86C3-ACA2203ECE15}"/>
    <cellStyle name="SAPBEXresItem 2 4 3 2" xfId="28333" xr:uid="{F7626C85-88CA-4D50-9C02-9AC3314463A6}"/>
    <cellStyle name="SAPBEXresItem 2 4 3 3" xfId="33007" xr:uid="{0B4A86A0-BE2A-4020-88CB-4256797D7905}"/>
    <cellStyle name="SAPBEXresItem 2 4 3 4" xfId="37542" xr:uid="{AE8B8023-7A27-420F-A8D8-BDF58CFF38F4}"/>
    <cellStyle name="SAPBEXresItem 2 4 3 5" xfId="42167" xr:uid="{96F8F6BA-BF86-4A6D-B22B-A7F5D4ABBE0B}"/>
    <cellStyle name="SAPBEXresItem 2 4 4" xfId="6289" xr:uid="{21394011-180E-4904-A1B9-E35BB2E96BC0}"/>
    <cellStyle name="SAPBEXresItem 2 4 4 2" xfId="29312" xr:uid="{5959AD15-189B-4F72-A299-6D17015CDAA6}"/>
    <cellStyle name="SAPBEXresItem 2 4 4 3" xfId="33969" xr:uid="{950DDF09-58B9-4671-A300-246099815CE8}"/>
    <cellStyle name="SAPBEXresItem 2 4 4 4" xfId="38516" xr:uid="{5A42EE5A-2496-46ED-9F49-2C5A840FC64E}"/>
    <cellStyle name="SAPBEXresItem 2 4 4 5" xfId="43141" xr:uid="{A97A954C-2C27-4ADB-8E5E-9C15B379B8E6}"/>
    <cellStyle name="SAPBEXresItem 2 4 5" xfId="25615" xr:uid="{F7B332F1-D0E1-4176-BCA4-31BAED13F0BE}"/>
    <cellStyle name="SAPBEXresItem 2 4 6" xfId="30341" xr:uid="{CF91318A-6B59-4B41-8163-1BBB3333ED9A}"/>
    <cellStyle name="SAPBEXresItem 2 4 7" xfId="34845" xr:uid="{8A75F192-C14F-4ED7-B714-B700C7A735EC}"/>
    <cellStyle name="SAPBEXresItem 2 4 8" xfId="39470" xr:uid="{0C9FF8D8-612F-4515-B242-5352D3AB8E78}"/>
    <cellStyle name="SAPBEXresItem 2 5" xfId="3439" xr:uid="{4855C482-FC19-4D10-B4C0-7E5602997CFF}"/>
    <cellStyle name="SAPBEXresItem 2 5 2" xfId="26634" xr:uid="{E526AF6F-82B4-40D6-B964-62CDA6C5A7CC}"/>
    <cellStyle name="SAPBEXresItem 2 5 3" xfId="31334" xr:uid="{5F0F949F-FE82-49CC-9018-8FD796EB5211}"/>
    <cellStyle name="SAPBEXresItem 2 5 4" xfId="35845" xr:uid="{EDB3091F-C135-4390-B61E-A470B54BA214}"/>
    <cellStyle name="SAPBEXresItem 2 5 5" xfId="40470" xr:uid="{EEC8BEF9-F216-4924-B008-B3693ECA824D}"/>
    <cellStyle name="SAPBEXresItem 2 6" xfId="3139" xr:uid="{EF15D72D-DCBE-4E9A-841E-3F8ECD4C2CA7}"/>
    <cellStyle name="SAPBEXresItem 2 6 2" xfId="26340" xr:uid="{92EFA753-18EA-480D-87FB-980D993E5E8A}"/>
    <cellStyle name="SAPBEXresItem 2 6 3" xfId="31061" xr:uid="{1B60C7CC-7FE6-4352-9C39-D88F1F864C84}"/>
    <cellStyle name="SAPBEXresItem 2 6 4" xfId="35564" xr:uid="{246EBF0A-FDE9-41E9-83E1-88D1C9C05EFE}"/>
    <cellStyle name="SAPBEXresItem 2 6 5" xfId="40189" xr:uid="{304B2D3B-93DC-4EA3-AD4C-1E7AB3C4E20A}"/>
    <cellStyle name="SAPBEXresItem 2 7" xfId="3263" xr:uid="{5DABC4A8-DD01-48CB-ABB4-EE9132C7E0F4}"/>
    <cellStyle name="SAPBEXresItem 2 7 2" xfId="26399" xr:uid="{593CA24D-DA03-4D89-8519-D7EEDCD6195A}"/>
    <cellStyle name="SAPBEXresItem 2 7 3" xfId="31099" xr:uid="{DCF2C292-2724-4285-8391-1D27983F4FFF}"/>
    <cellStyle name="SAPBEXresItem 2 7 4" xfId="35610" xr:uid="{9FBF1FA1-C1F1-414B-9FBF-96E1AF706CBB}"/>
    <cellStyle name="SAPBEXresItem 2 7 5" xfId="40235" xr:uid="{1389EA95-6CCE-472C-979E-B5FE8D437E8F}"/>
    <cellStyle name="SAPBEXresItem 2 8" xfId="20171" xr:uid="{A4C1CD06-9066-4D36-B5D5-C8709CF81D58}"/>
    <cellStyle name="SAPBEXresItem 2 9" xfId="23763" xr:uid="{36F35F0F-89FD-4B26-94EC-551988DDBA4D}"/>
    <cellStyle name="SAPBEXresItem 3" xfId="1763" xr:uid="{8440AE43-4D83-4295-8F49-DEB064F55A12}"/>
    <cellStyle name="SAPBEXresItem 3 10" xfId="24756" xr:uid="{FF8A296F-F808-4F2F-ABDF-77AA34184EB1}"/>
    <cellStyle name="SAPBEXresItem 3 11" xfId="39003" xr:uid="{4E5E3453-7671-47BB-B0C6-524051BAFB5D}"/>
    <cellStyle name="SAPBEXresItem 3 2" xfId="2697" xr:uid="{ABA5ECEA-F0E3-412F-8736-26A2A1944DF8}"/>
    <cellStyle name="SAPBEXresItem 3 2 2" xfId="4501" xr:uid="{E57B9CBF-FEC2-479B-9C21-2042D83BF4E7}"/>
    <cellStyle name="SAPBEXresItem 3 2 2 2" xfId="27631" xr:uid="{E851922F-7F95-414A-9911-C3CAA7260E45}"/>
    <cellStyle name="SAPBEXresItem 3 2 2 3" xfId="32318" xr:uid="{C2DC2EF4-E6A8-4D8E-8FF8-20CFA3B9699F}"/>
    <cellStyle name="SAPBEXresItem 3 2 2 4" xfId="36842" xr:uid="{68DF760B-F0D8-42A9-93EB-667DF47F71CF}"/>
    <cellStyle name="SAPBEXresItem 3 2 2 5" xfId="41467" xr:uid="{E3948161-1211-4B63-90D8-BDEEA5DC0B9F}"/>
    <cellStyle name="SAPBEXresItem 3 2 3" xfId="5525" xr:uid="{1E6E06AB-DCE0-401B-81AB-ED074B67F75C}"/>
    <cellStyle name="SAPBEXresItem 3 2 3 2" xfId="28602" xr:uid="{A0DD0AC9-10FC-4FAF-914F-FD2FBFE9EF1A}"/>
    <cellStyle name="SAPBEXresItem 3 2 3 3" xfId="33276" xr:uid="{3E4B321D-2AE2-490E-9C93-AB2D3081A831}"/>
    <cellStyle name="SAPBEXresItem 3 2 3 4" xfId="37811" xr:uid="{26F7E7A9-7419-4368-A16C-1C12140E01C9}"/>
    <cellStyle name="SAPBEXresItem 3 2 3 5" xfId="42436" xr:uid="{D2BD64C1-5ECC-4AE9-9508-474D13E2B3F2}"/>
    <cellStyle name="SAPBEXresItem 3 2 4" xfId="6558" xr:uid="{30455556-E9D7-42A9-829A-019268C81E57}"/>
    <cellStyle name="SAPBEXresItem 3 2 4 2" xfId="29581" xr:uid="{5B0671E4-6C11-4640-B4DD-6615070C0B5B}"/>
    <cellStyle name="SAPBEXresItem 3 2 4 3" xfId="34238" xr:uid="{B267E4F2-F402-4629-A898-23A79D2C5D48}"/>
    <cellStyle name="SAPBEXresItem 3 2 4 4" xfId="38785" xr:uid="{4003A952-04E6-4A89-AF35-3A611AF93E95}"/>
    <cellStyle name="SAPBEXresItem 3 2 4 5" xfId="43410" xr:uid="{584F01EF-CBD8-45A6-A393-99DC6245E8F1}"/>
    <cellStyle name="SAPBEXresItem 3 2 5" xfId="25884" xr:uid="{77EA21A5-8289-40C0-BDE3-620930161807}"/>
    <cellStyle name="SAPBEXresItem 3 2 6" xfId="30610" xr:uid="{7E366A6B-41A2-4E7A-AB70-4BFE4590BF4A}"/>
    <cellStyle name="SAPBEXresItem 3 2 7" xfId="35114" xr:uid="{A0FBD8C9-5A3B-47A1-9F95-5DFD416B3BEB}"/>
    <cellStyle name="SAPBEXresItem 3 2 8" xfId="39739" xr:uid="{CBDAB96F-E8A7-4D48-BC75-025DDE71C4E3}"/>
    <cellStyle name="SAPBEXresItem 3 3" xfId="3708" xr:uid="{FC8D2AC2-AA2F-4A4F-9CB9-A39FAD58B6E0}"/>
    <cellStyle name="SAPBEXresItem 3 3 2" xfId="26892" xr:uid="{4DB91305-6874-4C89-9BFF-6B1A29BDCB64}"/>
    <cellStyle name="SAPBEXresItem 3 3 3" xfId="31592" xr:uid="{3A844E7D-4F15-4101-B237-9B505D8806B7}"/>
    <cellStyle name="SAPBEXresItem 3 3 4" xfId="36103" xr:uid="{4757A9A8-D20C-4376-B78A-E0B5E3587ECB}"/>
    <cellStyle name="SAPBEXresItem 3 3 5" xfId="40728" xr:uid="{BA02BE19-CD8F-4534-A766-BE290CCBFC0D}"/>
    <cellStyle name="SAPBEXresItem 3 4" xfId="4809" xr:uid="{B0CFA60A-722A-4E6B-A198-0D92314DA298}"/>
    <cellStyle name="SAPBEXresItem 3 4 2" xfId="27868" xr:uid="{FAF86027-9901-4BCB-BBCB-84FAAA95ACB1}"/>
    <cellStyle name="SAPBEXresItem 3 4 3" xfId="32555" xr:uid="{246FB3F1-0C53-451B-B5A4-9B612991F9AF}"/>
    <cellStyle name="SAPBEXresItem 3 4 4" xfId="37079" xr:uid="{E3F8767C-7C21-4CD8-A1EB-DB9120C7D244}"/>
    <cellStyle name="SAPBEXresItem 3 4 5" xfId="41704" xr:uid="{0DE4E709-F8C4-4397-80B0-1D07F7E7BEFB}"/>
    <cellStyle name="SAPBEXresItem 3 5" xfId="5844" xr:uid="{38A7DE78-421C-4442-BCFF-B35A2B600DA4}"/>
    <cellStyle name="SAPBEXresItem 3 5 2" xfId="28848" xr:uid="{81F64360-9463-4D52-B59C-C281D78FACF6}"/>
    <cellStyle name="SAPBEXresItem 3 5 3" xfId="33522" xr:uid="{40057ADC-717A-4374-9F6C-1AE84C455E96}"/>
    <cellStyle name="SAPBEXresItem 3 5 4" xfId="38057" xr:uid="{4DC39280-F76A-435E-8FB6-BDB9B7185ED9}"/>
    <cellStyle name="SAPBEXresItem 3 5 5" xfId="42682" xr:uid="{A00BA910-7D41-4C96-B65B-4CCDEC33C294}"/>
    <cellStyle name="SAPBEXresItem 3 6" xfId="20718" xr:uid="{E29FA6C4-02D2-402E-8CDF-AB6C6EF29D95}"/>
    <cellStyle name="SAPBEXresItem 3 7" xfId="23909" xr:uid="{ECD4DFDC-388A-4535-8CA9-D435CB09700B}"/>
    <cellStyle name="SAPBEXresItem 3 8" xfId="25116" xr:uid="{251BEC5B-8CB3-41E3-B705-4EE0BB501504}"/>
    <cellStyle name="SAPBEXresItem 3 9" xfId="29871" xr:uid="{60C3AEA9-692B-4A73-85C1-7A7283FA5648}"/>
    <cellStyle name="SAPBEXresItem 4" xfId="1728" xr:uid="{CE8F6200-58C6-4922-A491-1137A50CB918}"/>
    <cellStyle name="SAPBEXresItem 4 2" xfId="2662" xr:uid="{5A6382F0-EDEA-4A80-8782-9954EB4E006A}"/>
    <cellStyle name="SAPBEXresItem 4 2 2" xfId="4466" xr:uid="{C2B45B09-0BFE-4D15-8E40-1EA2F87907B4}"/>
    <cellStyle name="SAPBEXresItem 4 2 2 2" xfId="27596" xr:uid="{DB99D595-8B74-4B0C-92E7-3DF33389B155}"/>
    <cellStyle name="SAPBEXresItem 4 2 2 3" xfId="32283" xr:uid="{666D12C2-B943-4AD9-88CF-D326A2307EA0}"/>
    <cellStyle name="SAPBEXresItem 4 2 2 4" xfId="36807" xr:uid="{FB17360A-3B1F-499E-917C-C3DC7714F03B}"/>
    <cellStyle name="SAPBEXresItem 4 2 2 5" xfId="41432" xr:uid="{FEB2EAE8-8B4F-40AD-AFAB-39FDF9B92CF9}"/>
    <cellStyle name="SAPBEXresItem 4 2 3" xfId="5490" xr:uid="{89889C1C-E98A-420C-9DDF-8BAF44F70F8A}"/>
    <cellStyle name="SAPBEXresItem 4 2 3 2" xfId="28567" xr:uid="{B9672779-E541-4FD9-8116-73D368F8AA04}"/>
    <cellStyle name="SAPBEXresItem 4 2 3 3" xfId="33241" xr:uid="{4EE205AC-42E3-4788-9C44-997C7EBDF9EF}"/>
    <cellStyle name="SAPBEXresItem 4 2 3 4" xfId="37776" xr:uid="{0E8B6594-C53B-40C0-867A-8E6213ED8C97}"/>
    <cellStyle name="SAPBEXresItem 4 2 3 5" xfId="42401" xr:uid="{D9FAA6C7-2A55-460F-9F9F-404BA13C9EAF}"/>
    <cellStyle name="SAPBEXresItem 4 2 4" xfId="6523" xr:uid="{099D76CC-CC35-41A4-9523-F11BEBF8DEE1}"/>
    <cellStyle name="SAPBEXresItem 4 2 4 2" xfId="29546" xr:uid="{2065D085-7AF5-4E07-AAEF-B456BC10D9A3}"/>
    <cellStyle name="SAPBEXresItem 4 2 4 3" xfId="34203" xr:uid="{097F6D39-9174-4439-AD6F-F9DC73CF078A}"/>
    <cellStyle name="SAPBEXresItem 4 2 4 4" xfId="38750" xr:uid="{A75FAEF3-CD7C-4DE1-80FB-55F14E6CAEC4}"/>
    <cellStyle name="SAPBEXresItem 4 2 4 5" xfId="43375" xr:uid="{35BBA9E3-13C6-4415-9037-EEF8FC21817F}"/>
    <cellStyle name="SAPBEXresItem 4 2 5" xfId="25849" xr:uid="{3D48CDC2-205B-4CD3-B972-4ACD1563DF1E}"/>
    <cellStyle name="SAPBEXresItem 4 2 6" xfId="30575" xr:uid="{EC0F8691-F356-4813-AF4D-A3DCE8E44FD3}"/>
    <cellStyle name="SAPBEXresItem 4 2 7" xfId="35079" xr:uid="{9A22AE7A-7FB1-4C1E-A868-1F749907A92C}"/>
    <cellStyle name="SAPBEXresItem 4 2 8" xfId="39704" xr:uid="{FC13BD30-74A4-4824-AFA7-F05987F706F3}"/>
    <cellStyle name="SAPBEXresItem 4 3" xfId="3673" xr:uid="{D8CA947E-EA1B-4BE4-A047-1655F4020154}"/>
    <cellStyle name="SAPBEXresItem 4 3 2" xfId="26857" xr:uid="{46EC78B1-6808-4B43-B0D0-84B4D1245327}"/>
    <cellStyle name="SAPBEXresItem 4 3 3" xfId="31557" xr:uid="{193618C7-076F-4ED6-A31B-6B25A0D71129}"/>
    <cellStyle name="SAPBEXresItem 4 3 4" xfId="36068" xr:uid="{B7351159-4226-4AD4-8A13-ACF033077C00}"/>
    <cellStyle name="SAPBEXresItem 4 3 5" xfId="40693" xr:uid="{74461BB0-4AD8-4B67-B9A9-EED0338D9204}"/>
    <cellStyle name="SAPBEXresItem 4 4" xfId="4774" xr:uid="{C11A774F-3FFC-4E44-A565-57951432E86D}"/>
    <cellStyle name="SAPBEXresItem 4 4 2" xfId="26111" xr:uid="{37F494AB-5206-4ABA-AB78-DC3D7DEF7F34}"/>
    <cellStyle name="SAPBEXresItem 4 4 3" xfId="30832" xr:uid="{942C5C3B-D5AF-4282-8C24-ADD6FD77C9DC}"/>
    <cellStyle name="SAPBEXresItem 4 4 4" xfId="35335" xr:uid="{C44860E5-515F-45B5-854A-76E6830CF820}"/>
    <cellStyle name="SAPBEXresItem 4 4 5" xfId="39960" xr:uid="{28058477-AADA-446D-B859-B49DEF727720}"/>
    <cellStyle name="SAPBEXresItem 4 5" xfId="5809" xr:uid="{37EFFF72-7562-4D8E-8085-5299F8738ABF}"/>
    <cellStyle name="SAPBEXresItem 4 5 2" xfId="28813" xr:uid="{321B41C9-C4C0-4FFD-ABA6-0BEBF71CCE3E}"/>
    <cellStyle name="SAPBEXresItem 4 5 3" xfId="33487" xr:uid="{9E08C64B-6A7B-4510-A4A6-9A3C89EC0860}"/>
    <cellStyle name="SAPBEXresItem 4 5 4" xfId="38022" xr:uid="{DFCF80AD-6B6F-4B5A-9DC8-FC5E19992F33}"/>
    <cellStyle name="SAPBEXresItem 4 5 5" xfId="42647" xr:uid="{B0CE8D90-0330-426C-9781-A50897DBC38F}"/>
    <cellStyle name="SAPBEXresItem 4 6" xfId="25081" xr:uid="{9084D6CE-847A-4F72-AB65-A88039BB12F9}"/>
    <cellStyle name="SAPBEXresItem 4 7" xfId="29836" xr:uid="{E660EFD1-5FD4-4086-B489-4FFF39421307}"/>
    <cellStyle name="SAPBEXresItem 4 8" xfId="24720" xr:uid="{F3E6D2FF-A425-46AD-A6CB-1EDC0818171A}"/>
    <cellStyle name="SAPBEXresItem 4 9" xfId="24281" xr:uid="{898EADC0-C7FF-4134-B8C3-1A26E63E22CE}"/>
    <cellStyle name="SAPBEXresItem 5" xfId="1568" xr:uid="{B9717B6C-2A0C-453A-9B49-039ADF16F20A}"/>
    <cellStyle name="SAPBEXresItem 5 2" xfId="2505" xr:uid="{3BD81F49-4F43-4213-8EDB-84900454FF2A}"/>
    <cellStyle name="SAPBEXresItem 5 2 2" xfId="4309" xr:uid="{D0F405AF-1E6F-45E4-AC59-2FD0BD3E7057}"/>
    <cellStyle name="SAPBEXresItem 5 2 2 2" xfId="27439" xr:uid="{4D96DBCA-743A-4FAA-B951-B509184F6F86}"/>
    <cellStyle name="SAPBEXresItem 5 2 2 3" xfId="32126" xr:uid="{FAD2529E-1BE6-4FCC-9AAB-D5CD25716898}"/>
    <cellStyle name="SAPBEXresItem 5 2 2 4" xfId="36650" xr:uid="{D43B86CC-A834-4D14-8838-806D15994F56}"/>
    <cellStyle name="SAPBEXresItem 5 2 2 5" xfId="41275" xr:uid="{8EDD30E4-176C-4782-94F7-C1AC36C9226C}"/>
    <cellStyle name="SAPBEXresItem 5 2 3" xfId="5333" xr:uid="{1323B643-BB31-4870-8495-CF01CE14218D}"/>
    <cellStyle name="SAPBEXresItem 5 2 3 2" xfId="28410" xr:uid="{66345F2A-D20E-4B13-BB04-571F9459E53C}"/>
    <cellStyle name="SAPBEXresItem 5 2 3 3" xfId="33084" xr:uid="{15B02150-B498-4371-838A-862628B0D3EA}"/>
    <cellStyle name="SAPBEXresItem 5 2 3 4" xfId="37619" xr:uid="{77724746-4729-4BC1-B7EC-2BA3B942F98D}"/>
    <cellStyle name="SAPBEXresItem 5 2 3 5" xfId="42244" xr:uid="{F5C1FBE7-11D8-4366-9AC0-2BC0DACCC984}"/>
    <cellStyle name="SAPBEXresItem 5 2 4" xfId="6366" xr:uid="{AADF1C5C-A65C-4DC6-9921-831E532A7CA8}"/>
    <cellStyle name="SAPBEXresItem 5 2 4 2" xfId="29389" xr:uid="{58B54C16-29C4-4D5F-9EAA-C97004FE0935}"/>
    <cellStyle name="SAPBEXresItem 5 2 4 3" xfId="34046" xr:uid="{94FE26AE-AF3D-40C5-80F7-A2C8AB216FFE}"/>
    <cellStyle name="SAPBEXresItem 5 2 4 4" xfId="38593" xr:uid="{CB82AA58-8BD1-490F-8906-E47895B4202A}"/>
    <cellStyle name="SAPBEXresItem 5 2 4 5" xfId="43218" xr:uid="{89F17B69-1E7E-4ED2-B5D4-88F41BFCDFDC}"/>
    <cellStyle name="SAPBEXresItem 5 2 5" xfId="25692" xr:uid="{461BCF84-D834-4F7A-AFD8-9B3BA2C5F537}"/>
    <cellStyle name="SAPBEXresItem 5 2 6" xfId="30418" xr:uid="{82328A97-BCA2-43D2-98E3-C96B5D94CFF2}"/>
    <cellStyle name="SAPBEXresItem 5 2 7" xfId="34922" xr:uid="{45DE0BFB-B06B-4382-A3E5-27A227330914}"/>
    <cellStyle name="SAPBEXresItem 5 2 8" xfId="39547" xr:uid="{678FDDA0-A27B-4675-BF42-6E47299EA8B4}"/>
    <cellStyle name="SAPBEXresItem 5 3" xfId="3516" xr:uid="{FC422F61-3345-4F65-BE53-B2D52D410DC4}"/>
    <cellStyle name="SAPBEXresItem 5 3 2" xfId="26700" xr:uid="{7C749461-9BBE-47E1-9C2B-1921E6DBE697}"/>
    <cellStyle name="SAPBEXresItem 5 3 3" xfId="31400" xr:uid="{71483ABB-7CFD-42E6-B06F-7259B0F43F83}"/>
    <cellStyle name="SAPBEXresItem 5 3 4" xfId="35911" xr:uid="{5E098B71-D1EB-4139-9224-C87ADC490305}"/>
    <cellStyle name="SAPBEXresItem 5 3 5" xfId="40536" xr:uid="{16904833-0958-428B-8D5D-148D4CC4E1A8}"/>
    <cellStyle name="SAPBEXresItem 5 4" xfId="3064" xr:uid="{6778295C-412A-47B4-8555-ACA6474A9B82}"/>
    <cellStyle name="SAPBEXresItem 5 4 2" xfId="26267" xr:uid="{09AC608D-3D78-43A0-873E-B02B37BE199A}"/>
    <cellStyle name="SAPBEXresItem 5 4 3" xfId="30988" xr:uid="{CABD6F61-AC49-473B-B8C2-F2B73F2B6912}"/>
    <cellStyle name="SAPBEXresItem 5 4 4" xfId="35491" xr:uid="{CBB3FDE2-C107-4DEE-8314-8AB25705811C}"/>
    <cellStyle name="SAPBEXresItem 5 4 5" xfId="40116" xr:uid="{3E882648-EEAE-4747-A524-655B4AE72A66}"/>
    <cellStyle name="SAPBEXresItem 5 5" xfId="3338" xr:uid="{5E15C60F-E225-45B5-9746-2635B49846A4}"/>
    <cellStyle name="SAPBEXresItem 5 5 2" xfId="26463" xr:uid="{B56A280A-7213-4196-97EC-E0C24B3E8FF6}"/>
    <cellStyle name="SAPBEXresItem 5 5 3" xfId="31163" xr:uid="{3092E855-D086-4636-A909-3E743FE860B8}"/>
    <cellStyle name="SAPBEXresItem 5 5 4" xfId="35674" xr:uid="{BF6F8090-0AB4-4E05-AB70-570F5DF2A120}"/>
    <cellStyle name="SAPBEXresItem 5 5 5" xfId="40299" xr:uid="{A96AF82B-2E1B-4371-914B-57A78DBFC9D9}"/>
    <cellStyle name="SAPBEXresItem 5 6" xfId="24923" xr:uid="{3CA71700-557C-4768-8967-B98C0112720F}"/>
    <cellStyle name="SAPBEXresItem 5 7" xfId="24166" xr:uid="{A914741C-E2A6-41DC-9130-ED35BACBFA92}"/>
    <cellStyle name="SAPBEXresItem 5 8" xfId="24570" xr:uid="{38E703CB-F3E3-4EA6-A870-C98DBAAA1C6C}"/>
    <cellStyle name="SAPBEXresItem 5 9" xfId="34617" xr:uid="{6662EF8E-D321-48F2-B24D-BFE294842329}"/>
    <cellStyle name="SAPBEXresItem 6" xfId="2219" xr:uid="{5BE27D4A-6468-42F3-BB0B-E12783B3D4DF}"/>
    <cellStyle name="SAPBEXresItem 6 2" xfId="4102" xr:uid="{546B08A4-C5FA-4E2D-A298-89DF213E37C7}"/>
    <cellStyle name="SAPBEXresItem 6 2 2" xfId="27251" xr:uid="{1CD72B85-3218-4F57-8337-4D5F4CFB81F6}"/>
    <cellStyle name="SAPBEXresItem 6 2 3" xfId="31942" xr:uid="{295BD28F-A4CE-4702-BDFF-48128AF46F87}"/>
    <cellStyle name="SAPBEXresItem 6 2 4" xfId="36462" xr:uid="{B6C7A208-94E0-4E0D-BE78-77BD2CF9BA3C}"/>
    <cellStyle name="SAPBEXresItem 6 2 5" xfId="41087" xr:uid="{5BBB2B7C-902D-4F1C-8934-CCFA7900F25D}"/>
    <cellStyle name="SAPBEXresItem 6 3" xfId="5151" xr:uid="{0512E75B-B7D9-4C92-AAD3-EB59C9439178}"/>
    <cellStyle name="SAPBEXresItem 6 3 2" xfId="28222" xr:uid="{A978676A-42E1-443D-8E87-9AFE4BA32882}"/>
    <cellStyle name="SAPBEXresItem 6 3 3" xfId="32901" xr:uid="{0FB3E4DE-36A2-4071-BAF5-71E4C1C877D0}"/>
    <cellStyle name="SAPBEXresItem 6 3 4" xfId="37433" xr:uid="{60629E9A-3C41-44DC-80A3-269F3652F480}"/>
    <cellStyle name="SAPBEXresItem 6 3 5" xfId="42058" xr:uid="{5B8A1075-D31B-4C70-8F95-A57369913E01}"/>
    <cellStyle name="SAPBEXresItem 6 4" xfId="6187" xr:uid="{0C348CE8-118B-4940-B1D8-8C99868520E0}"/>
    <cellStyle name="SAPBEXresItem 6 4 2" xfId="29202" xr:uid="{FF0538CC-6E48-4826-9909-3FB3B94007AE}"/>
    <cellStyle name="SAPBEXresItem 6 4 3" xfId="33865" xr:uid="{777A0EFB-9DE6-46ED-96E8-1CDE67C3251E}"/>
    <cellStyle name="SAPBEXresItem 6 4 4" xfId="38408" xr:uid="{B86F93A8-F5A7-4A0E-AC6F-63374A904CAE}"/>
    <cellStyle name="SAPBEXresItem 6 4 5" xfId="43033" xr:uid="{C7B2390B-63C2-42DE-A86E-7E26AB8887DC}"/>
    <cellStyle name="SAPBEXresItem 6 5" xfId="25500" xr:uid="{2B7DD14E-A712-45D9-AAA2-B9AD50B15013}"/>
    <cellStyle name="SAPBEXresItem 6 6" xfId="30232" xr:uid="{C38C60AF-1A87-40F0-BD1C-7467A44AEF9B}"/>
    <cellStyle name="SAPBEXresItem 6 7" xfId="34734" xr:uid="{49934800-09B6-433E-ACAB-B056151DB483}"/>
    <cellStyle name="SAPBEXresItem 6 8" xfId="39360" xr:uid="{7F0CFE8F-4641-48D0-AC81-F7C2D5FBCF55}"/>
    <cellStyle name="SAPBEXresItem 7" xfId="2236" xr:uid="{8A1FE9C4-55E9-484D-9E68-D932BFB69D73}"/>
    <cellStyle name="SAPBEXresItem 7 2" xfId="4117" xr:uid="{FB9AEDC1-4B05-4D9A-B54D-98F4F06F9E4D}"/>
    <cellStyle name="SAPBEXresItem 7 2 2" xfId="27266" xr:uid="{718A39D8-95A8-4B64-B1EB-7299C844E5C0}"/>
    <cellStyle name="SAPBEXresItem 7 2 3" xfId="31957" xr:uid="{BE6903C5-5467-404D-9687-D145AB9786FC}"/>
    <cellStyle name="SAPBEXresItem 7 2 4" xfId="36477" xr:uid="{82412EAD-1BEA-4043-98D4-F9875FB826ED}"/>
    <cellStyle name="SAPBEXresItem 7 2 5" xfId="41102" xr:uid="{8873C41F-B4E6-4B5F-85F5-F35B7FA0A48A}"/>
    <cellStyle name="SAPBEXresItem 7 3" xfId="5166" xr:uid="{CB47011D-5FAF-401F-969B-671534FDD915}"/>
    <cellStyle name="SAPBEXresItem 7 3 2" xfId="28237" xr:uid="{4EC486C2-0BA6-4240-96EA-849866E8EA5D}"/>
    <cellStyle name="SAPBEXresItem 7 3 3" xfId="32916" xr:uid="{E361FAE4-C0D4-4ECD-9587-759FEB6398EE}"/>
    <cellStyle name="SAPBEXresItem 7 3 4" xfId="37448" xr:uid="{90FAECC8-9825-4EFF-85C6-CF0EC2B9B04B}"/>
    <cellStyle name="SAPBEXresItem 7 3 5" xfId="42073" xr:uid="{F06470CB-271D-43E5-AA71-3173A7DCECE3}"/>
    <cellStyle name="SAPBEXresItem 7 4" xfId="6202" xr:uid="{13D93357-B646-495E-B654-CF239D5CB4DE}"/>
    <cellStyle name="SAPBEXresItem 7 4 2" xfId="29217" xr:uid="{C88A0F43-FA45-46A6-9E65-7903ED7E5DE6}"/>
    <cellStyle name="SAPBEXresItem 7 4 3" xfId="33880" xr:uid="{CEBF990E-CF57-4262-9AA6-9C541B1EC337}"/>
    <cellStyle name="SAPBEXresItem 7 4 4" xfId="38423" xr:uid="{40419FCE-A81C-4991-BF8E-8610BABE8749}"/>
    <cellStyle name="SAPBEXresItem 7 4 5" xfId="43048" xr:uid="{D6AB635A-0530-46E6-AEE1-5FFBE80901D7}"/>
    <cellStyle name="SAPBEXresItem 7 5" xfId="25515" xr:uid="{D0D3A910-C082-49B4-8057-1038482BF9E1}"/>
    <cellStyle name="SAPBEXresItem 7 6" xfId="30247" xr:uid="{ED66D362-9191-4583-95B6-9BE9A5CE6DA5}"/>
    <cellStyle name="SAPBEXresItem 7 7" xfId="34749" xr:uid="{B631FF93-A259-4830-A358-2A55048E6E70}"/>
    <cellStyle name="SAPBEXresItem 7 8" xfId="39375" xr:uid="{5EA2AB75-883C-47E8-BE48-70CE98FE938C}"/>
    <cellStyle name="SAPBEXresItem 8" xfId="2190" xr:uid="{2F39263D-7C74-4647-B55E-DE2F0355C23F}"/>
    <cellStyle name="SAPBEXresItem 8 2" xfId="4074" xr:uid="{C4DA56FD-78E4-4F7D-B7FB-2E9F7FAD3D87}"/>
    <cellStyle name="SAPBEXresItem 8 2 2" xfId="27224" xr:uid="{9252A8A4-57A9-4E31-9929-FCA7DEA1B5BC}"/>
    <cellStyle name="SAPBEXresItem 8 2 3" xfId="31915" xr:uid="{FBD3B85B-9765-43FD-9DC5-38AE71E06E4F}"/>
    <cellStyle name="SAPBEXresItem 8 2 4" xfId="36435" xr:uid="{5144E4FB-25BA-4ABC-9693-3FF5FCBE72B9}"/>
    <cellStyle name="SAPBEXresItem 8 2 5" xfId="41060" xr:uid="{40173EB2-5B7D-49B7-B929-DE08D60D1450}"/>
    <cellStyle name="SAPBEXresItem 8 3" xfId="5124" xr:uid="{0C084409-A1A8-4440-A710-7DB890FC1437}"/>
    <cellStyle name="SAPBEXresItem 8 3 2" xfId="28195" xr:uid="{F02450CF-59F3-4567-83F7-31FA50820A4C}"/>
    <cellStyle name="SAPBEXresItem 8 3 3" xfId="32874" xr:uid="{5D6AA29E-4C10-4823-89B6-99C54870BCBB}"/>
    <cellStyle name="SAPBEXresItem 8 3 4" xfId="37406" xr:uid="{51E15608-9706-4C26-8B72-0784223F7B73}"/>
    <cellStyle name="SAPBEXresItem 8 3 5" xfId="42031" xr:uid="{579BBEDD-B4D1-400C-B45C-A1A429D54940}"/>
    <cellStyle name="SAPBEXresItem 8 4" xfId="6160" xr:uid="{1CA6CEE0-2697-477D-B79F-51F630430146}"/>
    <cellStyle name="SAPBEXresItem 8 4 2" xfId="29175" xr:uid="{10217FFC-B3AD-463B-BE18-B24040434C7C}"/>
    <cellStyle name="SAPBEXresItem 8 4 3" xfId="33838" xr:uid="{D54E29AF-C094-4EDA-B082-7E6E9A1C6400}"/>
    <cellStyle name="SAPBEXresItem 8 4 4" xfId="38381" xr:uid="{4609642F-E4AC-400F-9154-A28E7F47ADF5}"/>
    <cellStyle name="SAPBEXresItem 8 4 5" xfId="43006" xr:uid="{04FA9F88-EE0D-4EBC-A4FA-AA2415C83048}"/>
    <cellStyle name="SAPBEXresItem 8 5" xfId="25471" xr:uid="{17AA3CD6-EDF2-43B0-B715-3A32E2420CB1}"/>
    <cellStyle name="SAPBEXresItem 8 6" xfId="30205" xr:uid="{CAEA245E-28CD-42BA-B1A8-E88E0F4F208F}"/>
    <cellStyle name="SAPBEXresItem 8 7" xfId="34707" xr:uid="{0A8340EC-035A-4AD0-AD87-6B52BC90D0FA}"/>
    <cellStyle name="SAPBEXresItem 8 8" xfId="39333" xr:uid="{79783A00-5ACA-4C08-8F44-C225199E3BAE}"/>
    <cellStyle name="SAPBEXresItem 9" xfId="3179" xr:uid="{630037FB-BC04-4369-9BAD-17BD9CA52A5A}"/>
    <cellStyle name="SAPBEXresItemX" xfId="1197" xr:uid="{9557236D-296F-4F4C-A1E4-208E454076FA}"/>
    <cellStyle name="SAPBEXresItemX 2" xfId="1487" xr:uid="{C9C3FEC2-31F5-4117-9181-3B7B9EAADBF6}"/>
    <cellStyle name="SAPBEXresItemX 2 10" xfId="24844" xr:uid="{588E3E20-A889-4B71-AD22-8259C62762CB}"/>
    <cellStyle name="SAPBEXresItemX 2 11" xfId="24238" xr:uid="{34B13210-B8FF-4BF1-BCFB-92A598AFFF02}"/>
    <cellStyle name="SAPBEXresItemX 2 12" xfId="24515" xr:uid="{9A0AEFA7-A0E5-4F9F-8C11-F1BE21B66E5C}"/>
    <cellStyle name="SAPBEXresItemX 2 13" xfId="24473" xr:uid="{F5C3567E-7AB9-4A58-9B73-19C0FAAC4FEF}"/>
    <cellStyle name="SAPBEXresItemX 2 2" xfId="1832" xr:uid="{FF9527D2-F2D0-46A0-9B6A-1F116AD3B0EF}"/>
    <cellStyle name="SAPBEXresItemX 2 2 2" xfId="2756" xr:uid="{92F81B49-57BF-41D5-B352-DF27B53F7195}"/>
    <cellStyle name="SAPBEXresItemX 2 2 2 2" xfId="4560" xr:uid="{24E30F92-C3B6-438A-84F9-DD4A2611CAFD}"/>
    <cellStyle name="SAPBEXresItemX 2 2 2 2 2" xfId="27690" xr:uid="{6D77D936-3446-4EA1-AF84-BA9B502500B5}"/>
    <cellStyle name="SAPBEXresItemX 2 2 2 2 3" xfId="32377" xr:uid="{B580D8F7-510D-4E31-9CD4-20D7845D3F39}"/>
    <cellStyle name="SAPBEXresItemX 2 2 2 2 4" xfId="36901" xr:uid="{06EBFDC6-8803-47BA-8B34-A1B9DFE12021}"/>
    <cellStyle name="SAPBEXresItemX 2 2 2 2 5" xfId="41526" xr:uid="{8AEBEF15-3FA4-48B7-BCE1-9FD0FDBDDE6E}"/>
    <cellStyle name="SAPBEXresItemX 2 2 2 3" xfId="5584" xr:uid="{81F1CF68-D9B3-4059-A91E-478E4CCFF65F}"/>
    <cellStyle name="SAPBEXresItemX 2 2 2 3 2" xfId="28661" xr:uid="{E5F5432B-7379-42CE-87C4-B200E1995A44}"/>
    <cellStyle name="SAPBEXresItemX 2 2 2 3 3" xfId="33335" xr:uid="{6A04EE4C-73BE-4EBD-A881-69FD6B908F1E}"/>
    <cellStyle name="SAPBEXresItemX 2 2 2 3 4" xfId="37870" xr:uid="{8D16C14F-C0DE-403C-91BD-8D986D3276AC}"/>
    <cellStyle name="SAPBEXresItemX 2 2 2 3 5" xfId="42495" xr:uid="{6F7B5FC3-42B6-46DE-9CF0-368677C604E6}"/>
    <cellStyle name="SAPBEXresItemX 2 2 2 4" xfId="6617" xr:uid="{77AF1508-511E-4D9F-BAB1-40BBFBA0D0E3}"/>
    <cellStyle name="SAPBEXresItemX 2 2 2 4 2" xfId="29640" xr:uid="{22A7FC74-3861-401C-BEBD-838529D60DB9}"/>
    <cellStyle name="SAPBEXresItemX 2 2 2 4 3" xfId="34297" xr:uid="{17603156-94F0-4539-9BE4-188B8C55064F}"/>
    <cellStyle name="SAPBEXresItemX 2 2 2 4 4" xfId="38844" xr:uid="{E3FA6841-D69B-4C63-BA96-7535BFA4D8DA}"/>
    <cellStyle name="SAPBEXresItemX 2 2 2 4 5" xfId="43469" xr:uid="{8F30FFF1-C858-465F-BA38-9D32F87E6018}"/>
    <cellStyle name="SAPBEXresItemX 2 2 2 5" xfId="25943" xr:uid="{64B118EA-15F7-4F18-929B-3C676EB69B56}"/>
    <cellStyle name="SAPBEXresItemX 2 2 2 6" xfId="30669" xr:uid="{875734F5-7C83-4E81-BCC6-4FEC33594868}"/>
    <cellStyle name="SAPBEXresItemX 2 2 2 7" xfId="35173" xr:uid="{AFEC39CB-2577-4C99-AF44-C48F91F4081F}"/>
    <cellStyle name="SAPBEXresItemX 2 2 2 8" xfId="39798" xr:uid="{26A87859-5A6D-42ED-AD20-7B4D4B51B1DA}"/>
    <cellStyle name="SAPBEXresItemX 2 2 3" xfId="3766" xr:uid="{B1B56211-9923-44D5-AC5B-23F8B386BE84}"/>
    <cellStyle name="SAPBEXresItemX 2 2 3 2" xfId="26950" xr:uid="{B70368BF-B247-46E0-80F0-CD01E9272E3C}"/>
    <cellStyle name="SAPBEXresItemX 2 2 3 3" xfId="31650" xr:uid="{3EE298DD-1C23-431C-8E50-F1197B435BF7}"/>
    <cellStyle name="SAPBEXresItemX 2 2 3 4" xfId="36161" xr:uid="{A3D90E4F-D1EC-4CCF-ACCD-39511A29D437}"/>
    <cellStyle name="SAPBEXresItemX 2 2 3 5" xfId="40786" xr:uid="{29AD881A-5956-4466-B5D5-951FDDBFA7C5}"/>
    <cellStyle name="SAPBEXresItemX 2 2 4" xfId="4867" xr:uid="{F532F22D-FD85-4BE3-90D7-0C75E02FC598}"/>
    <cellStyle name="SAPBEXresItemX 2 2 4 2" xfId="27926" xr:uid="{AD5D05A2-E0AA-47B8-A26E-833D313D61E9}"/>
    <cellStyle name="SAPBEXresItemX 2 2 4 3" xfId="32613" xr:uid="{B6864AD8-BE0C-4FA6-A69C-1D40FCECFA91}"/>
    <cellStyle name="SAPBEXresItemX 2 2 4 4" xfId="37137" xr:uid="{0D3F0390-CDD2-41E4-922B-2BBBD70509A0}"/>
    <cellStyle name="SAPBEXresItemX 2 2 4 5" xfId="41762" xr:uid="{C221B233-8CCD-4412-B97C-0DB4CFA45F48}"/>
    <cellStyle name="SAPBEXresItemX 2 2 5" xfId="5902" xr:uid="{2F666E6A-AD66-4C79-AB41-E05FA332573E}"/>
    <cellStyle name="SAPBEXresItemX 2 2 5 2" xfId="28906" xr:uid="{D2B5E7A1-0C1B-4A55-AD41-A8C78BACFE71}"/>
    <cellStyle name="SAPBEXresItemX 2 2 5 3" xfId="33580" xr:uid="{3E003E7B-78ED-4160-A150-2B3DFADDBBA0}"/>
    <cellStyle name="SAPBEXresItemX 2 2 5 4" xfId="38115" xr:uid="{A294F849-CF1F-425B-8219-208EB248526B}"/>
    <cellStyle name="SAPBEXresItemX 2 2 5 5" xfId="42740" xr:uid="{5E677E71-F985-42BB-86C7-06F377F44BBF}"/>
    <cellStyle name="SAPBEXresItemX 2 2 6" xfId="25174" xr:uid="{99E36A48-5DC2-44BA-BA1C-3C5BC475AA6A}"/>
    <cellStyle name="SAPBEXresItemX 2 2 7" xfId="29929" xr:uid="{F8DEB0A3-F36F-45DA-A9EE-436677FAE5B2}"/>
    <cellStyle name="SAPBEXresItemX 2 2 8" xfId="24811" xr:uid="{56FCB15E-2105-4992-BECC-D85063387194}"/>
    <cellStyle name="SAPBEXresItemX 2 2 9" xfId="39061" xr:uid="{796BB34D-422B-45B8-82F8-2707E5AA139F}"/>
    <cellStyle name="SAPBEXresItemX 2 3" xfId="1926" xr:uid="{37F78268-7A97-4150-9DE6-DA8F502513FD}"/>
    <cellStyle name="SAPBEXresItemX 2 3 2" xfId="2842" xr:uid="{B655382D-D281-414C-8BCB-206577F880DD}"/>
    <cellStyle name="SAPBEXresItemX 2 3 2 2" xfId="4646" xr:uid="{C376EA0B-96FC-435B-938E-522B97038AB4}"/>
    <cellStyle name="SAPBEXresItemX 2 3 2 2 2" xfId="27776" xr:uid="{228ACFD4-7396-4B72-99FD-8223741BC726}"/>
    <cellStyle name="SAPBEXresItemX 2 3 2 2 3" xfId="32463" xr:uid="{92A43156-08D2-4716-A5DE-85BEC6A040E9}"/>
    <cellStyle name="SAPBEXresItemX 2 3 2 2 4" xfId="36987" xr:uid="{18476A83-305D-4926-AADD-8BF5E7BC97DD}"/>
    <cellStyle name="SAPBEXresItemX 2 3 2 2 5" xfId="41612" xr:uid="{530C9AA7-D468-47A9-9597-0647FBD32170}"/>
    <cellStyle name="SAPBEXresItemX 2 3 2 3" xfId="5670" xr:uid="{26BAAADE-BA11-4A15-9392-4970695AA4B8}"/>
    <cellStyle name="SAPBEXresItemX 2 3 2 3 2" xfId="28747" xr:uid="{8BB16B5D-F16D-40D4-88F8-7FC4896A6AD0}"/>
    <cellStyle name="SAPBEXresItemX 2 3 2 3 3" xfId="33421" xr:uid="{1198D817-D509-4B6B-AE80-CF0519D0BD04}"/>
    <cellStyle name="SAPBEXresItemX 2 3 2 3 4" xfId="37956" xr:uid="{CAAD57CE-4A4A-4476-9159-58A80C8CD202}"/>
    <cellStyle name="SAPBEXresItemX 2 3 2 3 5" xfId="42581" xr:uid="{5FB14D55-E220-4AC0-B041-C2A933822B7E}"/>
    <cellStyle name="SAPBEXresItemX 2 3 2 4" xfId="6703" xr:uid="{905E5AEF-E54C-4F8B-9E95-1C7CEEB2DF55}"/>
    <cellStyle name="SAPBEXresItemX 2 3 2 4 2" xfId="29726" xr:uid="{74E75C15-769A-43A9-8F70-8FBA84E47F6E}"/>
    <cellStyle name="SAPBEXresItemX 2 3 2 4 3" xfId="34383" xr:uid="{D6AFA9AA-BA84-4983-8247-0AF086545C34}"/>
    <cellStyle name="SAPBEXresItemX 2 3 2 4 4" xfId="38930" xr:uid="{4B3F24FE-27E0-4DAC-AEF0-B4BD03F0FA1F}"/>
    <cellStyle name="SAPBEXresItemX 2 3 2 4 5" xfId="43555" xr:uid="{BE12F774-25A4-4D03-9735-7569004E5A4E}"/>
    <cellStyle name="SAPBEXresItemX 2 3 2 5" xfId="26029" xr:uid="{7E0A604E-D9B4-4886-AE50-2B3E1A5A89FB}"/>
    <cellStyle name="SAPBEXresItemX 2 3 2 6" xfId="30755" xr:uid="{BC34861E-6788-4070-88F4-B115EE868C23}"/>
    <cellStyle name="SAPBEXresItemX 2 3 2 7" xfId="35259" xr:uid="{92CA048A-7EFC-4EAB-A1C3-CC4423D87F7A}"/>
    <cellStyle name="SAPBEXresItemX 2 3 2 8" xfId="39884" xr:uid="{71B3613F-E165-41FB-9EF9-6DB19CB8B731}"/>
    <cellStyle name="SAPBEXresItemX 2 3 3" xfId="3852" xr:uid="{C386268D-AAB2-41F0-9196-D72904E2C1C4}"/>
    <cellStyle name="SAPBEXresItemX 2 3 3 2" xfId="27036" xr:uid="{18D5D9D1-A998-44D5-AAF8-F7EF3D47ECDB}"/>
    <cellStyle name="SAPBEXresItemX 2 3 3 3" xfId="31736" xr:uid="{01490665-61EB-484E-BC6F-E8A168310E03}"/>
    <cellStyle name="SAPBEXresItemX 2 3 3 4" xfId="36247" xr:uid="{34929E66-723B-493E-9BD8-8DBDE9AF5665}"/>
    <cellStyle name="SAPBEXresItemX 2 3 3 5" xfId="40872" xr:uid="{87C18FD2-DD83-44A4-A787-1C5925FD1F0B}"/>
    <cellStyle name="SAPBEXresItemX 2 3 4" xfId="4953" xr:uid="{13F299DF-0140-4BC9-92A6-EFC439D67168}"/>
    <cellStyle name="SAPBEXresItemX 2 3 4 2" xfId="28012" xr:uid="{8CA014AC-44C5-4AE7-81F6-C7A711C776EA}"/>
    <cellStyle name="SAPBEXresItemX 2 3 4 3" xfId="32699" xr:uid="{33AA239A-B0E6-4579-856A-A090304852DF}"/>
    <cellStyle name="SAPBEXresItemX 2 3 4 4" xfId="37223" xr:uid="{03C0A318-AD72-4744-8DAE-FA66559266EB}"/>
    <cellStyle name="SAPBEXresItemX 2 3 4 5" xfId="41848" xr:uid="{8629C889-18B4-4061-ADE8-09DDCCF0FF4F}"/>
    <cellStyle name="SAPBEXresItemX 2 3 5" xfId="5988" xr:uid="{E1CD9068-4503-411F-8399-C6B70A93D807}"/>
    <cellStyle name="SAPBEXresItemX 2 3 5 2" xfId="28992" xr:uid="{6EA57F9A-E273-4FE4-AB6D-ACBBDAF4194B}"/>
    <cellStyle name="SAPBEXresItemX 2 3 5 3" xfId="33666" xr:uid="{BA8B2D84-B01B-4A74-ACFF-7AB2AE712306}"/>
    <cellStyle name="SAPBEXresItemX 2 3 5 4" xfId="38201" xr:uid="{1B365EE8-338B-46FD-B6F5-28CB4632EF3D}"/>
    <cellStyle name="SAPBEXresItemX 2 3 5 5" xfId="42826" xr:uid="{8472D566-2110-46AA-99CF-200ED3F33069}"/>
    <cellStyle name="SAPBEXresItemX 2 3 6" xfId="25263" xr:uid="{606A237A-3375-4F93-B656-FA40DA64333A}"/>
    <cellStyle name="SAPBEXresItemX 2 3 7" xfId="30015" xr:uid="{60CFCE17-CDC0-4E7F-A91E-E333204A8F10}"/>
    <cellStyle name="SAPBEXresItemX 2 3 8" xfId="34520" xr:uid="{3DF22B15-0B2E-4FB0-B380-C625AC71ABD5}"/>
    <cellStyle name="SAPBEXresItemX 2 3 9" xfId="39147" xr:uid="{4562ADCE-0FF2-420E-87D8-B38EDD07E9E9}"/>
    <cellStyle name="SAPBEXresItemX 2 4" xfId="2427" xr:uid="{AF1F250C-5F1A-4041-A5BC-7145BF080DDC}"/>
    <cellStyle name="SAPBEXresItemX 2 4 2" xfId="4231" xr:uid="{B7C07861-F5BB-461C-888F-EE4C7D7BB8EA}"/>
    <cellStyle name="SAPBEXresItemX 2 4 2 2" xfId="27361" xr:uid="{021AD37F-EE8A-4BD9-9AA6-53D6EB96F668}"/>
    <cellStyle name="SAPBEXresItemX 2 4 2 3" xfId="32048" xr:uid="{252CD0EC-420E-402D-99CB-8140EC984135}"/>
    <cellStyle name="SAPBEXresItemX 2 4 2 4" xfId="36572" xr:uid="{A0092609-9FE0-4AF7-8D2A-CFC35F1A7E66}"/>
    <cellStyle name="SAPBEXresItemX 2 4 2 5" xfId="41197" xr:uid="{8D2AC845-CB65-47D2-B5DB-956A889BC011}"/>
    <cellStyle name="SAPBEXresItemX 2 4 3" xfId="5255" xr:uid="{CC9A44B3-90BF-4EF0-94DD-E177BFA58F60}"/>
    <cellStyle name="SAPBEXresItemX 2 4 3 2" xfId="28332" xr:uid="{9739C137-06F7-4E76-94A3-993B7A5CEBD4}"/>
    <cellStyle name="SAPBEXresItemX 2 4 3 3" xfId="33006" xr:uid="{F953EF86-8E33-46E2-B2AE-BFDD551BA2A3}"/>
    <cellStyle name="SAPBEXresItemX 2 4 3 4" xfId="37541" xr:uid="{BB352E34-65D7-408D-86F4-A5307C689CF6}"/>
    <cellStyle name="SAPBEXresItemX 2 4 3 5" xfId="42166" xr:uid="{BABCE684-CD1F-4017-B48D-2715009FC573}"/>
    <cellStyle name="SAPBEXresItemX 2 4 4" xfId="6288" xr:uid="{324D17DC-D1CA-4D21-82A9-19352928DC9B}"/>
    <cellStyle name="SAPBEXresItemX 2 4 4 2" xfId="29311" xr:uid="{7703D00A-F73D-406E-BB8A-5CECEC278436}"/>
    <cellStyle name="SAPBEXresItemX 2 4 4 3" xfId="33968" xr:uid="{CCBE6D2D-7205-4EBF-95F4-9AB2B7237236}"/>
    <cellStyle name="SAPBEXresItemX 2 4 4 4" xfId="38515" xr:uid="{AC00A80F-C88E-463F-95CE-CB9D11171A10}"/>
    <cellStyle name="SAPBEXresItemX 2 4 4 5" xfId="43140" xr:uid="{5C094B4C-D6E2-47DF-B1E9-E70852D71EC7}"/>
    <cellStyle name="SAPBEXresItemX 2 4 5" xfId="25614" xr:uid="{9D82BC45-E2CF-4B5B-8FA0-181B4F0C84F4}"/>
    <cellStyle name="SAPBEXresItemX 2 4 6" xfId="30340" xr:uid="{93876A5E-7C85-4CC2-8A6A-E756B6C98EAD}"/>
    <cellStyle name="SAPBEXresItemX 2 4 7" xfId="34844" xr:uid="{B27AA237-0725-4018-9A7A-09A4D10DD8D4}"/>
    <cellStyle name="SAPBEXresItemX 2 4 8" xfId="39469" xr:uid="{EE3D2CD0-A759-4BEA-95AD-4AD26336113A}"/>
    <cellStyle name="SAPBEXresItemX 2 5" xfId="3438" xr:uid="{395689CD-C6AA-4C29-8431-76BB76875CFD}"/>
    <cellStyle name="SAPBEXresItemX 2 5 2" xfId="26633" xr:uid="{A025FF09-9F65-467F-BEF6-3FE0D0C909AE}"/>
    <cellStyle name="SAPBEXresItemX 2 5 3" xfId="31333" xr:uid="{152E5F4A-C1BD-4720-ABF6-EA6963E88E1D}"/>
    <cellStyle name="SAPBEXresItemX 2 5 4" xfId="35844" xr:uid="{AD52C9D9-3735-4369-91E2-7A4886422355}"/>
    <cellStyle name="SAPBEXresItemX 2 5 5" xfId="40469" xr:uid="{6BB4CED3-268B-4F1D-9BBE-5DE566E7BABD}"/>
    <cellStyle name="SAPBEXresItemX 2 6" xfId="3140" xr:uid="{6BBF580D-BF6D-4EED-A0C0-88C396D78C12}"/>
    <cellStyle name="SAPBEXresItemX 2 6 2" xfId="26341" xr:uid="{35DC087D-5F31-472C-A6F2-ABA8F886075D}"/>
    <cellStyle name="SAPBEXresItemX 2 6 3" xfId="31062" xr:uid="{CF8B3350-F53D-4465-824F-7F680525544B}"/>
    <cellStyle name="SAPBEXresItemX 2 6 4" xfId="35565" xr:uid="{C758993A-DDEF-4F8C-8078-16E617CC546D}"/>
    <cellStyle name="SAPBEXresItemX 2 6 5" xfId="40190" xr:uid="{95BB05B9-3CF8-43E5-BEF1-3AB99D958B01}"/>
    <cellStyle name="SAPBEXresItemX 2 7" xfId="3262" xr:uid="{CBC0075C-C495-406C-8639-14573EC45063}"/>
    <cellStyle name="SAPBEXresItemX 2 7 2" xfId="26398" xr:uid="{DAF41197-83E1-4814-B82B-976DAFEBA286}"/>
    <cellStyle name="SAPBEXresItemX 2 7 3" xfId="31098" xr:uid="{0E611F4B-3DE4-4929-BD83-08FE44D7B9ED}"/>
    <cellStyle name="SAPBEXresItemX 2 7 4" xfId="35609" xr:uid="{78325010-42D7-4982-99F5-8B05C10CC480}"/>
    <cellStyle name="SAPBEXresItemX 2 7 5" xfId="40234" xr:uid="{85E2EECB-A863-4825-9432-780A26AAE395}"/>
    <cellStyle name="SAPBEXresItemX 2 8" xfId="20172" xr:uid="{3B3410B8-CFE6-4C65-9DAD-0122B5B13A2E}"/>
    <cellStyle name="SAPBEXresItemX 2 9" xfId="23764" xr:uid="{DDCF7E30-3DB5-41D2-97A6-3CB0E5FB991D}"/>
    <cellStyle name="SAPBEXresItemX 3" xfId="1764" xr:uid="{F28FADEA-EC7F-4945-9DA4-05A9EF9C8D11}"/>
    <cellStyle name="SAPBEXresItemX 3 10" xfId="24757" xr:uid="{5B8EF1AE-1091-475B-BC6C-6DFF160C09E8}"/>
    <cellStyle name="SAPBEXresItemX 3 11" xfId="39004" xr:uid="{5DCB3659-DFC7-4628-B3E3-51DD6CDDC34C}"/>
    <cellStyle name="SAPBEXresItemX 3 2" xfId="2698" xr:uid="{9B631F31-E300-4E49-BB31-9A84D949B5EC}"/>
    <cellStyle name="SAPBEXresItemX 3 2 2" xfId="4502" xr:uid="{18757E3E-7214-4783-963B-579968AB982A}"/>
    <cellStyle name="SAPBEXresItemX 3 2 2 2" xfId="27632" xr:uid="{49CE0C13-CAD9-4E9D-A039-2FD0F3D0EF33}"/>
    <cellStyle name="SAPBEXresItemX 3 2 2 3" xfId="32319" xr:uid="{AFB8CEC5-D0C2-4930-8429-007B0AD370DE}"/>
    <cellStyle name="SAPBEXresItemX 3 2 2 4" xfId="36843" xr:uid="{BC0BC2EF-FB04-4C4F-B9ED-6403C88F5770}"/>
    <cellStyle name="SAPBEXresItemX 3 2 2 5" xfId="41468" xr:uid="{8FC18E32-338E-4241-9A36-013C2D2DDE61}"/>
    <cellStyle name="SAPBEXresItemX 3 2 3" xfId="5526" xr:uid="{1C94F38A-3207-458A-A698-FBC04E81C68C}"/>
    <cellStyle name="SAPBEXresItemX 3 2 3 2" xfId="28603" xr:uid="{4C8D00CF-08FC-4FF0-96E3-44A6FCB1ECF0}"/>
    <cellStyle name="SAPBEXresItemX 3 2 3 3" xfId="33277" xr:uid="{645B0472-7B73-442B-ADF9-D6B18D590C84}"/>
    <cellStyle name="SAPBEXresItemX 3 2 3 4" xfId="37812" xr:uid="{F07CB088-C5B6-427E-A6B2-0E155DC8B2E6}"/>
    <cellStyle name="SAPBEXresItemX 3 2 3 5" xfId="42437" xr:uid="{165A0CC4-0D75-434B-86DC-EDACD0FD7159}"/>
    <cellStyle name="SAPBEXresItemX 3 2 4" xfId="6559" xr:uid="{0B4A1D00-E4C5-4823-A014-F4C54234AF98}"/>
    <cellStyle name="SAPBEXresItemX 3 2 4 2" xfId="29582" xr:uid="{CF7467EA-6AAD-428A-A026-241E28C20592}"/>
    <cellStyle name="SAPBEXresItemX 3 2 4 3" xfId="34239" xr:uid="{F52EEFBE-0C82-4D16-8DA3-81B58AC5F581}"/>
    <cellStyle name="SAPBEXresItemX 3 2 4 4" xfId="38786" xr:uid="{653E5EE7-5818-43B8-921C-044A05AFF46C}"/>
    <cellStyle name="SAPBEXresItemX 3 2 4 5" xfId="43411" xr:uid="{4E5D8C71-7A58-4F97-99B5-0C5F17DB2BFF}"/>
    <cellStyle name="SAPBEXresItemX 3 2 5" xfId="25885" xr:uid="{A302B007-FB75-405A-991B-F1D7D4FEA0DE}"/>
    <cellStyle name="SAPBEXresItemX 3 2 6" xfId="30611" xr:uid="{EA9D6265-5603-4450-9A24-361D351D1061}"/>
    <cellStyle name="SAPBEXresItemX 3 2 7" xfId="35115" xr:uid="{5EFDA668-C8B4-4DD2-8224-EE826661BE2F}"/>
    <cellStyle name="SAPBEXresItemX 3 2 8" xfId="39740" xr:uid="{A5DFDDC2-BEFD-4804-87B8-E5F8FC43F862}"/>
    <cellStyle name="SAPBEXresItemX 3 3" xfId="3709" xr:uid="{EA10C7FD-ED95-4946-8D66-8629C310FA49}"/>
    <cellStyle name="SAPBEXresItemX 3 3 2" xfId="26893" xr:uid="{A2EC2D11-BA36-4962-841B-4136FBAE1BB3}"/>
    <cellStyle name="SAPBEXresItemX 3 3 3" xfId="31593" xr:uid="{56F96FA7-DDF6-4F8F-9D55-07A0147784CD}"/>
    <cellStyle name="SAPBEXresItemX 3 3 4" xfId="36104" xr:uid="{C501E4C5-A756-4F92-B918-2462F20C8FE7}"/>
    <cellStyle name="SAPBEXresItemX 3 3 5" xfId="40729" xr:uid="{A458C9C7-DC63-4F40-81D6-23F490629B5F}"/>
    <cellStyle name="SAPBEXresItemX 3 4" xfId="4810" xr:uid="{43DCBE13-D9A3-4C75-B175-2DBD6FE4277B}"/>
    <cellStyle name="SAPBEXresItemX 3 4 2" xfId="27869" xr:uid="{DCDA2178-BE28-4899-8FB2-84BD770F2A83}"/>
    <cellStyle name="SAPBEXresItemX 3 4 3" xfId="32556" xr:uid="{7ED06557-ADDE-4665-A9D2-C13823999101}"/>
    <cellStyle name="SAPBEXresItemX 3 4 4" xfId="37080" xr:uid="{F8704DF0-B7B7-4B09-BE93-C58450286F70}"/>
    <cellStyle name="SAPBEXresItemX 3 4 5" xfId="41705" xr:uid="{703A2377-8774-49F5-8A6B-17CCA74D8B44}"/>
    <cellStyle name="SAPBEXresItemX 3 5" xfId="5845" xr:uid="{C1D7E187-A1E6-4E73-8C7F-8EBC9CE4DE82}"/>
    <cellStyle name="SAPBEXresItemX 3 5 2" xfId="28849" xr:uid="{26906C75-D0A4-4181-82CA-8DBD655B79E2}"/>
    <cellStyle name="SAPBEXresItemX 3 5 3" xfId="33523" xr:uid="{B5323429-DD43-4874-9088-4E9927631438}"/>
    <cellStyle name="SAPBEXresItemX 3 5 4" xfId="38058" xr:uid="{69100F21-CCE9-4041-B248-D8ADF57F85B5}"/>
    <cellStyle name="SAPBEXresItemX 3 5 5" xfId="42683" xr:uid="{EFC63983-EF20-49E3-BC09-C25E698E6000}"/>
    <cellStyle name="SAPBEXresItemX 3 6" xfId="23456" xr:uid="{AE9F5DD6-646A-4FE7-A326-455DBA8DDBDC}"/>
    <cellStyle name="SAPBEXresItemX 3 7" xfId="24023" xr:uid="{E193E033-EF5E-4522-B8FE-AA6893EA9C78}"/>
    <cellStyle name="SAPBEXresItemX 3 8" xfId="25117" xr:uid="{B22F786A-A591-4897-8B8C-69A860494ADF}"/>
    <cellStyle name="SAPBEXresItemX 3 9" xfId="29872" xr:uid="{7A5EAF99-EDFF-4B28-86C4-FB385E6AA7C1}"/>
    <cellStyle name="SAPBEXresItemX 4" xfId="1729" xr:uid="{9C5194DB-47F5-4F9E-8F51-3B58B8E4C787}"/>
    <cellStyle name="SAPBEXresItemX 4 2" xfId="2663" xr:uid="{C76DECB7-D5F7-4471-935A-0C5FD2E6FAAC}"/>
    <cellStyle name="SAPBEXresItemX 4 2 2" xfId="4467" xr:uid="{E4C72EB7-66CD-44B2-A0CE-F03605799E30}"/>
    <cellStyle name="SAPBEXresItemX 4 2 2 2" xfId="27597" xr:uid="{F40C4FDB-F0C4-491F-BAC2-75017401D2EF}"/>
    <cellStyle name="SAPBEXresItemX 4 2 2 3" xfId="32284" xr:uid="{27755947-AF97-4527-8C57-E4036D7EBD94}"/>
    <cellStyle name="SAPBEXresItemX 4 2 2 4" xfId="36808" xr:uid="{A479CDCD-8FBD-46AE-B590-C0F234A9D5BF}"/>
    <cellStyle name="SAPBEXresItemX 4 2 2 5" xfId="41433" xr:uid="{5791D3FD-3B59-4E6E-BCE8-CA870B2D8D12}"/>
    <cellStyle name="SAPBEXresItemX 4 2 3" xfId="5491" xr:uid="{D67AEB39-6D34-421E-BF3D-A6D5DD88D14F}"/>
    <cellStyle name="SAPBEXresItemX 4 2 3 2" xfId="28568" xr:uid="{046D0574-55FD-4CCF-9DD9-11209D0DD65E}"/>
    <cellStyle name="SAPBEXresItemX 4 2 3 3" xfId="33242" xr:uid="{6016B56A-6254-4E64-B7E4-4B9044857497}"/>
    <cellStyle name="SAPBEXresItemX 4 2 3 4" xfId="37777" xr:uid="{E8651440-1524-42FC-A725-19C9A16A83D1}"/>
    <cellStyle name="SAPBEXresItemX 4 2 3 5" xfId="42402" xr:uid="{3C1E20E1-79FA-410A-8105-0E839835B71B}"/>
    <cellStyle name="SAPBEXresItemX 4 2 4" xfId="6524" xr:uid="{77B9BD48-EB5A-4FB7-A3B6-B0ADC9FBBDB4}"/>
    <cellStyle name="SAPBEXresItemX 4 2 4 2" xfId="29547" xr:uid="{4AA61BAC-02E2-4054-9BC0-3E3EF050F852}"/>
    <cellStyle name="SAPBEXresItemX 4 2 4 3" xfId="34204" xr:uid="{FCC6D76B-6472-40E1-9EC2-9BE69E761A9E}"/>
    <cellStyle name="SAPBEXresItemX 4 2 4 4" xfId="38751" xr:uid="{42A8590A-1F18-4850-AF49-4B2BE407C048}"/>
    <cellStyle name="SAPBEXresItemX 4 2 4 5" xfId="43376" xr:uid="{A1EA3E86-C06F-4F3A-834A-A0E304FE37BF}"/>
    <cellStyle name="SAPBEXresItemX 4 2 5" xfId="25850" xr:uid="{017B9EA2-1FE8-4B8E-81E1-979B5E94EC1E}"/>
    <cellStyle name="SAPBEXresItemX 4 2 6" xfId="30576" xr:uid="{01BFCB17-26A0-4562-B8D9-CCA7D53B616D}"/>
    <cellStyle name="SAPBEXresItemX 4 2 7" xfId="35080" xr:uid="{B79A8B29-674E-47BF-BE4A-10459E3555D0}"/>
    <cellStyle name="SAPBEXresItemX 4 2 8" xfId="39705" xr:uid="{C3EB451A-27A4-4117-A47E-1C916A0BA8C1}"/>
    <cellStyle name="SAPBEXresItemX 4 3" xfId="3674" xr:uid="{5DB6CDFC-E4C1-47D3-AD8B-3E10B464C2D3}"/>
    <cellStyle name="SAPBEXresItemX 4 3 2" xfId="26858" xr:uid="{0EF4B0B6-8236-4DC1-98EE-A82E1E5AA4C7}"/>
    <cellStyle name="SAPBEXresItemX 4 3 3" xfId="31558" xr:uid="{48D7664D-65ED-44C1-A963-B87DD29B7583}"/>
    <cellStyle name="SAPBEXresItemX 4 3 4" xfId="36069" xr:uid="{9437CE1E-19A8-4CD4-B5D6-C0CAC1BCA811}"/>
    <cellStyle name="SAPBEXresItemX 4 3 5" xfId="40694" xr:uid="{687F26AB-A29A-4836-BEBD-CD2656C0C0D1}"/>
    <cellStyle name="SAPBEXresItemX 4 4" xfId="4775" xr:uid="{606BCA67-3C88-47D6-A5AB-9CE67495E4BA}"/>
    <cellStyle name="SAPBEXresItemX 4 4 2" xfId="26110" xr:uid="{B330A2AA-C8DE-49E4-88E2-E667D661BEB9}"/>
    <cellStyle name="SAPBEXresItemX 4 4 3" xfId="30831" xr:uid="{AFC26FF3-DF38-4DDE-9DA1-1087902AE000}"/>
    <cellStyle name="SAPBEXresItemX 4 4 4" xfId="35334" xr:uid="{1E9FB3DF-B0DE-4155-B20C-41065E86A183}"/>
    <cellStyle name="SAPBEXresItemX 4 4 5" xfId="39959" xr:uid="{4E3E2DBB-1F72-463D-A284-8D831D6D76B6}"/>
    <cellStyle name="SAPBEXresItemX 4 5" xfId="5810" xr:uid="{BD81BFF4-D63E-4561-9F68-70E4BDE32467}"/>
    <cellStyle name="SAPBEXresItemX 4 5 2" xfId="28814" xr:uid="{65A95CF1-14F7-4C44-9751-D3C0C6896ACE}"/>
    <cellStyle name="SAPBEXresItemX 4 5 3" xfId="33488" xr:uid="{8F1F768B-968C-49FB-AC4E-6DF80C818BE5}"/>
    <cellStyle name="SAPBEXresItemX 4 5 4" xfId="38023" xr:uid="{43E99F01-0318-43A5-BE3B-5790A8210E2A}"/>
    <cellStyle name="SAPBEXresItemX 4 5 5" xfId="42648" xr:uid="{C984AB76-62AF-4F23-B90D-E504B211A59C}"/>
    <cellStyle name="SAPBEXresItemX 4 6" xfId="25082" xr:uid="{72E7FF16-9FEE-48A2-B94B-4A6FF3465B33}"/>
    <cellStyle name="SAPBEXresItemX 4 7" xfId="29837" xr:uid="{57A5F1D2-ADE7-46B7-9FBD-39170186E36C}"/>
    <cellStyle name="SAPBEXresItemX 4 8" xfId="24721" xr:uid="{4ED7708C-2FBC-4A10-ABFA-84F480532A91}"/>
    <cellStyle name="SAPBEXresItemX 4 9" xfId="24280" xr:uid="{7B8E1CBD-CD00-4A92-926A-F92EF39BDFE9}"/>
    <cellStyle name="SAPBEXresItemX 5" xfId="1567" xr:uid="{EFC1B3FF-434F-4F40-A99D-13100BF24938}"/>
    <cellStyle name="SAPBEXresItemX 5 2" xfId="2504" xr:uid="{726B324B-70CA-4226-9AF3-602701948079}"/>
    <cellStyle name="SAPBEXresItemX 5 2 2" xfId="4308" xr:uid="{F1311794-FE1D-4827-A66D-AB4F39B6CB7C}"/>
    <cellStyle name="SAPBEXresItemX 5 2 2 2" xfId="27438" xr:uid="{D8C08E12-DDB3-4957-90A3-86F614FB61BA}"/>
    <cellStyle name="SAPBEXresItemX 5 2 2 3" xfId="32125" xr:uid="{54D10AD8-B5F4-4F78-868E-8083D63F26A2}"/>
    <cellStyle name="SAPBEXresItemX 5 2 2 4" xfId="36649" xr:uid="{51F3231D-8D84-414A-9BFF-A89D5C9E39D4}"/>
    <cellStyle name="SAPBEXresItemX 5 2 2 5" xfId="41274" xr:uid="{E685567D-B442-4BC5-A3FB-F7A3B2D53B48}"/>
    <cellStyle name="SAPBEXresItemX 5 2 3" xfId="5332" xr:uid="{B13142A6-AD59-4838-A886-80E836733850}"/>
    <cellStyle name="SAPBEXresItemX 5 2 3 2" xfId="28409" xr:uid="{239D7E4C-F0B3-478A-BEEF-90A9F402BC93}"/>
    <cellStyle name="SAPBEXresItemX 5 2 3 3" xfId="33083" xr:uid="{6B5781B0-BC65-445D-BC09-A0B885DEEF0D}"/>
    <cellStyle name="SAPBEXresItemX 5 2 3 4" xfId="37618" xr:uid="{D438C1DD-45BE-4B13-AAE7-577464E30DFE}"/>
    <cellStyle name="SAPBEXresItemX 5 2 3 5" xfId="42243" xr:uid="{A646AD70-4C17-458F-A010-CF7655EF7EEB}"/>
    <cellStyle name="SAPBEXresItemX 5 2 4" xfId="6365" xr:uid="{98C75992-2AA8-4A57-99F2-5ACC6B9BDA03}"/>
    <cellStyle name="SAPBEXresItemX 5 2 4 2" xfId="29388" xr:uid="{C8C7D455-E0CC-4796-868B-FDBE32E27943}"/>
    <cellStyle name="SAPBEXresItemX 5 2 4 3" xfId="34045" xr:uid="{B24DD13A-A52E-4694-A109-30EC8827D275}"/>
    <cellStyle name="SAPBEXresItemX 5 2 4 4" xfId="38592" xr:uid="{F31A3EA2-0E40-46DB-8E70-33DE6813E2A5}"/>
    <cellStyle name="SAPBEXresItemX 5 2 4 5" xfId="43217" xr:uid="{6A4FF48F-0AC5-488B-947B-ADD71A38C3BE}"/>
    <cellStyle name="SAPBEXresItemX 5 2 5" xfId="25691" xr:uid="{A2D186AA-B794-4E37-A242-C3B6DCAE05C6}"/>
    <cellStyle name="SAPBEXresItemX 5 2 6" xfId="30417" xr:uid="{67D18B47-E439-4B14-B353-B43A65A84FFE}"/>
    <cellStyle name="SAPBEXresItemX 5 2 7" xfId="34921" xr:uid="{1914DE3D-753B-462E-86BB-7A929F1D0952}"/>
    <cellStyle name="SAPBEXresItemX 5 2 8" xfId="39546" xr:uid="{3D10E1EF-A7E4-41AF-8BF2-BD253898AD07}"/>
    <cellStyle name="SAPBEXresItemX 5 3" xfId="3515" xr:uid="{C3891DCA-7119-4FCB-B7BA-A64838857672}"/>
    <cellStyle name="SAPBEXresItemX 5 3 2" xfId="26699" xr:uid="{924C0C62-7802-4FE5-8FFB-F830C483A52D}"/>
    <cellStyle name="SAPBEXresItemX 5 3 3" xfId="31399" xr:uid="{B5091ED7-0A90-45A5-AFC9-CD3A19A7AD7E}"/>
    <cellStyle name="SAPBEXresItemX 5 3 4" xfId="35910" xr:uid="{876D8CC3-13A5-4FA1-AD00-C43F25979A17}"/>
    <cellStyle name="SAPBEXresItemX 5 3 5" xfId="40535" xr:uid="{AF368A14-05DA-4640-A5E3-CEE70DE2930E}"/>
    <cellStyle name="SAPBEXresItemX 5 4" xfId="3065" xr:uid="{2B3D55B7-AEC8-4849-867E-990389DD6D2B}"/>
    <cellStyle name="SAPBEXresItemX 5 4 2" xfId="26268" xr:uid="{102790A1-3420-4252-82F7-89E2A0243784}"/>
    <cellStyle name="SAPBEXresItemX 5 4 3" xfId="30989" xr:uid="{671B1C02-E672-4D04-AA02-00ECF873F1D1}"/>
    <cellStyle name="SAPBEXresItemX 5 4 4" xfId="35492" xr:uid="{AD8F01D3-B368-4CA1-8316-1E86CCB988D4}"/>
    <cellStyle name="SAPBEXresItemX 5 4 5" xfId="40117" xr:uid="{B7C274BD-4415-4BE1-93FB-ECD62EE7A57F}"/>
    <cellStyle name="SAPBEXresItemX 5 5" xfId="3337" xr:uid="{BAC374FA-ECB3-4DEC-9390-A02AEF1CCE69}"/>
    <cellStyle name="SAPBEXresItemX 5 5 2" xfId="26462" xr:uid="{6A0F38DE-1723-4170-9B96-F0C09DE78E9E}"/>
    <cellStyle name="SAPBEXresItemX 5 5 3" xfId="31162" xr:uid="{95D4BBB0-B8AA-499E-85F1-205D2E38D8AD}"/>
    <cellStyle name="SAPBEXresItemX 5 5 4" xfId="35673" xr:uid="{0F5D5EF3-B035-4FC5-9D82-FB4D4FD4FCDF}"/>
    <cellStyle name="SAPBEXresItemX 5 5 5" xfId="40298" xr:uid="{D46953D1-8405-4FE4-896F-DFD20769DBCE}"/>
    <cellStyle name="SAPBEXresItemX 5 6" xfId="24922" xr:uid="{E6669D40-20FC-4370-9C10-C59D7E0E1F94}"/>
    <cellStyle name="SAPBEXresItemX 5 7" xfId="24167" xr:uid="{C219EB25-8E2C-4AFF-B38E-09E88EA25598}"/>
    <cellStyle name="SAPBEXresItemX 5 8" xfId="24569" xr:uid="{452A1329-AD30-4E95-A7DD-E97D4055960F}"/>
    <cellStyle name="SAPBEXresItemX 5 9" xfId="31895" xr:uid="{EE8BCD26-EE73-4943-AB8D-15B9418D834B}"/>
    <cellStyle name="SAPBEXresItemX 6" xfId="2220" xr:uid="{2093A138-3DB5-4D85-8BFE-46D6EA7C7B31}"/>
    <cellStyle name="SAPBEXresItemX 6 2" xfId="4103" xr:uid="{8DF6C3F3-0CA8-472C-AE2E-344671C74EB4}"/>
    <cellStyle name="SAPBEXresItemX 6 2 2" xfId="27252" xr:uid="{DCACF8E8-5D2F-4A3B-BF11-2754C9F491E4}"/>
    <cellStyle name="SAPBEXresItemX 6 2 3" xfId="31943" xr:uid="{C472ADB6-C673-4A14-BB3E-35D1D54482A3}"/>
    <cellStyle name="SAPBEXresItemX 6 2 4" xfId="36463" xr:uid="{FDAB1F73-2E82-4D7D-AF8A-EEE1DFD77F2D}"/>
    <cellStyle name="SAPBEXresItemX 6 2 5" xfId="41088" xr:uid="{DFE1AF33-AA6E-4C51-A143-357A8979DA27}"/>
    <cellStyle name="SAPBEXresItemX 6 3" xfId="5152" xr:uid="{0E2ED482-1FC4-4822-A3E8-0603E2BA2C72}"/>
    <cellStyle name="SAPBEXresItemX 6 3 2" xfId="28223" xr:uid="{85B3E79D-70C4-4B66-90D6-510A558E45D5}"/>
    <cellStyle name="SAPBEXresItemX 6 3 3" xfId="32902" xr:uid="{CF5F1DFC-E9EE-4786-82CD-A1E3633F2277}"/>
    <cellStyle name="SAPBEXresItemX 6 3 4" xfId="37434" xr:uid="{EF46090E-024A-42A2-B54B-9E5717E64BE5}"/>
    <cellStyle name="SAPBEXresItemX 6 3 5" xfId="42059" xr:uid="{89C9B931-C4EE-4FC6-80B1-8F02B76604DA}"/>
    <cellStyle name="SAPBEXresItemX 6 4" xfId="6188" xr:uid="{335304FC-0032-4053-89BF-FDA642B00127}"/>
    <cellStyle name="SAPBEXresItemX 6 4 2" xfId="29203" xr:uid="{33B43771-4273-4A46-A5DE-96B3C3ACAAB3}"/>
    <cellStyle name="SAPBEXresItemX 6 4 3" xfId="33866" xr:uid="{1392DDBD-05F8-4979-8705-9D486D57F40D}"/>
    <cellStyle name="SAPBEXresItemX 6 4 4" xfId="38409" xr:uid="{633411D5-F935-4A40-B634-FE233D6BC743}"/>
    <cellStyle name="SAPBEXresItemX 6 4 5" xfId="43034" xr:uid="{ACB3B4E4-68EB-485C-8A42-850D7883C93B}"/>
    <cellStyle name="SAPBEXresItemX 6 5" xfId="25501" xr:uid="{32EBA103-D310-47F6-B11A-C57BC7F2B4B7}"/>
    <cellStyle name="SAPBEXresItemX 6 6" xfId="30233" xr:uid="{72013DCE-2718-4E47-92C8-8C519558D857}"/>
    <cellStyle name="SAPBEXresItemX 6 7" xfId="34735" xr:uid="{2DB7CC64-F2B5-40D6-92AB-CDB6447A0427}"/>
    <cellStyle name="SAPBEXresItemX 6 8" xfId="39361" xr:uid="{AD1DD504-1F6C-441F-B223-98D09E206581}"/>
    <cellStyle name="SAPBEXresItemX 7" xfId="2086" xr:uid="{415B5F04-2D30-48E0-92FA-CE1D0F0D6448}"/>
    <cellStyle name="SAPBEXresItemX 7 2" xfId="3987" xr:uid="{9A6BB968-E7E9-4CE5-9DAC-250988C1A54E}"/>
    <cellStyle name="SAPBEXresItemX 7 2 2" xfId="27152" xr:uid="{45BA4F84-619A-43CA-9AEF-11E3C019C669}"/>
    <cellStyle name="SAPBEXresItemX 7 2 3" xfId="31847" xr:uid="{6A18FBBE-C4D1-44CD-8FC7-BDE6436DA22F}"/>
    <cellStyle name="SAPBEXresItemX 7 2 4" xfId="36363" xr:uid="{43005F86-586C-4D35-B781-DB11D330C95C}"/>
    <cellStyle name="SAPBEXresItemX 7 2 5" xfId="40988" xr:uid="{3B44712B-6DC3-4A83-949F-0BFB49D8B31B}"/>
    <cellStyle name="SAPBEXresItemX 7 3" xfId="5063" xr:uid="{6B0BDEEA-83C4-49B9-90EE-7B8E822CAB6F}"/>
    <cellStyle name="SAPBEXresItemX 7 3 2" xfId="28126" xr:uid="{714254E6-49A8-4EA0-BC3F-01FE561D5C79}"/>
    <cellStyle name="SAPBEXresItemX 7 3 3" xfId="32809" xr:uid="{5DB84157-1237-4423-B54D-AC1C4EFEBB9A}"/>
    <cellStyle name="SAPBEXresItemX 7 3 4" xfId="37337" xr:uid="{5BD9190E-B482-4B37-968D-52BD8B638022}"/>
    <cellStyle name="SAPBEXresItemX 7 3 5" xfId="41962" xr:uid="{F44FCD9A-3C76-4079-A872-AE6AA9E8CBFF}"/>
    <cellStyle name="SAPBEXresItemX 7 4" xfId="6096" xr:uid="{716E612F-C54B-4467-950A-9D997A15D0A7}"/>
    <cellStyle name="SAPBEXresItemX 7 4 2" xfId="29108" xr:uid="{9ADEF989-26DA-40D2-BDA3-3E7EA78D6E8D}"/>
    <cellStyle name="SAPBEXresItemX 7 4 3" xfId="33775" xr:uid="{9C379A04-ADF6-4DF7-8F9E-9D7DB3F4D5A7}"/>
    <cellStyle name="SAPBEXresItemX 7 4 4" xfId="38314" xr:uid="{CE05E604-ED79-47DD-8F21-A199A4DCC592}"/>
    <cellStyle name="SAPBEXresItemX 7 4 5" xfId="42939" xr:uid="{01C6FC42-540A-4738-80CC-2EBF2405DD06}"/>
    <cellStyle name="SAPBEXresItemX 7 5" xfId="25390" xr:uid="{CCE5B979-7EBF-49DB-A01B-2425A37D9432}"/>
    <cellStyle name="SAPBEXresItemX 7 6" xfId="30132" xr:uid="{821AB773-2786-4E2D-9483-5BCA41974164}"/>
    <cellStyle name="SAPBEXresItemX 7 7" xfId="34636" xr:uid="{8F41BB85-E002-41AB-9EF6-D2944D19BEF3}"/>
    <cellStyle name="SAPBEXresItemX 7 8" xfId="39263" xr:uid="{28A6FBB0-7227-43A0-9AE3-B259F0BEACA3}"/>
    <cellStyle name="SAPBEXresItemX 8" xfId="2388" xr:uid="{DA6CB35B-A007-4D44-8210-358848E5FBDE}"/>
    <cellStyle name="SAPBEXresItemX 8 2" xfId="4197" xr:uid="{399D11AE-2385-44BC-9123-C4BF58B0EB43}"/>
    <cellStyle name="SAPBEXresItemX 8 2 2" xfId="27330" xr:uid="{0124F095-7C77-4510-B59A-B5638E65FA2D}"/>
    <cellStyle name="SAPBEXresItemX 8 2 3" xfId="32017" xr:uid="{03236F3D-A9FD-42D2-9C31-4FD95B544724}"/>
    <cellStyle name="SAPBEXresItemX 8 2 4" xfId="36541" xr:uid="{75F19899-E44F-418E-913B-70BD898D2F3F}"/>
    <cellStyle name="SAPBEXresItemX 8 2 5" xfId="41166" xr:uid="{71F3F83D-BA43-40DE-B2E9-C5FEEEEE9F10}"/>
    <cellStyle name="SAPBEXresItemX 8 3" xfId="5224" xr:uid="{50D05418-B40F-432B-91B0-A625B6C1D2D3}"/>
    <cellStyle name="SAPBEXresItemX 8 3 2" xfId="28301" xr:uid="{83EEBD65-EA71-432E-AD2B-346D349A3081}"/>
    <cellStyle name="SAPBEXresItemX 8 3 3" xfId="32975" xr:uid="{F5F44277-5F21-4534-979C-C947DD88BBCB}"/>
    <cellStyle name="SAPBEXresItemX 8 3 4" xfId="37510" xr:uid="{CEFA3940-763A-4DDB-A533-493DE59667BF}"/>
    <cellStyle name="SAPBEXresItemX 8 3 5" xfId="42135" xr:uid="{0AE73A23-343C-46ED-A65F-F8426F5E92B3}"/>
    <cellStyle name="SAPBEXresItemX 8 4" xfId="6258" xr:uid="{506670D4-27A5-44B4-B8C1-4636D30C1317}"/>
    <cellStyle name="SAPBEXresItemX 8 4 2" xfId="29279" xr:uid="{6D5AC569-E7B6-43CA-BBC6-F5C5A6EB342B}"/>
    <cellStyle name="SAPBEXresItemX 8 4 3" xfId="33937" xr:uid="{77ACA6B5-6598-4A59-8334-9987B4C1EAF7}"/>
    <cellStyle name="SAPBEXresItemX 8 4 4" xfId="38484" xr:uid="{A2274E7E-8135-40E0-81F3-D14D7EA82043}"/>
    <cellStyle name="SAPBEXresItemX 8 4 5" xfId="43109" xr:uid="{B8358EB2-722E-4CD8-872A-0EED31F7731A}"/>
    <cellStyle name="SAPBEXresItemX 8 5" xfId="25583" xr:uid="{5E81770B-8DC1-4931-B48D-64C752C6CFCF}"/>
    <cellStyle name="SAPBEXresItemX 8 6" xfId="30309" xr:uid="{BD91F78B-5910-4CF2-B53A-A4B136B4D079}"/>
    <cellStyle name="SAPBEXresItemX 8 7" xfId="34813" xr:uid="{10E4ED20-DAC0-4B20-95B7-A329ED2823F5}"/>
    <cellStyle name="SAPBEXresItemX 8 8" xfId="39438" xr:uid="{9E099C8D-4D9E-4251-97ED-EEEB09533B09}"/>
    <cellStyle name="SAPBEXresItemX 9" xfId="3178" xr:uid="{E3BF26DD-EE8D-4425-8B7A-9E0873CC044D}"/>
    <cellStyle name="SAPBEXstdData" xfId="1198" xr:uid="{C922B9C6-6D23-4D0A-9EE1-43824B3098E1}"/>
    <cellStyle name="SAPBEXstdData 2" xfId="1486" xr:uid="{AC162ECA-432A-4E3E-A8FD-3BCFBC715B1A}"/>
    <cellStyle name="SAPBEXstdData 2 10" xfId="24239" xr:uid="{A31691F2-C32E-4E7B-8B83-ABD2DA3254B2}"/>
    <cellStyle name="SAPBEXstdData 2 11" xfId="24514" xr:uid="{E3D3183F-83A2-448B-A10C-B5DE4B1F6C67}"/>
    <cellStyle name="SAPBEXstdData 2 12" xfId="24474" xr:uid="{121D8B2F-514B-457B-A022-F5483F84D7A2}"/>
    <cellStyle name="SAPBEXstdData 2 2" xfId="1831" xr:uid="{9993F8EB-600C-4159-83D6-A44BB61725C1}"/>
    <cellStyle name="SAPBEXstdData 2 2 2" xfId="2755" xr:uid="{C5006A0F-146B-4B08-8FFE-A2E65017AC68}"/>
    <cellStyle name="SAPBEXstdData 2 2 2 2" xfId="4559" xr:uid="{6F7B5E7E-BE91-4E2B-A252-12799A751526}"/>
    <cellStyle name="SAPBEXstdData 2 2 2 2 2" xfId="27689" xr:uid="{05DB4600-12DA-4CF9-B0F0-6CE0C7AEA0BC}"/>
    <cellStyle name="SAPBEXstdData 2 2 2 2 3" xfId="32376" xr:uid="{E281160F-E884-460D-8D59-17964EBD76C3}"/>
    <cellStyle name="SAPBEXstdData 2 2 2 2 4" xfId="36900" xr:uid="{01629C80-5408-419D-A437-835488DF0520}"/>
    <cellStyle name="SAPBEXstdData 2 2 2 2 5" xfId="41525" xr:uid="{4FDAA3CA-3319-4AE6-B362-84561CD9010F}"/>
    <cellStyle name="SAPBEXstdData 2 2 2 3" xfId="5583" xr:uid="{BE4CCC3D-A111-45D3-AAC9-2EE1844206FD}"/>
    <cellStyle name="SAPBEXstdData 2 2 2 3 2" xfId="28660" xr:uid="{8514993F-992F-4D36-B2D7-1DBD00625524}"/>
    <cellStyle name="SAPBEXstdData 2 2 2 3 3" xfId="33334" xr:uid="{8FE370C8-CD8F-493D-8EFC-F85AEC9A9915}"/>
    <cellStyle name="SAPBEXstdData 2 2 2 3 4" xfId="37869" xr:uid="{654DE826-FACB-47DB-AA50-8EB899A79177}"/>
    <cellStyle name="SAPBEXstdData 2 2 2 3 5" xfId="42494" xr:uid="{BDA58097-F4CC-43CB-8303-F7F73445CDDF}"/>
    <cellStyle name="SAPBEXstdData 2 2 2 4" xfId="6616" xr:uid="{AA5CA9C8-370D-4064-87A1-033DAD3B4AED}"/>
    <cellStyle name="SAPBEXstdData 2 2 2 4 2" xfId="29639" xr:uid="{E9F3BA2C-2602-4281-9C8D-B9761AECF265}"/>
    <cellStyle name="SAPBEXstdData 2 2 2 4 3" xfId="34296" xr:uid="{073853AD-2AF2-40A9-9836-E14689928E3F}"/>
    <cellStyle name="SAPBEXstdData 2 2 2 4 4" xfId="38843" xr:uid="{849CE51F-0D9B-4AE7-A824-1BE02610ABC9}"/>
    <cellStyle name="SAPBEXstdData 2 2 2 4 5" xfId="43468" xr:uid="{CC92DAA6-369E-481F-9EA9-36B898139BFB}"/>
    <cellStyle name="SAPBEXstdData 2 2 2 5" xfId="25942" xr:uid="{35A1400B-ABC0-47F4-8258-D4A9A26B5B7F}"/>
    <cellStyle name="SAPBEXstdData 2 2 2 6" xfId="30668" xr:uid="{95992B69-1CA5-4BE3-AA2F-1F3F9E3653A3}"/>
    <cellStyle name="SAPBEXstdData 2 2 2 7" xfId="35172" xr:uid="{AB125A8E-7063-4222-8ACB-B634AE30504A}"/>
    <cellStyle name="SAPBEXstdData 2 2 2 8" xfId="39797" xr:uid="{33D44BB6-3E4A-428B-A709-DFD154D04385}"/>
    <cellStyle name="SAPBEXstdData 2 2 3" xfId="3765" xr:uid="{8FAD23C4-B839-494E-8506-0E5D27553E50}"/>
    <cellStyle name="SAPBEXstdData 2 2 3 2" xfId="26949" xr:uid="{D9D2E810-BEA7-4454-B648-C5BCA5724FE5}"/>
    <cellStyle name="SAPBEXstdData 2 2 3 3" xfId="31649" xr:uid="{EC5B7C4A-20F2-445E-A899-F2A22A3E2CFA}"/>
    <cellStyle name="SAPBEXstdData 2 2 3 4" xfId="36160" xr:uid="{C32EE006-2273-434D-995F-03E396794550}"/>
    <cellStyle name="SAPBEXstdData 2 2 3 5" xfId="40785" xr:uid="{B32D895F-02E1-4400-9EE0-EB888865D0B3}"/>
    <cellStyle name="SAPBEXstdData 2 2 4" xfId="4866" xr:uid="{D9071F84-C337-40B6-B0FF-A046A7B422DA}"/>
    <cellStyle name="SAPBEXstdData 2 2 4 2" xfId="27925" xr:uid="{63D7CEB5-622E-4282-A5DB-D51E537FFD3E}"/>
    <cellStyle name="SAPBEXstdData 2 2 4 3" xfId="32612" xr:uid="{39B56851-496C-4992-91CB-E43F33CA74B0}"/>
    <cellStyle name="SAPBEXstdData 2 2 4 4" xfId="37136" xr:uid="{0881F0E5-6AF3-4D56-9C67-9CD06DAAA908}"/>
    <cellStyle name="SAPBEXstdData 2 2 4 5" xfId="41761" xr:uid="{490C6DB6-A874-462C-9F13-C9EE5DB62CF9}"/>
    <cellStyle name="SAPBEXstdData 2 2 5" xfId="5901" xr:uid="{2E30C164-2CB7-4032-9CA7-97CCF2F43A1A}"/>
    <cellStyle name="SAPBEXstdData 2 2 5 2" xfId="28905" xr:uid="{40F15798-09CE-420C-B457-CB382838E0FA}"/>
    <cellStyle name="SAPBEXstdData 2 2 5 3" xfId="33579" xr:uid="{60A05C5E-C9B5-4008-869A-F4A3EC818999}"/>
    <cellStyle name="SAPBEXstdData 2 2 5 4" xfId="38114" xr:uid="{4317BC4B-DA77-4B9A-81EB-EB948C8AECCA}"/>
    <cellStyle name="SAPBEXstdData 2 2 5 5" xfId="42739" xr:uid="{685441E9-B18D-4F03-ADB5-296CAC9AE3DD}"/>
    <cellStyle name="SAPBEXstdData 2 2 6" xfId="25173" xr:uid="{EB92FE89-6E59-470F-8381-798206984807}"/>
    <cellStyle name="SAPBEXstdData 2 2 7" xfId="29928" xr:uid="{FA8F6F78-6AD0-4C16-B7E2-A6B4D8806717}"/>
    <cellStyle name="SAPBEXstdData 2 2 8" xfId="24810" xr:uid="{AD53806C-21E2-4FF8-9C58-F2619F89C8D5}"/>
    <cellStyle name="SAPBEXstdData 2 2 9" xfId="39060" xr:uid="{BD2F47C1-CDCF-4038-ACC1-BE0514D7B500}"/>
    <cellStyle name="SAPBEXstdData 2 3" xfId="1925" xr:uid="{29524E2B-F91E-4ADA-AC60-9D9E49226753}"/>
    <cellStyle name="SAPBEXstdData 2 3 2" xfId="2841" xr:uid="{C4A54898-423D-4767-9876-8B8B6C2B534A}"/>
    <cellStyle name="SAPBEXstdData 2 3 2 2" xfId="4645" xr:uid="{E70209F4-8D75-436A-BC4F-D04DADBC4E7E}"/>
    <cellStyle name="SAPBEXstdData 2 3 2 2 2" xfId="27775" xr:uid="{C0349A33-20BF-409C-B842-D0210B80F5C5}"/>
    <cellStyle name="SAPBEXstdData 2 3 2 2 3" xfId="32462" xr:uid="{8BBA1B7C-28CE-4B58-B062-E8F15C1A4293}"/>
    <cellStyle name="SAPBEXstdData 2 3 2 2 4" xfId="36986" xr:uid="{3B207D55-817C-4A68-A892-9A9482137628}"/>
    <cellStyle name="SAPBEXstdData 2 3 2 2 5" xfId="41611" xr:uid="{A6D0AD4E-4646-4A73-AD9C-DD98F12FCC7B}"/>
    <cellStyle name="SAPBEXstdData 2 3 2 3" xfId="5669" xr:uid="{D9B7D227-AF22-4FDA-858A-B9E755E7E830}"/>
    <cellStyle name="SAPBEXstdData 2 3 2 3 2" xfId="28746" xr:uid="{E37EA831-C210-4A37-89C5-91829AFD4E1A}"/>
    <cellStyle name="SAPBEXstdData 2 3 2 3 3" xfId="33420" xr:uid="{418CE54E-8B05-48CA-8F0E-8E534A624DE7}"/>
    <cellStyle name="SAPBEXstdData 2 3 2 3 4" xfId="37955" xr:uid="{A80476AA-171B-4CDF-8708-D0F2F9928333}"/>
    <cellStyle name="SAPBEXstdData 2 3 2 3 5" xfId="42580" xr:uid="{67477D5A-10A4-4242-820F-20A0217E7C9C}"/>
    <cellStyle name="SAPBEXstdData 2 3 2 4" xfId="6702" xr:uid="{BD5F52A3-3671-41F4-AE21-6F333D4CC8F2}"/>
    <cellStyle name="SAPBEXstdData 2 3 2 4 2" xfId="29725" xr:uid="{B42B55AF-1CEE-4790-BA73-29981DD7723F}"/>
    <cellStyle name="SAPBEXstdData 2 3 2 4 3" xfId="34382" xr:uid="{6CD8F072-E481-461F-BC31-D4944B7C73A2}"/>
    <cellStyle name="SAPBEXstdData 2 3 2 4 4" xfId="38929" xr:uid="{8D73472B-9B64-4F09-853D-C68CB1A57B3D}"/>
    <cellStyle name="SAPBEXstdData 2 3 2 4 5" xfId="43554" xr:uid="{90F2ACA0-C65A-47DC-AFBA-C2EC03F9A6BF}"/>
    <cellStyle name="SAPBEXstdData 2 3 2 5" xfId="26028" xr:uid="{70753310-E245-41E4-AA01-3F11AE8E2CB2}"/>
    <cellStyle name="SAPBEXstdData 2 3 2 6" xfId="30754" xr:uid="{23F92D8E-B688-4954-BC02-A02D923C0CBB}"/>
    <cellStyle name="SAPBEXstdData 2 3 2 7" xfId="35258" xr:uid="{CC1A1719-4F4C-43FA-AB22-C1EC78842112}"/>
    <cellStyle name="SAPBEXstdData 2 3 2 8" xfId="39883" xr:uid="{90FF553F-C78F-4CBA-8A9D-78F77940E66B}"/>
    <cellStyle name="SAPBEXstdData 2 3 3" xfId="3851" xr:uid="{3E2CBF6A-E980-4D1E-84BF-05E55AF00B99}"/>
    <cellStyle name="SAPBEXstdData 2 3 3 2" xfId="27035" xr:uid="{3A4B5A47-73F0-4EAA-AB8A-08A7E9DCC67C}"/>
    <cellStyle name="SAPBEXstdData 2 3 3 3" xfId="31735" xr:uid="{856C7B8E-1283-4E0F-8464-8C5E21DB3FD5}"/>
    <cellStyle name="SAPBEXstdData 2 3 3 4" xfId="36246" xr:uid="{EBA8C860-FD3F-43E0-80D7-80E2600FB4AD}"/>
    <cellStyle name="SAPBEXstdData 2 3 3 5" xfId="40871" xr:uid="{1F22ACA1-B3B7-48A0-BBB4-1D05388196D8}"/>
    <cellStyle name="SAPBEXstdData 2 3 4" xfId="4952" xr:uid="{DB66C543-3D6B-499E-A0D5-78DD8C927836}"/>
    <cellStyle name="SAPBEXstdData 2 3 4 2" xfId="28011" xr:uid="{AC7EC9CD-E4C0-4B8F-AEC4-E794847A3576}"/>
    <cellStyle name="SAPBEXstdData 2 3 4 3" xfId="32698" xr:uid="{CD705A6E-935A-4A14-8573-C4FFD9030E59}"/>
    <cellStyle name="SAPBEXstdData 2 3 4 4" xfId="37222" xr:uid="{CC1216EB-4EC4-4F74-BBC3-050E9AC3B857}"/>
    <cellStyle name="SAPBEXstdData 2 3 4 5" xfId="41847" xr:uid="{391E0B33-81FA-4DB3-A732-868A6972E710}"/>
    <cellStyle name="SAPBEXstdData 2 3 5" xfId="5987" xr:uid="{61F04348-FD97-4563-BCF0-83D62AFD7F77}"/>
    <cellStyle name="SAPBEXstdData 2 3 5 2" xfId="28991" xr:uid="{E4E730A2-BA78-430D-9905-C10DE1117B7B}"/>
    <cellStyle name="SAPBEXstdData 2 3 5 3" xfId="33665" xr:uid="{1481AE4F-8012-4AA5-B99E-15E8063D7B10}"/>
    <cellStyle name="SAPBEXstdData 2 3 5 4" xfId="38200" xr:uid="{D4092A28-0801-4BE2-BB38-E074A58077AE}"/>
    <cellStyle name="SAPBEXstdData 2 3 5 5" xfId="42825" xr:uid="{DADF3C3F-3AA2-46EA-B739-55001B0827BD}"/>
    <cellStyle name="SAPBEXstdData 2 3 6" xfId="25262" xr:uid="{6E7FC0D8-DA96-4246-84E2-66B636BAD53C}"/>
    <cellStyle name="SAPBEXstdData 2 3 7" xfId="30014" xr:uid="{39EB1150-2F60-458E-B625-7F2C1BD6E07D}"/>
    <cellStyle name="SAPBEXstdData 2 3 8" xfId="34519" xr:uid="{29D3CB89-E1AC-4446-902D-EE9620CD9316}"/>
    <cellStyle name="SAPBEXstdData 2 3 9" xfId="39146" xr:uid="{574948C7-EA07-4640-B1D5-34933332B9B4}"/>
    <cellStyle name="SAPBEXstdData 2 4" xfId="2426" xr:uid="{76276B5B-67D5-45AE-9CDD-3419D9541C30}"/>
    <cellStyle name="SAPBEXstdData 2 4 2" xfId="4230" xr:uid="{69C888CB-FBEA-4930-8453-09AE8A32D4E1}"/>
    <cellStyle name="SAPBEXstdData 2 4 2 2" xfId="27360" xr:uid="{4A446BBD-73DC-4813-B2B1-FF6C5F93EC8A}"/>
    <cellStyle name="SAPBEXstdData 2 4 2 3" xfId="32047" xr:uid="{E29FD51C-BEB9-4A19-94A5-B86A94ACEA4C}"/>
    <cellStyle name="SAPBEXstdData 2 4 2 4" xfId="36571" xr:uid="{5381069C-2E5E-4ECB-819D-5C6549023FA3}"/>
    <cellStyle name="SAPBEXstdData 2 4 2 5" xfId="41196" xr:uid="{8D16E4D5-CC5B-4D3C-B9A7-7B0E981AB3CA}"/>
    <cellStyle name="SAPBEXstdData 2 4 3" xfId="5254" xr:uid="{3BA468AD-B87A-4825-BBF7-68F15409085D}"/>
    <cellStyle name="SAPBEXstdData 2 4 3 2" xfId="28331" xr:uid="{EEA3DCD9-3F62-4822-A40B-09F79302EF90}"/>
    <cellStyle name="SAPBEXstdData 2 4 3 3" xfId="33005" xr:uid="{9E0AB0C0-76C8-4B76-9ED7-8721C89B5F1D}"/>
    <cellStyle name="SAPBEXstdData 2 4 3 4" xfId="37540" xr:uid="{669B428A-56CF-40E2-A101-14BEC5E5F058}"/>
    <cellStyle name="SAPBEXstdData 2 4 3 5" xfId="42165" xr:uid="{0127F4EC-E8DC-4EDC-8CFA-F0CB61CFF5A8}"/>
    <cellStyle name="SAPBEXstdData 2 4 4" xfId="6287" xr:uid="{EBBA8FB7-ED97-4195-90D6-2C1328B5160F}"/>
    <cellStyle name="SAPBEXstdData 2 4 4 2" xfId="29310" xr:uid="{77FDD22D-CC7C-4462-9893-12496A097DC6}"/>
    <cellStyle name="SAPBEXstdData 2 4 4 3" xfId="33967" xr:uid="{A06BA3B6-5A3C-4C02-8676-873749FB482A}"/>
    <cellStyle name="SAPBEXstdData 2 4 4 4" xfId="38514" xr:uid="{97D78886-3C5B-4CB8-B958-3451B9F78B7F}"/>
    <cellStyle name="SAPBEXstdData 2 4 4 5" xfId="43139" xr:uid="{1B3523EF-17AA-4807-888D-5A88E156BA14}"/>
    <cellStyle name="SAPBEXstdData 2 4 5" xfId="25613" xr:uid="{9DB9E304-217C-4DB4-B963-58F4AADA8118}"/>
    <cellStyle name="SAPBEXstdData 2 4 6" xfId="30339" xr:uid="{5226BF46-41AA-4464-BCB1-C5C1CA1B4725}"/>
    <cellStyle name="SAPBEXstdData 2 4 7" xfId="34843" xr:uid="{E56234F8-085B-4070-8DB0-7F0463FC4F45}"/>
    <cellStyle name="SAPBEXstdData 2 4 8" xfId="39468" xr:uid="{C9F1ABB1-E935-4498-A432-B525EEA9471A}"/>
    <cellStyle name="SAPBEXstdData 2 5" xfId="3437" xr:uid="{FAB05714-448B-4B7A-87D3-34EE83C9CCA6}"/>
    <cellStyle name="SAPBEXstdData 2 5 2" xfId="26632" xr:uid="{FF2EC339-E0BC-4A77-A2B9-C42351A36C24}"/>
    <cellStyle name="SAPBEXstdData 2 5 3" xfId="31332" xr:uid="{7B380DFD-74C1-4FD9-808C-DE17C17BDEFE}"/>
    <cellStyle name="SAPBEXstdData 2 5 4" xfId="35843" xr:uid="{9974D87E-C693-46E8-BC45-1B373AE32279}"/>
    <cellStyle name="SAPBEXstdData 2 5 5" xfId="40468" xr:uid="{BB8A2880-D432-4379-9BAB-24AA09328A9C}"/>
    <cellStyle name="SAPBEXstdData 2 6" xfId="3141" xr:uid="{C2701408-C983-4620-BD0E-9527E6885517}"/>
    <cellStyle name="SAPBEXstdData 2 6 2" xfId="26342" xr:uid="{1A93E889-6BAB-4C78-AA78-82543DDD28D0}"/>
    <cellStyle name="SAPBEXstdData 2 6 3" xfId="31063" xr:uid="{7EB55B60-17B2-46B5-AC4D-D4E6D1B72749}"/>
    <cellStyle name="SAPBEXstdData 2 6 4" xfId="35566" xr:uid="{E6CC98E6-574B-4EC4-8A76-BDB71E19A0E8}"/>
    <cellStyle name="SAPBEXstdData 2 6 5" xfId="40191" xr:uid="{D4E6FD01-7833-4F86-8CE7-638BA84B1AF1}"/>
    <cellStyle name="SAPBEXstdData 2 7" xfId="3261" xr:uid="{6736BF5F-E24B-4B87-8042-929CEFFEE2D3}"/>
    <cellStyle name="SAPBEXstdData 2 7 2" xfId="26397" xr:uid="{BC36E6EA-0D0D-4203-ADDB-0EE080BA3A88}"/>
    <cellStyle name="SAPBEXstdData 2 7 3" xfId="31097" xr:uid="{99B347C8-D77D-4C07-AD13-7E0B7188AF69}"/>
    <cellStyle name="SAPBEXstdData 2 7 4" xfId="35608" xr:uid="{F2948ED4-5C34-446D-B862-CE339C3387B2}"/>
    <cellStyle name="SAPBEXstdData 2 7 5" xfId="40233" xr:uid="{4F5053FF-F241-42E8-8177-A4C99428F61C}"/>
    <cellStyle name="SAPBEXstdData 2 8" xfId="23693" xr:uid="{5E5E2EBA-AE78-493D-99A6-5000811AF5B2}"/>
    <cellStyle name="SAPBEXstdData 2 9" xfId="24843" xr:uid="{B2B7080B-D818-49FB-BDF6-2B7B13360B1A}"/>
    <cellStyle name="SAPBEXstdData 3" xfId="1765" xr:uid="{78BEF386-F870-4C8E-8ED8-7A8BB95C0337}"/>
    <cellStyle name="SAPBEXstdData 3 10" xfId="24758" xr:uid="{3AE10071-5CA6-43A8-924F-21C6A5820851}"/>
    <cellStyle name="SAPBEXstdData 3 11" xfId="39005" xr:uid="{981589F6-64FC-4BD7-9D4A-2854C501D86C}"/>
    <cellStyle name="SAPBEXstdData 3 2" xfId="2699" xr:uid="{1D585FFF-EED0-4075-8B8C-12A41C7229ED}"/>
    <cellStyle name="SAPBEXstdData 3 2 2" xfId="4503" xr:uid="{BBC19D69-424E-48D1-8DE2-411AAC4C3E65}"/>
    <cellStyle name="SAPBEXstdData 3 2 2 2" xfId="27633" xr:uid="{8479338D-B8B4-4FEE-B0FC-2CBA25D7928F}"/>
    <cellStyle name="SAPBEXstdData 3 2 2 3" xfId="32320" xr:uid="{C59DC9FE-DE36-4B50-A3B6-83FFB51EB295}"/>
    <cellStyle name="SAPBEXstdData 3 2 2 4" xfId="36844" xr:uid="{CCC698EC-84B4-459D-A6ED-C8F5720FF26E}"/>
    <cellStyle name="SAPBEXstdData 3 2 2 5" xfId="41469" xr:uid="{9D6DDEDE-6E68-4175-AC52-7340F9CA32D5}"/>
    <cellStyle name="SAPBEXstdData 3 2 3" xfId="5527" xr:uid="{177D20E3-96D3-40EC-A66F-4A9D2164A992}"/>
    <cellStyle name="SAPBEXstdData 3 2 3 2" xfId="28604" xr:uid="{90B9C1E2-CAB8-43E7-849E-96FD8A63A974}"/>
    <cellStyle name="SAPBEXstdData 3 2 3 3" xfId="33278" xr:uid="{1C47AD9A-9DA1-4B16-BEF0-9D91FF6D845E}"/>
    <cellStyle name="SAPBEXstdData 3 2 3 4" xfId="37813" xr:uid="{FA55754D-B804-4F2D-B4B6-24549D5998BF}"/>
    <cellStyle name="SAPBEXstdData 3 2 3 5" xfId="42438" xr:uid="{735997C7-B59E-4CAE-A9E8-26EF1946546C}"/>
    <cellStyle name="SAPBEXstdData 3 2 4" xfId="6560" xr:uid="{5550EDD0-25A7-4D4D-8A89-204224B14FB9}"/>
    <cellStyle name="SAPBEXstdData 3 2 4 2" xfId="29583" xr:uid="{15017EC3-CCEA-4CD9-A2FE-C8E3650A4885}"/>
    <cellStyle name="SAPBEXstdData 3 2 4 3" xfId="34240" xr:uid="{FB58D5EB-8527-455C-B59F-092D4B146DCA}"/>
    <cellStyle name="SAPBEXstdData 3 2 4 4" xfId="38787" xr:uid="{7919FCBE-9398-42FE-A770-8705765596B0}"/>
    <cellStyle name="SAPBEXstdData 3 2 4 5" xfId="43412" xr:uid="{1E6A3A9C-CEE2-4B73-8868-FD54D484C3B5}"/>
    <cellStyle name="SAPBEXstdData 3 2 5" xfId="25886" xr:uid="{B6ADC943-9E95-4420-AF3E-6D32D1F0593F}"/>
    <cellStyle name="SAPBEXstdData 3 2 6" xfId="30612" xr:uid="{2AC3D3B7-3EE8-43BC-8595-8559453BEA78}"/>
    <cellStyle name="SAPBEXstdData 3 2 7" xfId="35116" xr:uid="{2FD1AC7D-28ED-4258-877A-C1E300868BE8}"/>
    <cellStyle name="SAPBEXstdData 3 2 8" xfId="39741" xr:uid="{28CE04A7-6866-425F-9887-E7A3A5AC025B}"/>
    <cellStyle name="SAPBEXstdData 3 3" xfId="3710" xr:uid="{2C808545-25A1-4686-91FD-2046867EAF71}"/>
    <cellStyle name="SAPBEXstdData 3 3 2" xfId="26894" xr:uid="{52C40D0E-CACF-4991-8BA9-B103849789BF}"/>
    <cellStyle name="SAPBEXstdData 3 3 3" xfId="31594" xr:uid="{47A210D1-CA2D-4503-BB21-A9190B646C89}"/>
    <cellStyle name="SAPBEXstdData 3 3 4" xfId="36105" xr:uid="{E96D09A0-5A36-4164-B624-5BC1C5351702}"/>
    <cellStyle name="SAPBEXstdData 3 3 5" xfId="40730" xr:uid="{67898602-A278-43B0-8826-56322DFCC655}"/>
    <cellStyle name="SAPBEXstdData 3 4" xfId="4811" xr:uid="{27DCA5B9-DFB5-4246-8B27-4F357851BF46}"/>
    <cellStyle name="SAPBEXstdData 3 4 2" xfId="27870" xr:uid="{A8ED2D85-201D-4214-8BF5-ADF6C45B9B00}"/>
    <cellStyle name="SAPBEXstdData 3 4 3" xfId="32557" xr:uid="{7245414B-C59A-493F-A831-5DDE954680C0}"/>
    <cellStyle name="SAPBEXstdData 3 4 4" xfId="37081" xr:uid="{941A4D8C-2676-4623-A0D5-9EBCCC23E7E7}"/>
    <cellStyle name="SAPBEXstdData 3 4 5" xfId="41706" xr:uid="{CE95FCEA-E6B3-4F6E-B795-34B1D7B8430F}"/>
    <cellStyle name="SAPBEXstdData 3 5" xfId="5846" xr:uid="{E97615C2-F9A8-4812-9C55-75B8C2745F51}"/>
    <cellStyle name="SAPBEXstdData 3 5 2" xfId="28850" xr:uid="{9A7B5138-BD70-4C9E-B175-545DAE66D067}"/>
    <cellStyle name="SAPBEXstdData 3 5 3" xfId="33524" xr:uid="{215C6E3C-0880-493E-B309-B46AF0D14F76}"/>
    <cellStyle name="SAPBEXstdData 3 5 4" xfId="38059" xr:uid="{A11F7839-AE50-4520-8D29-585B4E4839CD}"/>
    <cellStyle name="SAPBEXstdData 3 5 5" xfId="42684" xr:uid="{661560C9-3610-4AC2-9231-319E4C2F9A0E}"/>
    <cellStyle name="SAPBEXstdData 3 6" xfId="18860" xr:uid="{C43542A1-0CEA-479C-B7B7-F2258395346B}"/>
    <cellStyle name="SAPBEXstdData 3 7" xfId="23692" xr:uid="{EC5149BB-1F09-4BF7-B887-509A24285B4D}"/>
    <cellStyle name="SAPBEXstdData 3 8" xfId="25118" xr:uid="{79FD7D82-756F-43A1-AF5A-EA54BDD80784}"/>
    <cellStyle name="SAPBEXstdData 3 9" xfId="29873" xr:uid="{E528BC46-41E8-496A-8E93-DEA21D779F41}"/>
    <cellStyle name="SAPBEXstdData 4" xfId="1730" xr:uid="{F16C075E-D72B-4E10-84CA-E43647DE6190}"/>
    <cellStyle name="SAPBEXstdData 4 10" xfId="24722" xr:uid="{627E7737-B25D-4B09-ACA7-00FBB092FCC7}"/>
    <cellStyle name="SAPBEXstdData 4 11" xfId="24279" xr:uid="{5810E5D9-FE87-4064-9133-9279725E231E}"/>
    <cellStyle name="SAPBEXstdData 4 2" xfId="2664" xr:uid="{7FE582E3-94FD-4AA1-9053-E70DA4993839}"/>
    <cellStyle name="SAPBEXstdData 4 2 2" xfId="4468" xr:uid="{A75648C3-3353-43F1-A736-66013255DC7C}"/>
    <cellStyle name="SAPBEXstdData 4 2 2 2" xfId="27598" xr:uid="{5C0789AD-B9E2-4E44-B257-6978283450D0}"/>
    <cellStyle name="SAPBEXstdData 4 2 2 3" xfId="32285" xr:uid="{1F25AFA8-AE19-45E1-847F-44D34B34D86B}"/>
    <cellStyle name="SAPBEXstdData 4 2 2 4" xfId="36809" xr:uid="{3B734146-16B4-484B-B561-51D43FE71E7C}"/>
    <cellStyle name="SAPBEXstdData 4 2 2 5" xfId="41434" xr:uid="{CD0A944F-FBB7-42A5-9145-B8C6B9DD5408}"/>
    <cellStyle name="SAPBEXstdData 4 2 3" xfId="5492" xr:uid="{0DA46918-1C35-4B48-9F23-4BE4A34FF371}"/>
    <cellStyle name="SAPBEXstdData 4 2 3 2" xfId="28569" xr:uid="{DB5DE82F-F46F-4D13-AEE3-14BF10855498}"/>
    <cellStyle name="SAPBEXstdData 4 2 3 3" xfId="33243" xr:uid="{7C775417-C86E-4185-ADCE-B291A1E446C9}"/>
    <cellStyle name="SAPBEXstdData 4 2 3 4" xfId="37778" xr:uid="{078CF7E3-DEDD-4099-AA89-10E9C7B7EC64}"/>
    <cellStyle name="SAPBEXstdData 4 2 3 5" xfId="42403" xr:uid="{D42A6CC3-5E4D-469C-BB0A-08AE907D3E9C}"/>
    <cellStyle name="SAPBEXstdData 4 2 4" xfId="6525" xr:uid="{C6FD1597-1B20-4C43-9706-2351BB242070}"/>
    <cellStyle name="SAPBEXstdData 4 2 4 2" xfId="29548" xr:uid="{A3953DFF-8853-4731-8424-082C105CE51C}"/>
    <cellStyle name="SAPBEXstdData 4 2 4 3" xfId="34205" xr:uid="{3D9E2680-1C70-4A9B-AF2A-57BC9E105F4A}"/>
    <cellStyle name="SAPBEXstdData 4 2 4 4" xfId="38752" xr:uid="{CFAE0C3B-AC44-4173-B48A-9BBA98B929D8}"/>
    <cellStyle name="SAPBEXstdData 4 2 4 5" xfId="43377" xr:uid="{E4604DCA-2FA1-4BCF-A6C0-226055FDC1C5}"/>
    <cellStyle name="SAPBEXstdData 4 2 5" xfId="25851" xr:uid="{A0D79490-AD20-4B64-998D-B2C0277E8682}"/>
    <cellStyle name="SAPBEXstdData 4 2 6" xfId="30577" xr:uid="{F35A533C-EDB9-4702-B75E-18F43BB3CAC7}"/>
    <cellStyle name="SAPBEXstdData 4 2 7" xfId="35081" xr:uid="{024DB20C-067C-4979-BD6D-D3827A250A16}"/>
    <cellStyle name="SAPBEXstdData 4 2 8" xfId="39706" xr:uid="{78BBF5B8-B22E-4668-97F8-30056710C794}"/>
    <cellStyle name="SAPBEXstdData 4 3" xfId="3675" xr:uid="{ED292493-3234-49E6-B295-38A6FA964A80}"/>
    <cellStyle name="SAPBEXstdData 4 3 2" xfId="26859" xr:uid="{668572D9-6F04-4858-97FE-3D99DB94BEF5}"/>
    <cellStyle name="SAPBEXstdData 4 3 3" xfId="31559" xr:uid="{8AB4D966-6990-4577-80DB-9CAF0D7AFB2C}"/>
    <cellStyle name="SAPBEXstdData 4 3 4" xfId="36070" xr:uid="{51ED8F3A-01AA-45CE-8C09-4175CFBD9B27}"/>
    <cellStyle name="SAPBEXstdData 4 3 5" xfId="40695" xr:uid="{A9243D4C-529B-4F81-A262-601A55A8AA1E}"/>
    <cellStyle name="SAPBEXstdData 4 4" xfId="4776" xr:uid="{17F8921C-8048-42AF-83A0-13A1B444A296}"/>
    <cellStyle name="SAPBEXstdData 4 4 2" xfId="26109" xr:uid="{EDD61B33-2C13-4432-8B8C-69E38B91576B}"/>
    <cellStyle name="SAPBEXstdData 4 4 3" xfId="30830" xr:uid="{9DDD3CC4-32C2-4D8A-AC97-EE6D083B49A6}"/>
    <cellStyle name="SAPBEXstdData 4 4 4" xfId="35333" xr:uid="{C5865D5C-C430-4BBE-9FCB-83FD7B66F93E}"/>
    <cellStyle name="SAPBEXstdData 4 4 5" xfId="39958" xr:uid="{9F355C28-7805-4E13-8445-24CF1324C1A3}"/>
    <cellStyle name="SAPBEXstdData 4 5" xfId="5811" xr:uid="{13B54144-7154-40BC-86A3-6967AA948AA1}"/>
    <cellStyle name="SAPBEXstdData 4 5 2" xfId="28815" xr:uid="{F4E30BB8-183E-4473-A5BC-99FB65B0C1B5}"/>
    <cellStyle name="SAPBEXstdData 4 5 3" xfId="33489" xr:uid="{D9C3AE5B-3FAE-4465-B4F0-ED486BBCB72B}"/>
    <cellStyle name="SAPBEXstdData 4 5 4" xfId="38024" xr:uid="{AF51B96E-FC1E-4FB6-A46A-DACB7200ACEE}"/>
    <cellStyle name="SAPBEXstdData 4 5 5" xfId="42649" xr:uid="{F8AC48B0-1F0C-43E9-B2EE-F3C96B612BBE}"/>
    <cellStyle name="SAPBEXstdData 4 6" xfId="21927" xr:uid="{991E6124-56A2-4F80-AD2D-5E41BADD37B1}"/>
    <cellStyle name="SAPBEXstdData 4 7" xfId="23987" xr:uid="{05E5F1CC-03D8-4F2E-80DA-105EA2596715}"/>
    <cellStyle name="SAPBEXstdData 4 8" xfId="25083" xr:uid="{B3DF92D4-A4EE-4455-BDFD-6A48F26A24F3}"/>
    <cellStyle name="SAPBEXstdData 4 9" xfId="29838" xr:uid="{A389F0B2-67D8-42B6-AEF3-259E39B3A978}"/>
    <cellStyle name="SAPBEXstdData 5" xfId="1566" xr:uid="{5343C517-E9A2-44C6-9697-B394A55D2E1D}"/>
    <cellStyle name="SAPBEXstdData 5 2" xfId="2503" xr:uid="{E6ADE745-604D-4E58-A3F9-3289CBCDBD54}"/>
    <cellStyle name="SAPBEXstdData 5 2 2" xfId="4307" xr:uid="{180E517A-01DF-4972-811A-625A24483BEA}"/>
    <cellStyle name="SAPBEXstdData 5 2 2 2" xfId="27437" xr:uid="{7D649A0F-2716-4456-BAD1-23890DBCD1FC}"/>
    <cellStyle name="SAPBEXstdData 5 2 2 3" xfId="32124" xr:uid="{77328B9E-B36B-401B-8A3F-1A85C0DF835B}"/>
    <cellStyle name="SAPBEXstdData 5 2 2 4" xfId="36648" xr:uid="{F61EAA29-4FEB-4CC0-A222-DBCD6C6AA2A1}"/>
    <cellStyle name="SAPBEXstdData 5 2 2 5" xfId="41273" xr:uid="{D12EF9B6-41BC-4A31-B323-32078857DB58}"/>
    <cellStyle name="SAPBEXstdData 5 2 3" xfId="5331" xr:uid="{30BC41A0-1AEB-4915-8A55-83EDEB46F56F}"/>
    <cellStyle name="SAPBEXstdData 5 2 3 2" xfId="28408" xr:uid="{9CA67ABB-1AA4-4596-B5C3-D512AFB97A2B}"/>
    <cellStyle name="SAPBEXstdData 5 2 3 3" xfId="33082" xr:uid="{6C5EF4E3-CF17-4D55-B716-5881C2EF819D}"/>
    <cellStyle name="SAPBEXstdData 5 2 3 4" xfId="37617" xr:uid="{1A35E0AE-A4D0-4F82-B4EF-4CF9E0593268}"/>
    <cellStyle name="SAPBEXstdData 5 2 3 5" xfId="42242" xr:uid="{4EC04F14-D187-4EBD-BAEC-36350C8CD22B}"/>
    <cellStyle name="SAPBEXstdData 5 2 4" xfId="6364" xr:uid="{48066FDE-3D33-40DF-A054-CC8FFDDE3624}"/>
    <cellStyle name="SAPBEXstdData 5 2 4 2" xfId="29387" xr:uid="{5203DFAF-801F-4CC6-87CF-9C9E15C2D71E}"/>
    <cellStyle name="SAPBEXstdData 5 2 4 3" xfId="34044" xr:uid="{97839D5A-6A9A-4A4E-975D-D345E6770CAC}"/>
    <cellStyle name="SAPBEXstdData 5 2 4 4" xfId="38591" xr:uid="{C780CF47-1B82-4B40-8790-ED24638D3D65}"/>
    <cellStyle name="SAPBEXstdData 5 2 4 5" xfId="43216" xr:uid="{554F6B29-676C-4CCA-AE3C-D856B43ACCF3}"/>
    <cellStyle name="SAPBEXstdData 5 2 5" xfId="25690" xr:uid="{6BD83632-BAB8-4BD0-9D9D-04BC072E2748}"/>
    <cellStyle name="SAPBEXstdData 5 2 6" xfId="30416" xr:uid="{7B5532CD-F996-4E19-9749-89D10C145213}"/>
    <cellStyle name="SAPBEXstdData 5 2 7" xfId="34920" xr:uid="{EA765BB6-27EA-41A0-88D4-4D5B36AD907B}"/>
    <cellStyle name="SAPBEXstdData 5 2 8" xfId="39545" xr:uid="{E7AFB472-D237-4F4D-8CFA-B28CF4B50A25}"/>
    <cellStyle name="SAPBEXstdData 5 3" xfId="3514" xr:uid="{1426492E-1600-41DC-9C55-2BB9A1B727B1}"/>
    <cellStyle name="SAPBEXstdData 5 3 2" xfId="26698" xr:uid="{E103A044-ACCB-4223-BE1F-F2943701C098}"/>
    <cellStyle name="SAPBEXstdData 5 3 3" xfId="31398" xr:uid="{3B813074-1AFD-4609-BF7A-DD1C99B0623D}"/>
    <cellStyle name="SAPBEXstdData 5 3 4" xfId="35909" xr:uid="{FDBFF8D3-BD97-4A44-8C1F-25C6C7FCB46D}"/>
    <cellStyle name="SAPBEXstdData 5 3 5" xfId="40534" xr:uid="{BD805BDD-6DEF-4F9B-B971-285B50F947AE}"/>
    <cellStyle name="SAPBEXstdData 5 4" xfId="3066" xr:uid="{033CA161-B346-428C-AED6-5EBA19A66BDE}"/>
    <cellStyle name="SAPBEXstdData 5 4 2" xfId="26269" xr:uid="{5793B2F4-23E4-4902-9048-95D9D4D36F2F}"/>
    <cellStyle name="SAPBEXstdData 5 4 3" xfId="30990" xr:uid="{1E2844DB-C6FC-4C1E-B0DE-37267022677C}"/>
    <cellStyle name="SAPBEXstdData 5 4 4" xfId="35493" xr:uid="{CEA179D2-B260-4266-9B14-52D523BFBA9E}"/>
    <cellStyle name="SAPBEXstdData 5 4 5" xfId="40118" xr:uid="{56F23590-DFAA-4C18-9ABF-CAF6A5DFDC88}"/>
    <cellStyle name="SAPBEXstdData 5 5" xfId="3336" xr:uid="{88866DED-CB8C-489D-A03F-90D2CE000B16}"/>
    <cellStyle name="SAPBEXstdData 5 5 2" xfId="26461" xr:uid="{8292D3A5-B1C7-49DE-8793-A35993B22BA2}"/>
    <cellStyle name="SAPBEXstdData 5 5 3" xfId="31161" xr:uid="{C4DA0F8F-F73C-465B-BA37-D98571DDDE37}"/>
    <cellStyle name="SAPBEXstdData 5 5 4" xfId="35672" xr:uid="{D4BFBD49-87E9-4E21-AA64-59190495F552}"/>
    <cellStyle name="SAPBEXstdData 5 5 5" xfId="40297" xr:uid="{39282196-CADC-4937-B8B5-E6862F3962CA}"/>
    <cellStyle name="SAPBEXstdData 5 6" xfId="24921" xr:uid="{9865EBA9-5FA6-47CB-936D-93A355261A98}"/>
    <cellStyle name="SAPBEXstdData 5 7" xfId="24168" xr:uid="{BA55F233-36E8-439C-A4C4-C06BCF54F7E5}"/>
    <cellStyle name="SAPBEXstdData 5 8" xfId="24568" xr:uid="{50B9E003-FC4B-4E80-95A4-EBE6C4821219}"/>
    <cellStyle name="SAPBEXstdData 5 9" xfId="30183" xr:uid="{F3F62A88-8508-4E5C-81A3-DA5E13A77A9A}"/>
    <cellStyle name="SAPBEXstdData 6" xfId="2221" xr:uid="{D3D78D65-C06A-4F9B-8E7B-BE895ACB331E}"/>
    <cellStyle name="SAPBEXstdData 6 2" xfId="4104" xr:uid="{14A8E591-54FD-4E16-8A18-3BFADE63467D}"/>
    <cellStyle name="SAPBEXstdData 6 2 2" xfId="27253" xr:uid="{5926FAA2-C51E-4F4E-AE88-B6D1C08B6CE7}"/>
    <cellStyle name="SAPBEXstdData 6 2 3" xfId="31944" xr:uid="{6232A425-1623-42BE-A9CC-0D2077C06AA5}"/>
    <cellStyle name="SAPBEXstdData 6 2 4" xfId="36464" xr:uid="{FE128F67-8D8D-4C80-9F7D-0D6B252D25C1}"/>
    <cellStyle name="SAPBEXstdData 6 2 5" xfId="41089" xr:uid="{9652C05E-0990-412F-8037-370F2C46FCDE}"/>
    <cellStyle name="SAPBEXstdData 6 3" xfId="5153" xr:uid="{8817145A-0A57-40C2-8619-A538DA585F4A}"/>
    <cellStyle name="SAPBEXstdData 6 3 2" xfId="28224" xr:uid="{D47EF066-C339-4D89-9671-9F28DA875E70}"/>
    <cellStyle name="SAPBEXstdData 6 3 3" xfId="32903" xr:uid="{EB63D6C8-BB04-47ED-9D4C-36A1042B257D}"/>
    <cellStyle name="SAPBEXstdData 6 3 4" xfId="37435" xr:uid="{094CB6C8-0F6A-4D0F-93B7-3007658174A4}"/>
    <cellStyle name="SAPBEXstdData 6 3 5" xfId="42060" xr:uid="{618F0007-24ED-420F-AD81-0E5B60AD949E}"/>
    <cellStyle name="SAPBEXstdData 6 4" xfId="6189" xr:uid="{9422AF89-BED2-46BC-8E2D-5B460A41A6A5}"/>
    <cellStyle name="SAPBEXstdData 6 4 2" xfId="29204" xr:uid="{D6568D6A-E45A-4FB1-8E8E-BBB411181CCD}"/>
    <cellStyle name="SAPBEXstdData 6 4 3" xfId="33867" xr:uid="{3728F534-98E2-42B9-BD6F-906F06A210BA}"/>
    <cellStyle name="SAPBEXstdData 6 4 4" xfId="38410" xr:uid="{34D5A183-BC45-4D14-BA23-F48BCEF24D98}"/>
    <cellStyle name="SAPBEXstdData 6 4 5" xfId="43035" xr:uid="{B822DEE2-CCB1-4CFD-84F4-3B24C7EB7FEC}"/>
    <cellStyle name="SAPBEXstdData 6 5" xfId="25502" xr:uid="{85670941-A5FA-4C73-A5B1-EB28C7D95E95}"/>
    <cellStyle name="SAPBEXstdData 6 6" xfId="30234" xr:uid="{5DEC745D-7005-4D6F-AC3D-4EAC63172F63}"/>
    <cellStyle name="SAPBEXstdData 6 7" xfId="34736" xr:uid="{406FC06E-C356-41C9-9EE9-6B6E96E290B3}"/>
    <cellStyle name="SAPBEXstdData 6 8" xfId="39362" xr:uid="{C2249CA8-E11F-4E93-8342-E84C0EFA77F6}"/>
    <cellStyle name="SAPBEXstdData 7" xfId="2085" xr:uid="{46B1A8B9-AA8E-4932-8B2D-9363B330CFFF}"/>
    <cellStyle name="SAPBEXstdData 7 2" xfId="3986" xr:uid="{3F3EF35D-0E41-4B84-AC28-D7B6E8D02E22}"/>
    <cellStyle name="SAPBEXstdData 7 2 2" xfId="27151" xr:uid="{D03799F2-8C86-4970-97EE-3240632E08D1}"/>
    <cellStyle name="SAPBEXstdData 7 2 3" xfId="31846" xr:uid="{9773C15E-13E8-48E6-A3EC-CAB253440E64}"/>
    <cellStyle name="SAPBEXstdData 7 2 4" xfId="36362" xr:uid="{7C355981-AD3B-4D99-8B2F-A8EE346A19E6}"/>
    <cellStyle name="SAPBEXstdData 7 2 5" xfId="40987" xr:uid="{79956CEA-A136-4EDE-A12E-DE1D53A82931}"/>
    <cellStyle name="SAPBEXstdData 7 3" xfId="5062" xr:uid="{690AD954-8260-46D3-B3C1-C0B32F308C64}"/>
    <cellStyle name="SAPBEXstdData 7 3 2" xfId="28125" xr:uid="{5B8C58E5-5D8D-455F-AC5F-73EA1F91E680}"/>
    <cellStyle name="SAPBEXstdData 7 3 3" xfId="32808" xr:uid="{C93808A9-13D2-4942-AEE3-B0657820E0A6}"/>
    <cellStyle name="SAPBEXstdData 7 3 4" xfId="37336" xr:uid="{6E9893C5-D8A2-45BB-954C-EB4B32A8FC2E}"/>
    <cellStyle name="SAPBEXstdData 7 3 5" xfId="41961" xr:uid="{76022951-0D18-4271-A218-E2C314ED12A8}"/>
    <cellStyle name="SAPBEXstdData 7 4" xfId="6095" xr:uid="{08B456EF-C833-48C2-B181-7660054BCC57}"/>
    <cellStyle name="SAPBEXstdData 7 4 2" xfId="29107" xr:uid="{1A496176-C6B5-43A0-B67C-89003F09F5D8}"/>
    <cellStyle name="SAPBEXstdData 7 4 3" xfId="33774" xr:uid="{DA2A7486-FB83-4530-B66A-849AB859661F}"/>
    <cellStyle name="SAPBEXstdData 7 4 4" xfId="38313" xr:uid="{F558FCCC-D268-4503-9064-4237CEEFFF1A}"/>
    <cellStyle name="SAPBEXstdData 7 4 5" xfId="42938" xr:uid="{E65A3958-9973-4185-93CD-711A61ADF51B}"/>
    <cellStyle name="SAPBEXstdData 7 5" xfId="25389" xr:uid="{801262EE-3D6A-4ADA-826D-9F3920DEB57C}"/>
    <cellStyle name="SAPBEXstdData 7 6" xfId="30131" xr:uid="{CC6017B7-46EC-42DF-806F-4976A4CEFB5A}"/>
    <cellStyle name="SAPBEXstdData 7 7" xfId="34635" xr:uid="{70AD8521-0E4C-4666-9A65-2A6840AB2703}"/>
    <cellStyle name="SAPBEXstdData 7 8" xfId="39262" xr:uid="{A06568D9-5F3D-4000-84CB-9EA923AA5C0E}"/>
    <cellStyle name="SAPBEXstdData 8" xfId="2014" xr:uid="{98E624B7-C760-4B9B-84C9-728F01A476CA}"/>
    <cellStyle name="SAPBEXstdData 8 2" xfId="3931" xr:uid="{AD343449-3901-4B0E-B438-948471529E5F}"/>
    <cellStyle name="SAPBEXstdData 8 2 2" xfId="27109" xr:uid="{5530D537-0A5A-4DA9-B0FE-63228556618C}"/>
    <cellStyle name="SAPBEXstdData 8 2 3" xfId="31809" xr:uid="{6B56F3A6-9886-41F5-8A65-EE786EE2631E}"/>
    <cellStyle name="SAPBEXstdData 8 2 4" xfId="36320" xr:uid="{13B30CCE-0B24-412D-8FF6-8AFB2BBCE364}"/>
    <cellStyle name="SAPBEXstdData 8 2 5" xfId="40945" xr:uid="{6B93995C-C86F-45E8-ABCF-475AC154CE3B}"/>
    <cellStyle name="SAPBEXstdData 8 3" xfId="5026" xr:uid="{0645387B-91F8-4DA4-BE7E-731489468094}"/>
    <cellStyle name="SAPBEXstdData 8 3 2" xfId="28084" xr:uid="{D0AB275E-480E-419C-9ABD-CEADC1CAE390}"/>
    <cellStyle name="SAPBEXstdData 8 3 3" xfId="32771" xr:uid="{E7DCE901-E71B-43D6-93E9-9B5A0E213081}"/>
    <cellStyle name="SAPBEXstdData 8 3 4" xfId="37295" xr:uid="{2B064909-1014-4CEB-B646-55B6414554E9}"/>
    <cellStyle name="SAPBEXstdData 8 3 5" xfId="41920" xr:uid="{D94DC462-AC86-4DA9-8B71-6C8A3991BDAA}"/>
    <cellStyle name="SAPBEXstdData 8 4" xfId="6060" xr:uid="{429F470A-A72F-4022-A0FC-1880533453EC}"/>
    <cellStyle name="SAPBEXstdData 8 4 2" xfId="29065" xr:uid="{78488AF7-B9C7-4B40-8BCC-05CBA5453524}"/>
    <cellStyle name="SAPBEXstdData 8 4 3" xfId="33738" xr:uid="{7D071C8D-B026-43BD-B901-F37AFAE11AAB}"/>
    <cellStyle name="SAPBEXstdData 8 4 4" xfId="38273" xr:uid="{BDD451EB-319A-4B66-85BA-3F5CC683E06E}"/>
    <cellStyle name="SAPBEXstdData 8 4 5" xfId="42898" xr:uid="{AE8541F1-4C3B-43A6-84E3-CC3DE597F98B}"/>
    <cellStyle name="SAPBEXstdData 8 5" xfId="25337" xr:uid="{5B1E4799-E3BF-47FB-8A8E-073B2BD27FB1}"/>
    <cellStyle name="SAPBEXstdData 8 6" xfId="30089" xr:uid="{7394A0C0-1DF6-4BA4-806B-23583ED518A5}"/>
    <cellStyle name="SAPBEXstdData 8 7" xfId="34593" xr:uid="{D0674DFC-5F73-48E8-BE47-462D95810864}"/>
    <cellStyle name="SAPBEXstdData 8 8" xfId="39220" xr:uid="{C4FE7889-1058-4133-B303-E2EE00ACDE0E}"/>
    <cellStyle name="SAPBEXstdData 9" xfId="3177" xr:uid="{3715AACD-8826-4ED8-8381-4DDA1FE31B5A}"/>
    <cellStyle name="SAPBEXstdDataEmph" xfId="1199" xr:uid="{B060D96B-5B88-47ED-A4A0-903E7A7119D8}"/>
    <cellStyle name="SAPBEXstdDataEmph 2" xfId="1485" xr:uid="{B311F7FC-4128-437A-AD9F-F0A664B6CD4D}"/>
    <cellStyle name="SAPBEXstdDataEmph 2 10" xfId="24842" xr:uid="{8BE111EC-0B1B-4BD8-B15F-4961509B9B3A}"/>
    <cellStyle name="SAPBEXstdDataEmph 2 11" xfId="24240" xr:uid="{B372702D-3ABE-445E-BD7F-816544A2D42F}"/>
    <cellStyle name="SAPBEXstdDataEmph 2 12" xfId="24513" xr:uid="{46A4FCF0-5D46-4BFE-95F7-6AD28A19A8D7}"/>
    <cellStyle name="SAPBEXstdDataEmph 2 13" xfId="24475" xr:uid="{66CF7589-85F6-419E-913A-D1E20651DD61}"/>
    <cellStyle name="SAPBEXstdDataEmph 2 2" xfId="1830" xr:uid="{C7586FFF-F439-43EA-8A5D-5032CD48F79D}"/>
    <cellStyle name="SAPBEXstdDataEmph 2 2 2" xfId="2754" xr:uid="{251DDF45-01CF-40BB-B6DC-F8A1E4A40B15}"/>
    <cellStyle name="SAPBEXstdDataEmph 2 2 2 2" xfId="4558" xr:uid="{5AD0F84D-D3E7-4BFD-A1E2-794E88637BA2}"/>
    <cellStyle name="SAPBEXstdDataEmph 2 2 2 2 2" xfId="27688" xr:uid="{D4E7DB47-67C4-4786-ACE9-0D79C0436673}"/>
    <cellStyle name="SAPBEXstdDataEmph 2 2 2 2 3" xfId="32375" xr:uid="{0DF90487-AE86-49C8-9CBD-B115BB7BA946}"/>
    <cellStyle name="SAPBEXstdDataEmph 2 2 2 2 4" xfId="36899" xr:uid="{85E6B00E-11C8-434F-8C0B-EF6113CD0FCE}"/>
    <cellStyle name="SAPBEXstdDataEmph 2 2 2 2 5" xfId="41524" xr:uid="{0ACC7AEF-DF06-4B56-9FB5-DDC0F5A61583}"/>
    <cellStyle name="SAPBEXstdDataEmph 2 2 2 3" xfId="5582" xr:uid="{B7E9FF6B-C45E-4FF9-BC66-ACA1166B6C4E}"/>
    <cellStyle name="SAPBEXstdDataEmph 2 2 2 3 2" xfId="28659" xr:uid="{97F19B7B-CC2E-424B-8F60-5A0D8489CCB3}"/>
    <cellStyle name="SAPBEXstdDataEmph 2 2 2 3 3" xfId="33333" xr:uid="{1528D3E3-A60C-4160-8A71-D8928A7156D5}"/>
    <cellStyle name="SAPBEXstdDataEmph 2 2 2 3 4" xfId="37868" xr:uid="{B075B8E6-71A5-4334-B84B-AD49DE5F3BC8}"/>
    <cellStyle name="SAPBEXstdDataEmph 2 2 2 3 5" xfId="42493" xr:uid="{4A54CFB3-A892-4D28-B41B-024948CBA8BB}"/>
    <cellStyle name="SAPBEXstdDataEmph 2 2 2 4" xfId="6615" xr:uid="{3C9734F0-B381-48D5-9752-491F958DC200}"/>
    <cellStyle name="SAPBEXstdDataEmph 2 2 2 4 2" xfId="29638" xr:uid="{5CD5B85B-7BE2-4E8E-BC84-8510E33B8B8E}"/>
    <cellStyle name="SAPBEXstdDataEmph 2 2 2 4 3" xfId="34295" xr:uid="{DEC34432-7B71-4610-94D1-550ED9946A74}"/>
    <cellStyle name="SAPBEXstdDataEmph 2 2 2 4 4" xfId="38842" xr:uid="{44926F5C-EB54-48AF-97B1-D0AAA9F9D2DF}"/>
    <cellStyle name="SAPBEXstdDataEmph 2 2 2 4 5" xfId="43467" xr:uid="{37A99B07-F93A-4C0A-BC64-53071D94D1E3}"/>
    <cellStyle name="SAPBEXstdDataEmph 2 2 2 5" xfId="25941" xr:uid="{DC8F79B9-6E28-47EC-B0E1-65362BC23A18}"/>
    <cellStyle name="SAPBEXstdDataEmph 2 2 2 6" xfId="30667" xr:uid="{DCE09805-7457-4956-B4AC-2C04E07B4829}"/>
    <cellStyle name="SAPBEXstdDataEmph 2 2 2 7" xfId="35171" xr:uid="{7AA29BCB-0FF6-4F5D-AB13-637F03A67F20}"/>
    <cellStyle name="SAPBEXstdDataEmph 2 2 2 8" xfId="39796" xr:uid="{259EAFB5-8BDD-44BF-9495-92377BD8196E}"/>
    <cellStyle name="SAPBEXstdDataEmph 2 2 3" xfId="3764" xr:uid="{9652A4E6-3E7C-47A1-8F08-ACD5DA7357EC}"/>
    <cellStyle name="SAPBEXstdDataEmph 2 2 3 2" xfId="26948" xr:uid="{5D40DFC0-A000-439E-A2F4-A52E8F2F5C19}"/>
    <cellStyle name="SAPBEXstdDataEmph 2 2 3 3" xfId="31648" xr:uid="{ED094E53-B037-43D4-87E7-9D44ADD3E4C0}"/>
    <cellStyle name="SAPBEXstdDataEmph 2 2 3 4" xfId="36159" xr:uid="{3DA05854-CFD3-41F6-8D0D-A36821E34E9C}"/>
    <cellStyle name="SAPBEXstdDataEmph 2 2 3 5" xfId="40784" xr:uid="{3B94978F-F03D-4A30-949B-CE0894F85A48}"/>
    <cellStyle name="SAPBEXstdDataEmph 2 2 4" xfId="4865" xr:uid="{2E5D3B48-D9D0-4718-978C-497056937BDA}"/>
    <cellStyle name="SAPBEXstdDataEmph 2 2 4 2" xfId="27924" xr:uid="{5B41B0E4-37C1-480A-8403-954A528F4581}"/>
    <cellStyle name="SAPBEXstdDataEmph 2 2 4 3" xfId="32611" xr:uid="{2ECE7963-7C3A-4F30-926F-908C0FFC54EA}"/>
    <cellStyle name="SAPBEXstdDataEmph 2 2 4 4" xfId="37135" xr:uid="{E9EABB3C-A9DF-4A9B-BF65-AE0BBE2F27AA}"/>
    <cellStyle name="SAPBEXstdDataEmph 2 2 4 5" xfId="41760" xr:uid="{A56520A9-0F61-473A-946C-75052ED9FA88}"/>
    <cellStyle name="SAPBEXstdDataEmph 2 2 5" xfId="5900" xr:uid="{CAD4A829-B374-4E5F-9E99-1C8A43C216DC}"/>
    <cellStyle name="SAPBEXstdDataEmph 2 2 5 2" xfId="28904" xr:uid="{F4C343BA-9CD6-4AAF-84F4-6AD7AF8F4162}"/>
    <cellStyle name="SAPBEXstdDataEmph 2 2 5 3" xfId="33578" xr:uid="{89AB20FD-59EA-44CF-8AB8-EC7D683A8450}"/>
    <cellStyle name="SAPBEXstdDataEmph 2 2 5 4" xfId="38113" xr:uid="{8A6A876C-D802-4690-90FE-89380B3941F3}"/>
    <cellStyle name="SAPBEXstdDataEmph 2 2 5 5" xfId="42738" xr:uid="{AF0F5600-5ACA-452D-8B6A-76578958099D}"/>
    <cellStyle name="SAPBEXstdDataEmph 2 2 6" xfId="25172" xr:uid="{681A9DE0-81AA-4233-9EA8-780855BE773A}"/>
    <cellStyle name="SAPBEXstdDataEmph 2 2 7" xfId="29927" xr:uid="{41B142E6-BA69-4710-9AEB-ADAEDB167CB5}"/>
    <cellStyle name="SAPBEXstdDataEmph 2 2 8" xfId="24809" xr:uid="{47E08A67-99B4-4D5F-8524-2C8C0A7F82E7}"/>
    <cellStyle name="SAPBEXstdDataEmph 2 2 9" xfId="39059" xr:uid="{E8BC25D4-D058-454C-9E83-833F9F0A497C}"/>
    <cellStyle name="SAPBEXstdDataEmph 2 3" xfId="1924" xr:uid="{D4823B0C-F698-4A09-AD51-70BB31867A5F}"/>
    <cellStyle name="SAPBEXstdDataEmph 2 3 2" xfId="2840" xr:uid="{A67C3195-1271-4BCD-975C-E71BAA61D157}"/>
    <cellStyle name="SAPBEXstdDataEmph 2 3 2 2" xfId="4644" xr:uid="{4653BB44-442E-4CC7-BB9C-9C62466B27A8}"/>
    <cellStyle name="SAPBEXstdDataEmph 2 3 2 2 2" xfId="27774" xr:uid="{65FCDE1D-F3F9-4B16-B5B3-E5F4926EDCA3}"/>
    <cellStyle name="SAPBEXstdDataEmph 2 3 2 2 3" xfId="32461" xr:uid="{90E9409E-6CD1-44A9-B3D9-FB249AE239ED}"/>
    <cellStyle name="SAPBEXstdDataEmph 2 3 2 2 4" xfId="36985" xr:uid="{DE120D07-0C27-4222-BC24-3CF07EA3C359}"/>
    <cellStyle name="SAPBEXstdDataEmph 2 3 2 2 5" xfId="41610" xr:uid="{6D1A96D3-EC2B-4874-8FC8-1268ACC195C3}"/>
    <cellStyle name="SAPBEXstdDataEmph 2 3 2 3" xfId="5668" xr:uid="{486814EC-410F-4BDC-9233-AEC650F484ED}"/>
    <cellStyle name="SAPBEXstdDataEmph 2 3 2 3 2" xfId="28745" xr:uid="{73B973B5-1FAA-437A-B5AD-875687607EC6}"/>
    <cellStyle name="SAPBEXstdDataEmph 2 3 2 3 3" xfId="33419" xr:uid="{7550C628-F8AB-4F4F-9267-E4A352C50088}"/>
    <cellStyle name="SAPBEXstdDataEmph 2 3 2 3 4" xfId="37954" xr:uid="{2F571307-8997-4EE1-ACBD-844B6CF726AF}"/>
    <cellStyle name="SAPBEXstdDataEmph 2 3 2 3 5" xfId="42579" xr:uid="{2677ACA1-E393-4ED8-BC09-BA7875E88F53}"/>
    <cellStyle name="SAPBEXstdDataEmph 2 3 2 4" xfId="6701" xr:uid="{90D72726-55F3-46E8-939F-2123709D83D2}"/>
    <cellStyle name="SAPBEXstdDataEmph 2 3 2 4 2" xfId="29724" xr:uid="{5FF4DF75-595D-4DE9-B709-BC9347DF0500}"/>
    <cellStyle name="SAPBEXstdDataEmph 2 3 2 4 3" xfId="34381" xr:uid="{C2C64CC7-F48E-41DA-A91E-3A16746C29B0}"/>
    <cellStyle name="SAPBEXstdDataEmph 2 3 2 4 4" xfId="38928" xr:uid="{AE71A1E5-29CF-45AC-82FC-1D2C9475C402}"/>
    <cellStyle name="SAPBEXstdDataEmph 2 3 2 4 5" xfId="43553" xr:uid="{01F2BD85-F28D-4897-9D09-4E0C7F6B10D0}"/>
    <cellStyle name="SAPBEXstdDataEmph 2 3 2 5" xfId="26027" xr:uid="{D8A36999-10FE-45F2-BA05-C31D9A5073AF}"/>
    <cellStyle name="SAPBEXstdDataEmph 2 3 2 6" xfId="30753" xr:uid="{CAFD80AE-206C-43B0-B575-681FA89F9ACF}"/>
    <cellStyle name="SAPBEXstdDataEmph 2 3 2 7" xfId="35257" xr:uid="{51BB8D01-C64F-4081-BBF9-EC159EA5C5DF}"/>
    <cellStyle name="SAPBEXstdDataEmph 2 3 2 8" xfId="39882" xr:uid="{466335E7-4F5C-4CEA-9D4A-DA6F201C97C4}"/>
    <cellStyle name="SAPBEXstdDataEmph 2 3 3" xfId="3850" xr:uid="{F7D3A456-9B22-4252-A336-5BF0AA71CA3D}"/>
    <cellStyle name="SAPBEXstdDataEmph 2 3 3 2" xfId="27034" xr:uid="{2F2F2BDB-88CB-4768-9A84-2C68C7F93AC1}"/>
    <cellStyle name="SAPBEXstdDataEmph 2 3 3 3" xfId="31734" xr:uid="{ECEE96D6-FBFA-4624-9C22-63581210391B}"/>
    <cellStyle name="SAPBEXstdDataEmph 2 3 3 4" xfId="36245" xr:uid="{63760CAB-CD97-4338-B5C2-B1BF3FA0B9CB}"/>
    <cellStyle name="SAPBEXstdDataEmph 2 3 3 5" xfId="40870" xr:uid="{FEA2F468-D93C-4BB8-AB48-8A555303BDD6}"/>
    <cellStyle name="SAPBEXstdDataEmph 2 3 4" xfId="4951" xr:uid="{AC9C9FF1-AB8D-4D45-B0B2-324F5B2EB77D}"/>
    <cellStyle name="SAPBEXstdDataEmph 2 3 4 2" xfId="28010" xr:uid="{73A200DB-D7BF-4A1F-ACAD-EA61ED8233E7}"/>
    <cellStyle name="SAPBEXstdDataEmph 2 3 4 3" xfId="32697" xr:uid="{54FE33F9-CD66-419C-B7A3-29922BA250A7}"/>
    <cellStyle name="SAPBEXstdDataEmph 2 3 4 4" xfId="37221" xr:uid="{3C75AB34-3065-45E6-916E-32CB604B5C98}"/>
    <cellStyle name="SAPBEXstdDataEmph 2 3 4 5" xfId="41846" xr:uid="{4128202F-001A-4B44-B04F-93361D84B91C}"/>
    <cellStyle name="SAPBEXstdDataEmph 2 3 5" xfId="5986" xr:uid="{D67C4827-6377-4C30-B4B0-A8B2C6C0F8F7}"/>
    <cellStyle name="SAPBEXstdDataEmph 2 3 5 2" xfId="28990" xr:uid="{B13D3ACB-011A-49B5-868F-02F3B62530AA}"/>
    <cellStyle name="SAPBEXstdDataEmph 2 3 5 3" xfId="33664" xr:uid="{175CB3BA-E4EE-4044-88F8-2E8F4CC24252}"/>
    <cellStyle name="SAPBEXstdDataEmph 2 3 5 4" xfId="38199" xr:uid="{454244A8-3F1D-4591-BA56-FAE1E849FCB3}"/>
    <cellStyle name="SAPBEXstdDataEmph 2 3 5 5" xfId="42824" xr:uid="{B7260245-7D0B-4320-9E22-0D806ADA45A3}"/>
    <cellStyle name="SAPBEXstdDataEmph 2 3 6" xfId="25261" xr:uid="{C0B5FDD0-C1C6-421A-BC85-A5A51354D5C3}"/>
    <cellStyle name="SAPBEXstdDataEmph 2 3 7" xfId="30013" xr:uid="{81993A88-8B8D-4B65-A05B-0B371566E1E9}"/>
    <cellStyle name="SAPBEXstdDataEmph 2 3 8" xfId="34518" xr:uid="{2D44E6A7-222F-4196-9403-9F9A30D234B5}"/>
    <cellStyle name="SAPBEXstdDataEmph 2 3 9" xfId="39145" xr:uid="{6BC8D12E-FBDD-4441-BD34-646C860FC5A4}"/>
    <cellStyle name="SAPBEXstdDataEmph 2 4" xfId="2425" xr:uid="{70A39E54-4C46-41AB-A950-423E7C167E0F}"/>
    <cellStyle name="SAPBEXstdDataEmph 2 4 2" xfId="4229" xr:uid="{94E36120-7A02-4D36-A146-2D61EEB59AF5}"/>
    <cellStyle name="SAPBEXstdDataEmph 2 4 2 2" xfId="27359" xr:uid="{671F457E-54C2-4CBD-A36A-040C19D01F61}"/>
    <cellStyle name="SAPBEXstdDataEmph 2 4 2 3" xfId="32046" xr:uid="{4B581B99-4FFA-4241-BE4B-CBC4A8690FBE}"/>
    <cellStyle name="SAPBEXstdDataEmph 2 4 2 4" xfId="36570" xr:uid="{6BDC752F-A6AD-44E2-BA8A-E9E147142067}"/>
    <cellStyle name="SAPBEXstdDataEmph 2 4 2 5" xfId="41195" xr:uid="{0F80058C-42C4-44D0-9FDF-11B00D77E1B8}"/>
    <cellStyle name="SAPBEXstdDataEmph 2 4 3" xfId="5253" xr:uid="{0894AC14-64CA-4343-9D8B-894D3AAA4F4E}"/>
    <cellStyle name="SAPBEXstdDataEmph 2 4 3 2" xfId="28330" xr:uid="{F07E78E1-C099-4F82-BDC4-29B3081B1BAB}"/>
    <cellStyle name="SAPBEXstdDataEmph 2 4 3 3" xfId="33004" xr:uid="{B1E2BD85-E1A4-438B-9CEA-15DF1BD36559}"/>
    <cellStyle name="SAPBEXstdDataEmph 2 4 3 4" xfId="37539" xr:uid="{E881BB94-067D-432C-8178-ADCAEF846C25}"/>
    <cellStyle name="SAPBEXstdDataEmph 2 4 3 5" xfId="42164" xr:uid="{C5EADBB5-CD66-4943-AC4E-C6FFBBBE9436}"/>
    <cellStyle name="SAPBEXstdDataEmph 2 4 4" xfId="6286" xr:uid="{12EE39B3-B8CE-4CB1-A3F3-EA67DA6426B8}"/>
    <cellStyle name="SAPBEXstdDataEmph 2 4 4 2" xfId="29309" xr:uid="{592ADB42-7137-4521-B289-E95D27AE8502}"/>
    <cellStyle name="SAPBEXstdDataEmph 2 4 4 3" xfId="33966" xr:uid="{E03A4855-0292-4CE3-BAFA-EE44BBA533F2}"/>
    <cellStyle name="SAPBEXstdDataEmph 2 4 4 4" xfId="38513" xr:uid="{B2259A9C-8AE5-43C3-925F-3E5E3546CD7C}"/>
    <cellStyle name="SAPBEXstdDataEmph 2 4 4 5" xfId="43138" xr:uid="{451952B3-3C88-481F-97EC-95D2BFB65A0C}"/>
    <cellStyle name="SAPBEXstdDataEmph 2 4 5" xfId="25612" xr:uid="{6761178B-FAAC-4173-99E8-DD6D78227D6F}"/>
    <cellStyle name="SAPBEXstdDataEmph 2 4 6" xfId="30338" xr:uid="{E4C88485-172A-452B-9F85-20A1CAF8B190}"/>
    <cellStyle name="SAPBEXstdDataEmph 2 4 7" xfId="34842" xr:uid="{78834AEF-E153-46CD-9125-A30C01976B08}"/>
    <cellStyle name="SAPBEXstdDataEmph 2 4 8" xfId="39467" xr:uid="{D93AA5FF-F0A2-4DDB-8AB9-4A4488CF1224}"/>
    <cellStyle name="SAPBEXstdDataEmph 2 5" xfId="3436" xr:uid="{1A8A109D-3740-4AE3-9AB0-1DEA75AB5830}"/>
    <cellStyle name="SAPBEXstdDataEmph 2 5 2" xfId="26631" xr:uid="{3F86F098-E504-43B7-B669-B228386C7EFB}"/>
    <cellStyle name="SAPBEXstdDataEmph 2 5 3" xfId="31331" xr:uid="{DE11488B-3EB6-41B1-99D7-A29642348F2F}"/>
    <cellStyle name="SAPBEXstdDataEmph 2 5 4" xfId="35842" xr:uid="{68E6EF0F-2625-431C-BDE5-A52C3B1D203D}"/>
    <cellStyle name="SAPBEXstdDataEmph 2 5 5" xfId="40467" xr:uid="{F308B842-7629-4350-B6D6-AD48BC84FF78}"/>
    <cellStyle name="SAPBEXstdDataEmph 2 6" xfId="3142" xr:uid="{E260C48F-99B3-4B6B-8264-D5D68B6C2154}"/>
    <cellStyle name="SAPBEXstdDataEmph 2 6 2" xfId="26343" xr:uid="{34B0BC27-927E-4648-B659-99477C763E0C}"/>
    <cellStyle name="SAPBEXstdDataEmph 2 6 3" xfId="31064" xr:uid="{09ED8089-F685-4DAB-9A38-EECE4BCAC34F}"/>
    <cellStyle name="SAPBEXstdDataEmph 2 6 4" xfId="35567" xr:uid="{5F9569E3-DDCB-4FA5-A834-22CF14531581}"/>
    <cellStyle name="SAPBEXstdDataEmph 2 6 5" xfId="40192" xr:uid="{C85F4E77-40A2-461E-B0AD-C0E89F406CFC}"/>
    <cellStyle name="SAPBEXstdDataEmph 2 7" xfId="3260" xr:uid="{42F50F30-2065-439B-8F99-03393E98CB75}"/>
    <cellStyle name="SAPBEXstdDataEmph 2 7 2" xfId="26396" xr:uid="{4C3DD950-2848-48C0-AD17-360D2C45CF1A}"/>
    <cellStyle name="SAPBEXstdDataEmph 2 7 3" xfId="31096" xr:uid="{303F1BA8-70B4-47E2-B750-4CB1714236C1}"/>
    <cellStyle name="SAPBEXstdDataEmph 2 7 4" xfId="35607" xr:uid="{88A50970-1A0A-4DB0-865F-4E218F825809}"/>
    <cellStyle name="SAPBEXstdDataEmph 2 7 5" xfId="40232" xr:uid="{212EB366-1D34-4E33-92AE-552EA2174CDD}"/>
    <cellStyle name="SAPBEXstdDataEmph 2 8" xfId="20173" xr:uid="{C51E0C77-8C8F-41E7-B2FE-FA287EC389B7}"/>
    <cellStyle name="SAPBEXstdDataEmph 2 9" xfId="23765" xr:uid="{54BA56AB-8D73-4C19-8849-9F058ABF4655}"/>
    <cellStyle name="SAPBEXstdDataEmph 3" xfId="1766" xr:uid="{2799CD66-B8F1-46D0-A6A8-624A96168462}"/>
    <cellStyle name="SAPBEXstdDataEmph 3 10" xfId="24759" xr:uid="{C26FCE10-888F-4A3C-86E9-AA75EE7FC9F8}"/>
    <cellStyle name="SAPBEXstdDataEmph 3 11" xfId="39006" xr:uid="{1E681BFF-F70F-45A3-B138-7E47BFACD178}"/>
    <cellStyle name="SAPBEXstdDataEmph 3 2" xfId="2700" xr:uid="{3ED571BD-AB74-4CC6-99BF-C362D2E9EEE4}"/>
    <cellStyle name="SAPBEXstdDataEmph 3 2 2" xfId="4504" xr:uid="{3AC2F7BA-A764-4474-8744-CE25A98C9D0F}"/>
    <cellStyle name="SAPBEXstdDataEmph 3 2 2 2" xfId="27634" xr:uid="{7C16A344-460F-403D-B941-3D2CC080125B}"/>
    <cellStyle name="SAPBEXstdDataEmph 3 2 2 3" xfId="32321" xr:uid="{EF75428B-A2F5-4B30-984D-C235C2B91EC1}"/>
    <cellStyle name="SAPBEXstdDataEmph 3 2 2 4" xfId="36845" xr:uid="{8029DED5-35A9-4074-92F6-D0C13F689273}"/>
    <cellStyle name="SAPBEXstdDataEmph 3 2 2 5" xfId="41470" xr:uid="{84DECA6F-97F7-48D3-9579-FA0E6E046B78}"/>
    <cellStyle name="SAPBEXstdDataEmph 3 2 3" xfId="5528" xr:uid="{BD88B08C-AF86-463A-B8F8-E8064B1DE7EA}"/>
    <cellStyle name="SAPBEXstdDataEmph 3 2 3 2" xfId="28605" xr:uid="{E9E24D60-506A-494C-BB63-D16D9BC0A9DA}"/>
    <cellStyle name="SAPBEXstdDataEmph 3 2 3 3" xfId="33279" xr:uid="{11FF4652-48CA-465A-B640-85A96C9D8E08}"/>
    <cellStyle name="SAPBEXstdDataEmph 3 2 3 4" xfId="37814" xr:uid="{65B044E5-EB6A-4F2C-AA51-BBDA2706D0C8}"/>
    <cellStyle name="SAPBEXstdDataEmph 3 2 3 5" xfId="42439" xr:uid="{AFE221EC-9E48-4AC2-8401-511F64074590}"/>
    <cellStyle name="SAPBEXstdDataEmph 3 2 4" xfId="6561" xr:uid="{F6128C31-28B2-4954-B734-57DE169EF44C}"/>
    <cellStyle name="SAPBEXstdDataEmph 3 2 4 2" xfId="29584" xr:uid="{280282EA-C6EE-4D3B-BBCE-AF5D469FFAD6}"/>
    <cellStyle name="SAPBEXstdDataEmph 3 2 4 3" xfId="34241" xr:uid="{AA6D5943-02D7-4E1E-9223-C13DE65FB9B0}"/>
    <cellStyle name="SAPBEXstdDataEmph 3 2 4 4" xfId="38788" xr:uid="{34F3FD96-2318-440F-825F-A6D00E1111AA}"/>
    <cellStyle name="SAPBEXstdDataEmph 3 2 4 5" xfId="43413" xr:uid="{A62EDDD0-3CDF-4564-BD29-EB86F631E966}"/>
    <cellStyle name="SAPBEXstdDataEmph 3 2 5" xfId="25887" xr:uid="{46870C21-D716-4998-AA10-4A5A82A719D8}"/>
    <cellStyle name="SAPBEXstdDataEmph 3 2 6" xfId="30613" xr:uid="{B6CA41B6-72BB-49E1-8B67-411647377419}"/>
    <cellStyle name="SAPBEXstdDataEmph 3 2 7" xfId="35117" xr:uid="{875A0793-A7C8-434A-92BE-484DC064DDA7}"/>
    <cellStyle name="SAPBEXstdDataEmph 3 2 8" xfId="39742" xr:uid="{76E2DF98-2CDC-40F6-9D26-B0FF613A520D}"/>
    <cellStyle name="SAPBEXstdDataEmph 3 3" xfId="3711" xr:uid="{01E5E837-A390-4021-9B10-719F4DCBB4E4}"/>
    <cellStyle name="SAPBEXstdDataEmph 3 3 2" xfId="26895" xr:uid="{71ABB5B0-1DDF-4952-8240-99DB362DDFBF}"/>
    <cellStyle name="SAPBEXstdDataEmph 3 3 3" xfId="31595" xr:uid="{BA3FB3CB-F8F7-4568-9D86-7745367A58B0}"/>
    <cellStyle name="SAPBEXstdDataEmph 3 3 4" xfId="36106" xr:uid="{CBEAC08A-03EB-431E-8EBD-EE0DEDB0F269}"/>
    <cellStyle name="SAPBEXstdDataEmph 3 3 5" xfId="40731" xr:uid="{D315D54C-8EBC-4613-BF59-23559264031C}"/>
    <cellStyle name="SAPBEXstdDataEmph 3 4" xfId="4812" xr:uid="{3C0B913D-C777-412F-9147-109A27D5F0BF}"/>
    <cellStyle name="SAPBEXstdDataEmph 3 4 2" xfId="27871" xr:uid="{1C772F7D-B520-47C3-8B3C-5A7CD3790218}"/>
    <cellStyle name="SAPBEXstdDataEmph 3 4 3" xfId="32558" xr:uid="{0D98C925-0237-4BE2-810D-EB86651C8869}"/>
    <cellStyle name="SAPBEXstdDataEmph 3 4 4" xfId="37082" xr:uid="{F6545507-F382-4030-90BC-AAACCBDD623E}"/>
    <cellStyle name="SAPBEXstdDataEmph 3 4 5" xfId="41707" xr:uid="{85A27F1F-EE3E-4B54-BDC2-A8DF2283EBB4}"/>
    <cellStyle name="SAPBEXstdDataEmph 3 5" xfId="5847" xr:uid="{7E9F1E70-D99C-44EF-BA43-3D3973C3B655}"/>
    <cellStyle name="SAPBEXstdDataEmph 3 5 2" xfId="28851" xr:uid="{B63DD7DA-1DC4-4ED7-8F1F-C00ED3464390}"/>
    <cellStyle name="SAPBEXstdDataEmph 3 5 3" xfId="33525" xr:uid="{C4513AF1-1AB6-434E-A02E-EE3E05D1E93F}"/>
    <cellStyle name="SAPBEXstdDataEmph 3 5 4" xfId="38060" xr:uid="{BBEFF3E5-F461-40BF-AC04-4D25DEE4C3E5}"/>
    <cellStyle name="SAPBEXstdDataEmph 3 5 5" xfId="42685" xr:uid="{18F4A563-3FC9-4081-9ECF-615F7E9845E7}"/>
    <cellStyle name="SAPBEXstdDataEmph 3 6" xfId="20717" xr:uid="{BE1EBFAA-0975-4FB6-A7B0-47726F3B634D}"/>
    <cellStyle name="SAPBEXstdDataEmph 3 7" xfId="23908" xr:uid="{D31CC1B7-D2A8-4F28-B04C-7B5F883C405C}"/>
    <cellStyle name="SAPBEXstdDataEmph 3 8" xfId="25119" xr:uid="{91ADFE8E-93DC-44F7-9EEC-98B490821AC0}"/>
    <cellStyle name="SAPBEXstdDataEmph 3 9" xfId="29874" xr:uid="{7F785671-3F39-4832-AF30-05448B6AAFCF}"/>
    <cellStyle name="SAPBEXstdDataEmph 4" xfId="1731" xr:uid="{CB4A62E5-4A49-4DB5-8FBC-C073CAF10EF8}"/>
    <cellStyle name="SAPBEXstdDataEmph 4 2" xfId="2665" xr:uid="{88692B01-EA29-44D0-BDAF-6F76167388C1}"/>
    <cellStyle name="SAPBEXstdDataEmph 4 2 2" xfId="4469" xr:uid="{0289E9C1-A2DF-4F2A-8FBD-9BB013AADAA3}"/>
    <cellStyle name="SAPBEXstdDataEmph 4 2 2 2" xfId="27599" xr:uid="{D1D7FEC6-D902-47CE-8310-9397C16DBCBB}"/>
    <cellStyle name="SAPBEXstdDataEmph 4 2 2 3" xfId="32286" xr:uid="{E3B0B877-DCFE-4B12-A9FA-F54272E22384}"/>
    <cellStyle name="SAPBEXstdDataEmph 4 2 2 4" xfId="36810" xr:uid="{44241CAD-02DE-4590-8BA6-CBE4C54FBC65}"/>
    <cellStyle name="SAPBEXstdDataEmph 4 2 2 5" xfId="41435" xr:uid="{1FCC45DE-99DF-408B-8AD0-33BC09C80AA2}"/>
    <cellStyle name="SAPBEXstdDataEmph 4 2 3" xfId="5493" xr:uid="{0AB2BA12-02FC-43DF-8203-6A4DA8704FC7}"/>
    <cellStyle name="SAPBEXstdDataEmph 4 2 3 2" xfId="28570" xr:uid="{9C2056FE-FA68-4BBC-A1E3-82D1AC16871D}"/>
    <cellStyle name="SAPBEXstdDataEmph 4 2 3 3" xfId="33244" xr:uid="{95B10F17-1507-469A-8947-28CD1E6BF3A5}"/>
    <cellStyle name="SAPBEXstdDataEmph 4 2 3 4" xfId="37779" xr:uid="{B3BB4C25-1C74-4975-B576-C510A28265CF}"/>
    <cellStyle name="SAPBEXstdDataEmph 4 2 3 5" xfId="42404" xr:uid="{104E9714-1305-49D1-BF87-31B7720DE0A8}"/>
    <cellStyle name="SAPBEXstdDataEmph 4 2 4" xfId="6526" xr:uid="{84A81875-5735-4A6A-A986-8DADC56BC67D}"/>
    <cellStyle name="SAPBEXstdDataEmph 4 2 4 2" xfId="29549" xr:uid="{F8FEA735-7538-43E9-8ABA-F2C7D962A733}"/>
    <cellStyle name="SAPBEXstdDataEmph 4 2 4 3" xfId="34206" xr:uid="{7B0C7CBC-E669-4622-A4B8-AC5D6E65D5B4}"/>
    <cellStyle name="SAPBEXstdDataEmph 4 2 4 4" xfId="38753" xr:uid="{59DC7BA0-CFD7-4C3E-BF1F-6528B392BEF4}"/>
    <cellStyle name="SAPBEXstdDataEmph 4 2 4 5" xfId="43378" xr:uid="{FC1EB0E9-F98C-40C4-9D00-E8DDA04256BB}"/>
    <cellStyle name="SAPBEXstdDataEmph 4 2 5" xfId="25852" xr:uid="{4D1F711C-559A-447C-90AC-7A955E6DC905}"/>
    <cellStyle name="SAPBEXstdDataEmph 4 2 6" xfId="30578" xr:uid="{635489CE-3202-4F8A-A09B-56BE62741CDF}"/>
    <cellStyle name="SAPBEXstdDataEmph 4 2 7" xfId="35082" xr:uid="{7E82E87D-DA02-48DB-BF64-B2E8571C81CE}"/>
    <cellStyle name="SAPBEXstdDataEmph 4 2 8" xfId="39707" xr:uid="{F4444AAD-9ADE-4244-8C49-9EC2CA2B982C}"/>
    <cellStyle name="SAPBEXstdDataEmph 4 3" xfId="3676" xr:uid="{2FDA630B-CE06-491E-B98F-6AADA5ED48B2}"/>
    <cellStyle name="SAPBEXstdDataEmph 4 3 2" xfId="26860" xr:uid="{9BA630FB-59C4-40A6-8DFD-B632695D823C}"/>
    <cellStyle name="SAPBEXstdDataEmph 4 3 3" xfId="31560" xr:uid="{97A09F22-796D-4E31-A830-C7391E755D4E}"/>
    <cellStyle name="SAPBEXstdDataEmph 4 3 4" xfId="36071" xr:uid="{6FE61014-916D-46D9-A986-6F0395B7D6C9}"/>
    <cellStyle name="SAPBEXstdDataEmph 4 3 5" xfId="40696" xr:uid="{837F8F6B-B0DD-4E53-A4C2-45D94D214E68}"/>
    <cellStyle name="SAPBEXstdDataEmph 4 4" xfId="4777" xr:uid="{9B55340A-CCD2-44E7-8380-956798ABD5BB}"/>
    <cellStyle name="SAPBEXstdDataEmph 4 4 2" xfId="26108" xr:uid="{ED71173F-CA02-4269-B0BA-6B063AF0EAA0}"/>
    <cellStyle name="SAPBEXstdDataEmph 4 4 3" xfId="30829" xr:uid="{63B6DB6F-FEE3-4036-BFCB-5515F6C85093}"/>
    <cellStyle name="SAPBEXstdDataEmph 4 4 4" xfId="35332" xr:uid="{A9168BBA-9FB2-4E25-A6B4-BE23AB8F49E4}"/>
    <cellStyle name="SAPBEXstdDataEmph 4 4 5" xfId="39957" xr:uid="{ACD1C263-C8DC-4B77-96CC-D3FF8C2F71DB}"/>
    <cellStyle name="SAPBEXstdDataEmph 4 5" xfId="5812" xr:uid="{F163CEE9-D5D0-4DCB-9692-5BFF20696F99}"/>
    <cellStyle name="SAPBEXstdDataEmph 4 5 2" xfId="28816" xr:uid="{60A4BD5F-ACA6-4856-ABE8-D44574091F98}"/>
    <cellStyle name="SAPBEXstdDataEmph 4 5 3" xfId="33490" xr:uid="{E591B40E-6AEB-429B-9308-3653EF08778E}"/>
    <cellStyle name="SAPBEXstdDataEmph 4 5 4" xfId="38025" xr:uid="{34B42FF2-9347-467D-AE33-80E86B118354}"/>
    <cellStyle name="SAPBEXstdDataEmph 4 5 5" xfId="42650" xr:uid="{8956644D-D163-456F-A0AE-DE71CA106539}"/>
    <cellStyle name="SAPBEXstdDataEmph 4 6" xfId="25084" xr:uid="{C77A4342-5DC8-482F-896A-5EA391032640}"/>
    <cellStyle name="SAPBEXstdDataEmph 4 7" xfId="29839" xr:uid="{DECBDDCF-75F0-4C33-822D-EE147A1C8A1A}"/>
    <cellStyle name="SAPBEXstdDataEmph 4 8" xfId="24723" xr:uid="{FCFF48D0-4B24-4C51-8659-3A82DC49238B}"/>
    <cellStyle name="SAPBEXstdDataEmph 4 9" xfId="24278" xr:uid="{0FE25D4C-1A70-4D01-BAFB-A23436B147DD}"/>
    <cellStyle name="SAPBEXstdDataEmph 5" xfId="1565" xr:uid="{853626D0-4F2A-4469-BDC4-4CE7E03DBC44}"/>
    <cellStyle name="SAPBEXstdDataEmph 5 2" xfId="2502" xr:uid="{DC62ED1B-8489-442A-BB35-EC6A09F60C8B}"/>
    <cellStyle name="SAPBEXstdDataEmph 5 2 2" xfId="4306" xr:uid="{CC7F2EFA-21D6-4773-AD80-ED742FEE8136}"/>
    <cellStyle name="SAPBEXstdDataEmph 5 2 2 2" xfId="27436" xr:uid="{5D0EC46D-F4C9-42C0-B9FB-F74A74A6A5C3}"/>
    <cellStyle name="SAPBEXstdDataEmph 5 2 2 3" xfId="32123" xr:uid="{8288961D-71CA-4B4F-989A-40AF07F1F053}"/>
    <cellStyle name="SAPBEXstdDataEmph 5 2 2 4" xfId="36647" xr:uid="{B212F623-FDE2-45E2-8B81-38672C72A052}"/>
    <cellStyle name="SAPBEXstdDataEmph 5 2 2 5" xfId="41272" xr:uid="{A9BDD67C-41C2-4C86-9401-5C7CE4AA1942}"/>
    <cellStyle name="SAPBEXstdDataEmph 5 2 3" xfId="5330" xr:uid="{6E940287-65AD-42BE-A1FB-BAC948845C27}"/>
    <cellStyle name="SAPBEXstdDataEmph 5 2 3 2" xfId="28407" xr:uid="{971F1131-D014-4036-A673-14DF5FA30D2D}"/>
    <cellStyle name="SAPBEXstdDataEmph 5 2 3 3" xfId="33081" xr:uid="{9496F26B-803D-4314-9709-66217536A058}"/>
    <cellStyle name="SAPBEXstdDataEmph 5 2 3 4" xfId="37616" xr:uid="{9FE6B34F-30DC-4CF6-A10B-C91B50651D01}"/>
    <cellStyle name="SAPBEXstdDataEmph 5 2 3 5" xfId="42241" xr:uid="{52CEA045-B50F-4678-83D8-4A1866A6865D}"/>
    <cellStyle name="SAPBEXstdDataEmph 5 2 4" xfId="6363" xr:uid="{D1B27927-588B-4748-B199-CFC3FCD6A271}"/>
    <cellStyle name="SAPBEXstdDataEmph 5 2 4 2" xfId="29386" xr:uid="{E9D7C10C-6C52-4864-B0CF-C1C0157F1A30}"/>
    <cellStyle name="SAPBEXstdDataEmph 5 2 4 3" xfId="34043" xr:uid="{0FBB456B-14A3-4E7F-82B2-290B7B71A6E4}"/>
    <cellStyle name="SAPBEXstdDataEmph 5 2 4 4" xfId="38590" xr:uid="{2DBB866D-5ABF-45B3-9E4A-4444D9D938F4}"/>
    <cellStyle name="SAPBEXstdDataEmph 5 2 4 5" xfId="43215" xr:uid="{D7BFA24E-B774-48B7-85B2-1413F1B33161}"/>
    <cellStyle name="SAPBEXstdDataEmph 5 2 5" xfId="25689" xr:uid="{BA564506-ED44-4888-84DF-75001D265139}"/>
    <cellStyle name="SAPBEXstdDataEmph 5 2 6" xfId="30415" xr:uid="{969D15BD-182D-4A62-A28F-0B339ABBE567}"/>
    <cellStyle name="SAPBEXstdDataEmph 5 2 7" xfId="34919" xr:uid="{CAE040E1-E6A5-4551-880E-A28BA5877098}"/>
    <cellStyle name="SAPBEXstdDataEmph 5 2 8" xfId="39544" xr:uid="{90B249F4-9C44-418D-B708-8CDE1C31B1E4}"/>
    <cellStyle name="SAPBEXstdDataEmph 5 3" xfId="3513" xr:uid="{B8BA0E93-7951-4438-B9F7-1B275DD6EEC4}"/>
    <cellStyle name="SAPBEXstdDataEmph 5 3 2" xfId="26697" xr:uid="{726035A3-9B24-40C1-8849-31895431E59C}"/>
    <cellStyle name="SAPBEXstdDataEmph 5 3 3" xfId="31397" xr:uid="{CCE64F74-85E6-4C24-8DFA-F1E094A576E9}"/>
    <cellStyle name="SAPBEXstdDataEmph 5 3 4" xfId="35908" xr:uid="{66609866-2E03-47BC-BFE6-9D7C48489BFE}"/>
    <cellStyle name="SAPBEXstdDataEmph 5 3 5" xfId="40533" xr:uid="{A5EFAF11-C97B-4300-B59A-3D7236E89B81}"/>
    <cellStyle name="SAPBEXstdDataEmph 5 4" xfId="3067" xr:uid="{B9690615-52ED-4D19-9E7D-754ACCFE221E}"/>
    <cellStyle name="SAPBEXstdDataEmph 5 4 2" xfId="26270" xr:uid="{B2C0CA7D-8964-49C3-8909-D5AC560DB448}"/>
    <cellStyle name="SAPBEXstdDataEmph 5 4 3" xfId="30991" xr:uid="{306CC828-B9FD-4C9D-BA63-1234A1B983AE}"/>
    <cellStyle name="SAPBEXstdDataEmph 5 4 4" xfId="35494" xr:uid="{73F01A23-672B-48E5-9796-867074EC75B3}"/>
    <cellStyle name="SAPBEXstdDataEmph 5 4 5" xfId="40119" xr:uid="{563D3C4E-6262-4A31-9477-A0B4F4EB448E}"/>
    <cellStyle name="SAPBEXstdDataEmph 5 5" xfId="3335" xr:uid="{495A01A7-4E5D-4162-BE1C-7770FBA86006}"/>
    <cellStyle name="SAPBEXstdDataEmph 5 5 2" xfId="26460" xr:uid="{DFF3E099-73B4-459F-B886-00415AB8E6F3}"/>
    <cellStyle name="SAPBEXstdDataEmph 5 5 3" xfId="31160" xr:uid="{A79D871D-6993-4EFA-8BA0-0722EDE3FEFE}"/>
    <cellStyle name="SAPBEXstdDataEmph 5 5 4" xfId="35671" xr:uid="{38DF00A6-B0F3-423B-BD17-D1A1142F38F6}"/>
    <cellStyle name="SAPBEXstdDataEmph 5 5 5" xfId="40296" xr:uid="{137917DC-B175-49B5-8128-9979F582D39E}"/>
    <cellStyle name="SAPBEXstdDataEmph 5 6" xfId="24920" xr:uid="{47DD9914-E612-4FE8-9E02-C43894629476}"/>
    <cellStyle name="SAPBEXstdDataEmph 5 7" xfId="24169" xr:uid="{17446BC9-ED53-46F6-A8BD-0B138929402F}"/>
    <cellStyle name="SAPBEXstdDataEmph 5 8" xfId="24567" xr:uid="{20C8C75D-139C-4DEC-92E8-DB636FFCA81B}"/>
    <cellStyle name="SAPBEXstdDataEmph 5 9" xfId="33746" xr:uid="{1F1C88B3-C52A-4CB2-A6F8-B2857F7AFD37}"/>
    <cellStyle name="SAPBEXstdDataEmph 6" xfId="2222" xr:uid="{9859FFA6-B145-4FCA-B0AA-967F1BBD326D}"/>
    <cellStyle name="SAPBEXstdDataEmph 6 2" xfId="4105" xr:uid="{81D8ADD2-A1A7-4957-8B0C-C09819C60A6C}"/>
    <cellStyle name="SAPBEXstdDataEmph 6 2 2" xfId="27254" xr:uid="{6418C21E-B8A4-4D05-A498-06C271AC7EB7}"/>
    <cellStyle name="SAPBEXstdDataEmph 6 2 3" xfId="31945" xr:uid="{07F0B7BD-0118-4A46-9778-2811003F7757}"/>
    <cellStyle name="SAPBEXstdDataEmph 6 2 4" xfId="36465" xr:uid="{D3C47AFC-3EFD-40DA-9BB0-0A0D79B10248}"/>
    <cellStyle name="SAPBEXstdDataEmph 6 2 5" xfId="41090" xr:uid="{88002F14-08AD-489C-B0C6-F6CC2BCF3EED}"/>
    <cellStyle name="SAPBEXstdDataEmph 6 3" xfId="5154" xr:uid="{A0D037A9-756A-4DD7-86D4-E1B90AF5091A}"/>
    <cellStyle name="SAPBEXstdDataEmph 6 3 2" xfId="28225" xr:uid="{994C808D-7177-423D-85A9-9A141E3ED5E5}"/>
    <cellStyle name="SAPBEXstdDataEmph 6 3 3" xfId="32904" xr:uid="{9FF4266B-C1E8-4A1F-92D0-20BE39635E97}"/>
    <cellStyle name="SAPBEXstdDataEmph 6 3 4" xfId="37436" xr:uid="{1A28ACC6-0653-4151-A403-ADE8034899B5}"/>
    <cellStyle name="SAPBEXstdDataEmph 6 3 5" xfId="42061" xr:uid="{1A809551-1C0A-4087-A260-37382D827CFA}"/>
    <cellStyle name="SAPBEXstdDataEmph 6 4" xfId="6190" xr:uid="{A7644DDB-DF5D-4A8C-BD53-F733ABF7C50A}"/>
    <cellStyle name="SAPBEXstdDataEmph 6 4 2" xfId="29205" xr:uid="{13E2245A-0D87-4564-B94D-B1F6557F6AF9}"/>
    <cellStyle name="SAPBEXstdDataEmph 6 4 3" xfId="33868" xr:uid="{C3F106C3-0686-4E63-91FD-6ED60A0530F0}"/>
    <cellStyle name="SAPBEXstdDataEmph 6 4 4" xfId="38411" xr:uid="{F3DD1B8D-9BB5-4FCB-872E-C0A97FDF8133}"/>
    <cellStyle name="SAPBEXstdDataEmph 6 4 5" xfId="43036" xr:uid="{DEE3C351-0094-4C26-89C2-87BFE2CE7CCD}"/>
    <cellStyle name="SAPBEXstdDataEmph 6 5" xfId="25503" xr:uid="{DA5A2CBD-62B4-4E25-A3F4-06ADADBF8182}"/>
    <cellStyle name="SAPBEXstdDataEmph 6 6" xfId="30235" xr:uid="{60FA204F-8D52-4A08-B709-2D5964C60637}"/>
    <cellStyle name="SAPBEXstdDataEmph 6 7" xfId="34737" xr:uid="{0A65E136-FAAE-491F-A9BC-2BAB449CC9F7}"/>
    <cellStyle name="SAPBEXstdDataEmph 6 8" xfId="39363" xr:uid="{96C794CB-2E57-4E04-8318-4BC1CAB7D577}"/>
    <cellStyle name="SAPBEXstdDataEmph 7" xfId="2084" xr:uid="{E0A6427E-CE45-4BAA-AEDD-873C931BCA4A}"/>
    <cellStyle name="SAPBEXstdDataEmph 7 2" xfId="3985" xr:uid="{D6DBAA01-1F97-4C12-A645-7D6373AF84E7}"/>
    <cellStyle name="SAPBEXstdDataEmph 7 2 2" xfId="27150" xr:uid="{5EF74902-E90F-4195-B688-2EE6E3B8CA24}"/>
    <cellStyle name="SAPBEXstdDataEmph 7 2 3" xfId="31845" xr:uid="{036ABDDE-74E8-4B36-927A-993B568421F3}"/>
    <cellStyle name="SAPBEXstdDataEmph 7 2 4" xfId="36361" xr:uid="{0E0FC222-6CE7-4421-919F-36FE2C9101C5}"/>
    <cellStyle name="SAPBEXstdDataEmph 7 2 5" xfId="40986" xr:uid="{6B124BAB-4891-4E0B-9B7F-6D219EA291A8}"/>
    <cellStyle name="SAPBEXstdDataEmph 7 3" xfId="5061" xr:uid="{EF2EB75E-3D54-46BB-B6D2-257B47E2638E}"/>
    <cellStyle name="SAPBEXstdDataEmph 7 3 2" xfId="28124" xr:uid="{9A72044D-B533-4084-BA1B-36D92494D4B6}"/>
    <cellStyle name="SAPBEXstdDataEmph 7 3 3" xfId="32807" xr:uid="{3967C368-933F-48BD-99C5-983F70616081}"/>
    <cellStyle name="SAPBEXstdDataEmph 7 3 4" xfId="37335" xr:uid="{3DE80F9F-39B6-404B-B5A6-6A714AE4B428}"/>
    <cellStyle name="SAPBEXstdDataEmph 7 3 5" xfId="41960" xr:uid="{5EBFCE86-6FEF-4BAE-8DF3-5934D2AD3174}"/>
    <cellStyle name="SAPBEXstdDataEmph 7 4" xfId="6094" xr:uid="{83317E9C-B0E4-4F9E-81E1-BB05BAE8D697}"/>
    <cellStyle name="SAPBEXstdDataEmph 7 4 2" xfId="29106" xr:uid="{37426180-3B55-4B60-A6D0-0A1293BCB6E5}"/>
    <cellStyle name="SAPBEXstdDataEmph 7 4 3" xfId="33773" xr:uid="{09D758C6-EFC2-4205-9567-8FDA111C77AB}"/>
    <cellStyle name="SAPBEXstdDataEmph 7 4 4" xfId="38312" xr:uid="{759E1F40-9DF8-4626-B2AB-EBD38B0715D4}"/>
    <cellStyle name="SAPBEXstdDataEmph 7 4 5" xfId="42937" xr:uid="{2AC39763-FFD8-45A7-BF2C-E45F2DACCE3B}"/>
    <cellStyle name="SAPBEXstdDataEmph 7 5" xfId="25388" xr:uid="{E50B8E0B-228F-4186-8D5B-E8A03DDB751E}"/>
    <cellStyle name="SAPBEXstdDataEmph 7 6" xfId="30130" xr:uid="{4653C700-E4FD-4670-ABFB-5BC31311E91B}"/>
    <cellStyle name="SAPBEXstdDataEmph 7 7" xfId="34634" xr:uid="{CBD5E113-6C61-49F2-8ABF-D0F64290A450}"/>
    <cellStyle name="SAPBEXstdDataEmph 7 8" xfId="39261" xr:uid="{2C8687B6-D10A-4E03-96BC-83A353F19924}"/>
    <cellStyle name="SAPBEXstdDataEmph 8" xfId="2049" xr:uid="{B0EFBB77-15F3-405A-8B79-E17B0D176AF5}"/>
    <cellStyle name="SAPBEXstdDataEmph 8 2" xfId="3957" xr:uid="{8B26495B-17D6-4F6A-AEA4-3BC9A6CD90B5}"/>
    <cellStyle name="SAPBEXstdDataEmph 8 2 2" xfId="27131" xr:uid="{C7F007E5-2E4F-41EB-89C6-C9B3E5CCD8F1}"/>
    <cellStyle name="SAPBEXstdDataEmph 8 2 3" xfId="31828" xr:uid="{1FAADB14-A4B4-401E-AC29-8058D58E1320}"/>
    <cellStyle name="SAPBEXstdDataEmph 8 2 4" xfId="36342" xr:uid="{B1760577-5897-480F-B9C4-6CD35A9A83C6}"/>
    <cellStyle name="SAPBEXstdDataEmph 8 2 5" xfId="40967" xr:uid="{D55B4251-7A63-4CC3-988C-20EB247BF6E5}"/>
    <cellStyle name="SAPBEXstdDataEmph 8 3" xfId="5045" xr:uid="{39308B92-3833-4BCE-80E5-A1F148B6DB54}"/>
    <cellStyle name="SAPBEXstdDataEmph 8 3 2" xfId="28105" xr:uid="{50993A93-FC84-4618-B30B-D817B1E1BE8E}"/>
    <cellStyle name="SAPBEXstdDataEmph 8 3 3" xfId="32790" xr:uid="{CAFCB518-4CCC-4699-9D40-915CC06E0FBD}"/>
    <cellStyle name="SAPBEXstdDataEmph 8 3 4" xfId="37316" xr:uid="{51D576DF-6464-4524-B8B0-FC20D5546D0B}"/>
    <cellStyle name="SAPBEXstdDataEmph 8 3 5" xfId="41941" xr:uid="{79590A95-DACA-4F30-935A-42F8E4A1A081}"/>
    <cellStyle name="SAPBEXstdDataEmph 8 4" xfId="6078" xr:uid="{6079FE89-248A-40BC-828D-04A0787F4878}"/>
    <cellStyle name="SAPBEXstdDataEmph 8 4 2" xfId="29087" xr:uid="{73F5A5F3-1B6D-4250-92DB-ED0F2EE0826C}"/>
    <cellStyle name="SAPBEXstdDataEmph 8 4 3" xfId="33757" xr:uid="{910C743D-2BA3-4C21-A557-42B3EF449A39}"/>
    <cellStyle name="SAPBEXstdDataEmph 8 4 4" xfId="38294" xr:uid="{61DFA118-8C74-40E8-9915-5DAF98F1E9E6}"/>
    <cellStyle name="SAPBEXstdDataEmph 8 4 5" xfId="42919" xr:uid="{FC61C149-3281-4100-A99F-67723E4804F7}"/>
    <cellStyle name="SAPBEXstdDataEmph 8 5" xfId="25359" xr:uid="{0A5F5C36-DBF6-45D2-AAE8-983AE7A46A8D}"/>
    <cellStyle name="SAPBEXstdDataEmph 8 6" xfId="30111" xr:uid="{AE7646F5-A83D-4D83-860E-8C776DECA190}"/>
    <cellStyle name="SAPBEXstdDataEmph 8 7" xfId="34615" xr:uid="{23E3A679-7007-4A82-97A7-359C55E1CA15}"/>
    <cellStyle name="SAPBEXstdDataEmph 8 8" xfId="39242" xr:uid="{4E586286-B32E-4650-B018-9504F21FD300}"/>
    <cellStyle name="SAPBEXstdDataEmph 9" xfId="3176" xr:uid="{F7094637-2D34-450B-AFCF-69DC88F38D92}"/>
    <cellStyle name="SAPBEXstdItem" xfId="1200" xr:uid="{8F5E0CD7-6D52-465D-B057-D31DFF0AC832}"/>
    <cellStyle name="SAPBEXstdItem 2" xfId="1484" xr:uid="{88807BF9-32B8-493A-84BA-399F7CCAAFFF}"/>
    <cellStyle name="SAPBEXstdItem 2 10" xfId="24512" xr:uid="{75AE2A28-6A67-4C07-B964-BFD6EAAD3926}"/>
    <cellStyle name="SAPBEXstdItem 2 11" xfId="24476" xr:uid="{D064FE6F-FA52-4A4A-A5E8-78DD11B71338}"/>
    <cellStyle name="SAPBEXstdItem 2 2" xfId="1829" xr:uid="{F7A1F913-2636-478F-9BB9-47B6E3DAFD55}"/>
    <cellStyle name="SAPBEXstdItem 2 2 10" xfId="24826" xr:uid="{AC2FA8B2-0EB7-414E-8A96-51F163AEDD34}"/>
    <cellStyle name="SAPBEXstdItem 2 2 11" xfId="39058" xr:uid="{24985BBB-9023-4AC2-BB3E-FB4DF492D16E}"/>
    <cellStyle name="SAPBEXstdItem 2 2 2" xfId="2753" xr:uid="{260962B1-8A5C-4DC4-886D-288F4FE51B04}"/>
    <cellStyle name="SAPBEXstdItem 2 2 2 2" xfId="4557" xr:uid="{D0FA0EE5-F2EF-48CC-8583-1C0ADAF1B935}"/>
    <cellStyle name="SAPBEXstdItem 2 2 2 2 2" xfId="27687" xr:uid="{6BC92668-B852-4E33-B062-38AF95E0D463}"/>
    <cellStyle name="SAPBEXstdItem 2 2 2 2 3" xfId="32374" xr:uid="{DAD3C511-4089-444F-9142-13FC1125C866}"/>
    <cellStyle name="SAPBEXstdItem 2 2 2 2 4" xfId="36898" xr:uid="{F8D41F44-C2A2-4C93-A06E-4BA497189369}"/>
    <cellStyle name="SAPBEXstdItem 2 2 2 2 5" xfId="41523" xr:uid="{34B33DB9-4551-4F4A-AC4F-C3BB960C7941}"/>
    <cellStyle name="SAPBEXstdItem 2 2 2 3" xfId="5581" xr:uid="{3610BA13-8C7A-49EE-8857-80515BD137B3}"/>
    <cellStyle name="SAPBEXstdItem 2 2 2 3 2" xfId="28658" xr:uid="{7D3FCF02-474F-411D-8606-EE391949DCEE}"/>
    <cellStyle name="SAPBEXstdItem 2 2 2 3 3" xfId="33332" xr:uid="{750C8B22-5A5C-4FE5-A6CD-05A44890FEAE}"/>
    <cellStyle name="SAPBEXstdItem 2 2 2 3 4" xfId="37867" xr:uid="{B42C63E0-E6AB-480D-85B2-54F7ABFC9C5D}"/>
    <cellStyle name="SAPBEXstdItem 2 2 2 3 5" xfId="42492" xr:uid="{1584CF00-F84F-4587-9BB9-4FD627453E06}"/>
    <cellStyle name="SAPBEXstdItem 2 2 2 4" xfId="6614" xr:uid="{2528A999-9C4D-415B-8C72-9FEC1B46FFE0}"/>
    <cellStyle name="SAPBEXstdItem 2 2 2 4 2" xfId="29637" xr:uid="{B9B5ACBF-62FB-4544-BFC8-05B0C70FE6EF}"/>
    <cellStyle name="SAPBEXstdItem 2 2 2 4 3" xfId="34294" xr:uid="{16C9413E-BEAF-49A0-A636-56C42EEE9992}"/>
    <cellStyle name="SAPBEXstdItem 2 2 2 4 4" xfId="38841" xr:uid="{0FA98168-C3E4-4DA9-BA2D-07989172D65D}"/>
    <cellStyle name="SAPBEXstdItem 2 2 2 4 5" xfId="43466" xr:uid="{C432F194-ABBC-4AD0-A6FE-235AA85AEEA2}"/>
    <cellStyle name="SAPBEXstdItem 2 2 2 5" xfId="25940" xr:uid="{AB51F89B-1049-4DA2-8469-8BCD9E017370}"/>
    <cellStyle name="SAPBEXstdItem 2 2 2 6" xfId="30666" xr:uid="{EE1F43AF-AC2B-478B-876E-D3C583CE0378}"/>
    <cellStyle name="SAPBEXstdItem 2 2 2 7" xfId="35170" xr:uid="{0751DC55-A70A-42CD-ABF9-985DD9C4FD71}"/>
    <cellStyle name="SAPBEXstdItem 2 2 2 8" xfId="39795" xr:uid="{0B6A6613-F48C-42BF-BE27-FCD89E62721C}"/>
    <cellStyle name="SAPBEXstdItem 2 2 3" xfId="3763" xr:uid="{BCBA9E14-9535-46A8-82FC-6871B3BDAF3E}"/>
    <cellStyle name="SAPBEXstdItem 2 2 3 2" xfId="26947" xr:uid="{5DBE5C56-2D19-46B1-883C-343E139961A2}"/>
    <cellStyle name="SAPBEXstdItem 2 2 3 3" xfId="31647" xr:uid="{020C3652-4744-461E-941E-A162FA67FCEE}"/>
    <cellStyle name="SAPBEXstdItem 2 2 3 4" xfId="36158" xr:uid="{BE4F2F95-F700-4D5D-9129-5C50351D13F5}"/>
    <cellStyle name="SAPBEXstdItem 2 2 3 5" xfId="40783" xr:uid="{9E6C9A83-E122-4C66-943E-4229BDAD78AC}"/>
    <cellStyle name="SAPBEXstdItem 2 2 4" xfId="4864" xr:uid="{3CD923EC-8B19-43D7-929B-DA2DE6BB2EB6}"/>
    <cellStyle name="SAPBEXstdItem 2 2 4 2" xfId="27923" xr:uid="{1A484C0A-4DA1-4CDE-88E9-EC8E393BE885}"/>
    <cellStyle name="SAPBEXstdItem 2 2 4 3" xfId="32610" xr:uid="{1AE8443E-98F2-48D2-A6B5-ECD45BC7A146}"/>
    <cellStyle name="SAPBEXstdItem 2 2 4 4" xfId="37134" xr:uid="{F2968926-CEB6-4208-AF53-DD7C5AB94FA1}"/>
    <cellStyle name="SAPBEXstdItem 2 2 4 5" xfId="41759" xr:uid="{0C1E0728-A859-4BE3-B17D-7B09D0CF6B18}"/>
    <cellStyle name="SAPBEXstdItem 2 2 5" xfId="5899" xr:uid="{DB251572-7C98-4E2A-A896-1E085C0289AD}"/>
    <cellStyle name="SAPBEXstdItem 2 2 5 2" xfId="28903" xr:uid="{69FFAE64-9815-4741-8CAA-7B68E3B75455}"/>
    <cellStyle name="SAPBEXstdItem 2 2 5 3" xfId="33577" xr:uid="{4287F2AB-FCD9-438C-84BC-24F594B2A143}"/>
    <cellStyle name="SAPBEXstdItem 2 2 5 4" xfId="38112" xr:uid="{CCF807F9-7ACD-4AFF-BA73-C515F6EF1EB8}"/>
    <cellStyle name="SAPBEXstdItem 2 2 5 5" xfId="42737" xr:uid="{71A69686-C7A6-462D-93FE-622FD6CB5A0D}"/>
    <cellStyle name="SAPBEXstdItem 2 2 6" xfId="23340" xr:uid="{B9ACC6B0-A331-4933-AA7D-FB8F4E5C913E}"/>
    <cellStyle name="SAPBEXstdItem 2 2 7" xfId="23999" xr:uid="{54FB85A0-194E-4CA6-8A9C-32F85FEAA8AB}"/>
    <cellStyle name="SAPBEXstdItem 2 2 8" xfId="25171" xr:uid="{3F2C452F-1591-46BF-A177-567C93D5B1BE}"/>
    <cellStyle name="SAPBEXstdItem 2 2 9" xfId="29926" xr:uid="{FD4E93C7-0229-4AE1-AB2A-769E6A0B2C8A}"/>
    <cellStyle name="SAPBEXstdItem 2 3" xfId="1923" xr:uid="{171FFF9A-B2E2-454E-B265-FED46595030C}"/>
    <cellStyle name="SAPBEXstdItem 2 3 2" xfId="2839" xr:uid="{02C4284F-2876-4B54-98B7-1FAD8BBED72B}"/>
    <cellStyle name="SAPBEXstdItem 2 3 2 2" xfId="4643" xr:uid="{01524A83-A36C-415D-9446-2E989128285B}"/>
    <cellStyle name="SAPBEXstdItem 2 3 2 2 2" xfId="27773" xr:uid="{BF08B6B5-1898-49FF-9438-470EFA9B29FB}"/>
    <cellStyle name="SAPBEXstdItem 2 3 2 2 3" xfId="32460" xr:uid="{FDEC7F0A-F2BF-400C-A30D-8700E474D457}"/>
    <cellStyle name="SAPBEXstdItem 2 3 2 2 4" xfId="36984" xr:uid="{AD1E1479-3183-4F95-BF71-4659BC784DE2}"/>
    <cellStyle name="SAPBEXstdItem 2 3 2 2 5" xfId="41609" xr:uid="{4329065D-033A-49D6-B638-055FFA5445D3}"/>
    <cellStyle name="SAPBEXstdItem 2 3 2 3" xfId="5667" xr:uid="{AD9FFF5C-E5B2-4940-98B9-8B948D9E3361}"/>
    <cellStyle name="SAPBEXstdItem 2 3 2 3 2" xfId="28744" xr:uid="{17CBE7E7-5F19-408C-B3BE-558DDB1DEAAF}"/>
    <cellStyle name="SAPBEXstdItem 2 3 2 3 3" xfId="33418" xr:uid="{3F71ED71-0018-4625-92EB-B5D1F9390930}"/>
    <cellStyle name="SAPBEXstdItem 2 3 2 3 4" xfId="37953" xr:uid="{E73386CF-FBB8-4748-B079-8B7790253228}"/>
    <cellStyle name="SAPBEXstdItem 2 3 2 3 5" xfId="42578" xr:uid="{E5A62898-B1A1-483A-A265-787E441F81FF}"/>
    <cellStyle name="SAPBEXstdItem 2 3 2 4" xfId="6700" xr:uid="{1B5E774D-AA2B-4B60-B3CC-10D69A6FE38D}"/>
    <cellStyle name="SAPBEXstdItem 2 3 2 4 2" xfId="29723" xr:uid="{CB1CCFBF-C2B2-4202-B345-A451EA2625F1}"/>
    <cellStyle name="SAPBEXstdItem 2 3 2 4 3" xfId="34380" xr:uid="{23D40E20-6E8D-4FB3-BAB6-8426A081A015}"/>
    <cellStyle name="SAPBEXstdItem 2 3 2 4 4" xfId="38927" xr:uid="{B8374472-504C-434B-95E6-C155CE68765A}"/>
    <cellStyle name="SAPBEXstdItem 2 3 2 4 5" xfId="43552" xr:uid="{F6548A39-7821-484F-B7EB-764EC26DB953}"/>
    <cellStyle name="SAPBEXstdItem 2 3 2 5" xfId="26026" xr:uid="{BDABAA58-64B5-4DDF-B474-7ECDB3F58AC1}"/>
    <cellStyle name="SAPBEXstdItem 2 3 2 6" xfId="30752" xr:uid="{4B8FBF55-B433-4FFA-BB8D-AA5A272627F3}"/>
    <cellStyle name="SAPBEXstdItem 2 3 2 7" xfId="35256" xr:uid="{9FFB4200-E59B-4069-B228-3BFC3F9041A9}"/>
    <cellStyle name="SAPBEXstdItem 2 3 2 8" xfId="39881" xr:uid="{F505C9BF-6139-4C95-869D-6469DA602BE6}"/>
    <cellStyle name="SAPBEXstdItem 2 3 3" xfId="3849" xr:uid="{DF4FE1B8-B24E-42E7-89C1-EE512EDDBB39}"/>
    <cellStyle name="SAPBEXstdItem 2 3 3 2" xfId="27033" xr:uid="{41035BC1-E2D0-455C-A60A-7E492CFC7DDF}"/>
    <cellStyle name="SAPBEXstdItem 2 3 3 3" xfId="31733" xr:uid="{9E084D4A-0886-45FE-AB37-F88F6CAC45B4}"/>
    <cellStyle name="SAPBEXstdItem 2 3 3 4" xfId="36244" xr:uid="{8A2CC6DA-4F96-4F34-A910-11964886AEFF}"/>
    <cellStyle name="SAPBEXstdItem 2 3 3 5" xfId="40869" xr:uid="{B01BD167-D87A-40B2-AFAE-62C2D394E1D3}"/>
    <cellStyle name="SAPBEXstdItem 2 3 4" xfId="4950" xr:uid="{12B3C1E3-2FB8-418B-BB1D-8492498DDB46}"/>
    <cellStyle name="SAPBEXstdItem 2 3 4 2" xfId="28009" xr:uid="{4A92BE93-D5AF-4485-A0E1-3277EC13E9B4}"/>
    <cellStyle name="SAPBEXstdItem 2 3 4 3" xfId="32696" xr:uid="{F78B56D2-9D3A-474C-A4ED-203B3A527A23}"/>
    <cellStyle name="SAPBEXstdItem 2 3 4 4" xfId="37220" xr:uid="{A3AD5EC0-F84A-44D9-9D57-E5A7C9452902}"/>
    <cellStyle name="SAPBEXstdItem 2 3 4 5" xfId="41845" xr:uid="{846A61C1-9C51-4B12-A856-AEB05A85B055}"/>
    <cellStyle name="SAPBEXstdItem 2 3 5" xfId="5985" xr:uid="{A8CEED86-2E5B-4481-B728-6899AA54143C}"/>
    <cellStyle name="SAPBEXstdItem 2 3 5 2" xfId="28989" xr:uid="{B0343B18-6DB6-4A37-B133-A4B0384C2F38}"/>
    <cellStyle name="SAPBEXstdItem 2 3 5 3" xfId="33663" xr:uid="{DFBA7FFD-6D7E-4D2D-9F05-79AA775DA779}"/>
    <cellStyle name="SAPBEXstdItem 2 3 5 4" xfId="38198" xr:uid="{753AC927-B420-4290-8058-9636FC285FE8}"/>
    <cellStyle name="SAPBEXstdItem 2 3 5 5" xfId="42823" xr:uid="{9C08A5B7-0697-4F06-A393-2F6280C2439E}"/>
    <cellStyle name="SAPBEXstdItem 2 3 6" xfId="25260" xr:uid="{CB24F30C-9220-45D0-8736-BC28F3828A22}"/>
    <cellStyle name="SAPBEXstdItem 2 3 7" xfId="30012" xr:uid="{1CD165D5-70B4-4370-AEE6-09D4269D61BC}"/>
    <cellStyle name="SAPBEXstdItem 2 3 8" xfId="34517" xr:uid="{BE353602-50FF-4AC9-BA51-AF4753AE2A33}"/>
    <cellStyle name="SAPBEXstdItem 2 3 9" xfId="39144" xr:uid="{82ED396B-B04D-4567-8E6C-02E5A4163CD7}"/>
    <cellStyle name="SAPBEXstdItem 2 4" xfId="2424" xr:uid="{FF947DF9-E995-4970-8C0D-BFEAC7C7FE57}"/>
    <cellStyle name="SAPBEXstdItem 2 4 2" xfId="4228" xr:uid="{769BC37E-82F4-45A5-84F4-B71460F267F6}"/>
    <cellStyle name="SAPBEXstdItem 2 4 2 2" xfId="27358" xr:uid="{D77039C0-0EFF-4A48-A14E-216C24232E77}"/>
    <cellStyle name="SAPBEXstdItem 2 4 2 3" xfId="32045" xr:uid="{E70D106B-882E-4F46-99AD-02B6B8E5A4F2}"/>
    <cellStyle name="SAPBEXstdItem 2 4 2 4" xfId="36569" xr:uid="{027F5BBA-8ACD-4526-B62F-DA6D0D0CBC1F}"/>
    <cellStyle name="SAPBEXstdItem 2 4 2 5" xfId="41194" xr:uid="{6C379100-43B4-4F0C-B58E-0307B7CA3610}"/>
    <cellStyle name="SAPBEXstdItem 2 4 3" xfId="5252" xr:uid="{3F4DE51E-E35E-4362-80FB-4945EA3CE7C1}"/>
    <cellStyle name="SAPBEXstdItem 2 4 3 2" xfId="28329" xr:uid="{5AA3EE1E-4B78-46A7-B4A8-2DFEFBADDF3F}"/>
    <cellStyle name="SAPBEXstdItem 2 4 3 3" xfId="33003" xr:uid="{3E2A1D47-7DCE-4E77-8F21-CB72A086B6F2}"/>
    <cellStyle name="SAPBEXstdItem 2 4 3 4" xfId="37538" xr:uid="{EDDFE149-F688-410D-AF7A-9A30AF7CF12D}"/>
    <cellStyle name="SAPBEXstdItem 2 4 3 5" xfId="42163" xr:uid="{92F0125E-C103-4BA1-9DF3-273459530F08}"/>
    <cellStyle name="SAPBEXstdItem 2 4 4" xfId="6285" xr:uid="{80EDA862-10D1-4A68-89A4-5B8E8B1B70A3}"/>
    <cellStyle name="SAPBEXstdItem 2 4 4 2" xfId="29308" xr:uid="{07CDC047-DFA7-426F-8DD3-FA4E069FB65B}"/>
    <cellStyle name="SAPBEXstdItem 2 4 4 3" xfId="33965" xr:uid="{5916175C-688B-4A9E-899C-2E97A10C1794}"/>
    <cellStyle name="SAPBEXstdItem 2 4 4 4" xfId="38512" xr:uid="{02F9C703-6F16-43D9-A4CA-10EE927D39D5}"/>
    <cellStyle name="SAPBEXstdItem 2 4 4 5" xfId="43137" xr:uid="{D1E9AA70-1373-4BA6-969C-6827FFDAE2E8}"/>
    <cellStyle name="SAPBEXstdItem 2 4 5" xfId="25611" xr:uid="{4029582B-C65D-42FC-B6A0-9CEE861AB49D}"/>
    <cellStyle name="SAPBEXstdItem 2 4 6" xfId="30337" xr:uid="{1AA2F3E7-91DE-4C43-8704-B63FCC427EF5}"/>
    <cellStyle name="SAPBEXstdItem 2 4 7" xfId="34841" xr:uid="{F5974F1C-AC36-44A5-82AD-7B64D033095B}"/>
    <cellStyle name="SAPBEXstdItem 2 4 8" xfId="39466" xr:uid="{878335A1-42E2-42C7-9A6B-C785F8E9D40E}"/>
    <cellStyle name="SAPBEXstdItem 2 5" xfId="3435" xr:uid="{DF150A3E-CBA6-48A7-9E4C-1BCD46D33A2E}"/>
    <cellStyle name="SAPBEXstdItem 2 5 2" xfId="26630" xr:uid="{5505FC50-BA98-4C1C-B96D-628343B986F9}"/>
    <cellStyle name="SAPBEXstdItem 2 5 3" xfId="31330" xr:uid="{5D2EA38C-886E-4274-9BCD-292F5CA6ED9D}"/>
    <cellStyle name="SAPBEXstdItem 2 5 4" xfId="35841" xr:uid="{0F0EE4B2-A3DB-4F57-B4A8-1BCDD6AA252B}"/>
    <cellStyle name="SAPBEXstdItem 2 5 5" xfId="40466" xr:uid="{C00CB0C8-9513-4420-9DC0-F6F0A0DF7B39}"/>
    <cellStyle name="SAPBEXstdItem 2 6" xfId="3143" xr:uid="{71DC5EEC-44A4-48D0-85CC-94839A29F7E7}"/>
    <cellStyle name="SAPBEXstdItem 2 6 2" xfId="26344" xr:uid="{AD6294D3-8F62-4A1E-B494-689FB6AF09B9}"/>
    <cellStyle name="SAPBEXstdItem 2 6 3" xfId="31065" xr:uid="{6F536671-CB89-46D4-AC0B-17A9BBBDE342}"/>
    <cellStyle name="SAPBEXstdItem 2 6 4" xfId="35568" xr:uid="{F551D04C-12DB-4E69-9AFA-C8A9B5C0359E}"/>
    <cellStyle name="SAPBEXstdItem 2 6 5" xfId="40193" xr:uid="{C0351FBD-6F3A-40B8-9739-59C8544177B0}"/>
    <cellStyle name="SAPBEXstdItem 2 7" xfId="3259" xr:uid="{44AC6B3B-B7AF-49A1-B954-ABE3E9FB5A1A}"/>
    <cellStyle name="SAPBEXstdItem 2 7 2" xfId="26395" xr:uid="{9D1B6FB3-C45A-4231-B123-BEA74487B342}"/>
    <cellStyle name="SAPBEXstdItem 2 7 3" xfId="31095" xr:uid="{874CADFC-8FD4-4D9B-A60E-BB9790C2310D}"/>
    <cellStyle name="SAPBEXstdItem 2 7 4" xfId="35606" xr:uid="{18C748AD-5B76-454C-BE12-E63EC836EFCD}"/>
    <cellStyle name="SAPBEXstdItem 2 7 5" xfId="40231" xr:uid="{B36D8EAB-AF4C-4D9D-9DCC-E32038922755}"/>
    <cellStyle name="SAPBEXstdItem 2 8" xfId="24841" xr:uid="{CECC065C-DF6E-44D3-BE87-1073747C64B3}"/>
    <cellStyle name="SAPBEXstdItem 2 9" xfId="24241" xr:uid="{524998AB-FE89-4100-9B37-31A58EC9C739}"/>
    <cellStyle name="SAPBEXstdItem 3" xfId="1767" xr:uid="{A01E6C8D-00E5-42C9-A877-632CD26C56DF}"/>
    <cellStyle name="SAPBEXstdItem 3 10" xfId="39007" xr:uid="{D6E141ED-6708-4601-9B4F-46E8E13E47D1}"/>
    <cellStyle name="SAPBEXstdItem 3 2" xfId="2701" xr:uid="{4B73A189-5ADC-4B40-AE76-7C3C2AB5D004}"/>
    <cellStyle name="SAPBEXstdItem 3 2 10" xfId="39743" xr:uid="{E3BF5B07-0434-434D-A885-20114DEB6D21}"/>
    <cellStyle name="SAPBEXstdItem 3 2 2" xfId="4505" xr:uid="{48FFB736-EDE3-431D-A660-118687A7F23C}"/>
    <cellStyle name="SAPBEXstdItem 3 2 2 2" xfId="27635" xr:uid="{0C089A7C-40DA-4B0E-94DA-6B32CA90B95F}"/>
    <cellStyle name="SAPBEXstdItem 3 2 2 3" xfId="32322" xr:uid="{68B51A1F-0B99-40EA-9450-051FB1C7444E}"/>
    <cellStyle name="SAPBEXstdItem 3 2 2 4" xfId="36846" xr:uid="{C7461E3A-001B-401B-B0C8-456D93DEFED2}"/>
    <cellStyle name="SAPBEXstdItem 3 2 2 5" xfId="41471" xr:uid="{CCAC7BF5-8F24-4DE2-AEC6-B84574DBEBFF}"/>
    <cellStyle name="SAPBEXstdItem 3 2 3" xfId="5529" xr:uid="{64CF146B-334E-4616-A193-A888ACE66DB0}"/>
    <cellStyle name="SAPBEXstdItem 3 2 3 2" xfId="28606" xr:uid="{381F6B39-7C5E-46F0-84AD-3D7FC1067625}"/>
    <cellStyle name="SAPBEXstdItem 3 2 3 3" xfId="33280" xr:uid="{75860F8F-F0C3-447D-8C33-512971EF9F1E}"/>
    <cellStyle name="SAPBEXstdItem 3 2 3 4" xfId="37815" xr:uid="{480D8008-8F26-4C2C-9C0D-42CEA35E7098}"/>
    <cellStyle name="SAPBEXstdItem 3 2 3 5" xfId="42440" xr:uid="{A82FF0DA-EDE8-4310-98A4-D97C7A0AE522}"/>
    <cellStyle name="SAPBEXstdItem 3 2 4" xfId="6562" xr:uid="{DFD4027E-795E-47A8-AF70-BF3599D95B80}"/>
    <cellStyle name="SAPBEXstdItem 3 2 4 2" xfId="29585" xr:uid="{8C94C6A4-B0E0-4749-8EDF-5E20BE814DD2}"/>
    <cellStyle name="SAPBEXstdItem 3 2 4 3" xfId="34242" xr:uid="{6DC0EB14-9E58-4393-A756-335A3CC180BC}"/>
    <cellStyle name="SAPBEXstdItem 3 2 4 4" xfId="38789" xr:uid="{EBAFFD81-B493-4318-80A9-6C99F077B53D}"/>
    <cellStyle name="SAPBEXstdItem 3 2 4 5" xfId="43414" xr:uid="{A6E3B35A-745A-4F56-B4B4-B74E70168B59}"/>
    <cellStyle name="SAPBEXstdItem 3 2 5" xfId="20174" xr:uid="{8A65AE8E-7D89-4D4E-BFAD-742F89943408}"/>
    <cellStyle name="SAPBEXstdItem 3 2 6" xfId="23766" xr:uid="{4A03FBFB-CA30-4D9B-B2A4-45D705FE3CB9}"/>
    <cellStyle name="SAPBEXstdItem 3 2 7" xfId="25888" xr:uid="{2490A4D2-EB6C-4673-B9F5-A603865F1C39}"/>
    <cellStyle name="SAPBEXstdItem 3 2 8" xfId="30614" xr:uid="{BA3765C3-BF1A-4518-9B3F-3C94CCDAA308}"/>
    <cellStyle name="SAPBEXstdItem 3 2 9" xfId="35118" xr:uid="{13CCE20F-50C9-4FC9-8B6E-94243AC4FDA7}"/>
    <cellStyle name="SAPBEXstdItem 3 3" xfId="3712" xr:uid="{A1526960-D95C-4EAB-B619-D259A416C9D2}"/>
    <cellStyle name="SAPBEXstdItem 3 3 2" xfId="20705" xr:uid="{F72EFDAF-3384-4F70-A9FD-7AB61B021051}"/>
    <cellStyle name="SAPBEXstdItem 3 3 3" xfId="23900" xr:uid="{16AAA095-818B-401F-B2EF-59D294F07BEE}"/>
    <cellStyle name="SAPBEXstdItem 3 3 4" xfId="26896" xr:uid="{4521C0FC-0B89-4FB3-B305-EF9DC63018A5}"/>
    <cellStyle name="SAPBEXstdItem 3 3 5" xfId="31596" xr:uid="{7FB368D9-5056-432C-9828-6880E063E189}"/>
    <cellStyle name="SAPBEXstdItem 3 3 6" xfId="36107" xr:uid="{EBC0EBC2-25E9-4C99-8E85-89125C17D912}"/>
    <cellStyle name="SAPBEXstdItem 3 3 7" xfId="40732" xr:uid="{305E0F53-7D1F-438F-B989-1F746B80C2DE}"/>
    <cellStyle name="SAPBEXstdItem 3 4" xfId="4813" xr:uid="{EFF1EEB8-082A-4823-82B5-DD3D703828BD}"/>
    <cellStyle name="SAPBEXstdItem 3 4 2" xfId="27872" xr:uid="{78F6DDB5-CC42-4C8C-B334-F0310500BEEA}"/>
    <cellStyle name="SAPBEXstdItem 3 4 3" xfId="32559" xr:uid="{2C4A3C5A-163E-4594-81D6-8280259EFE76}"/>
    <cellStyle name="SAPBEXstdItem 3 4 4" xfId="37083" xr:uid="{3095386D-FA94-4B26-A848-0810CCAFCD9E}"/>
    <cellStyle name="SAPBEXstdItem 3 4 5" xfId="41708" xr:uid="{3B283926-9FD1-4CD6-A470-21DB6918353F}"/>
    <cellStyle name="SAPBEXstdItem 3 5" xfId="5848" xr:uid="{4AA12A8C-9F24-4BE8-A061-5B3FF48CBF6E}"/>
    <cellStyle name="SAPBEXstdItem 3 5 2" xfId="28852" xr:uid="{4A8FC688-3F11-4D5C-903D-584ED6CB4B08}"/>
    <cellStyle name="SAPBEXstdItem 3 5 3" xfId="33526" xr:uid="{5A976F06-415E-4851-9E2B-A3753C85EE11}"/>
    <cellStyle name="SAPBEXstdItem 3 5 4" xfId="38061" xr:uid="{39A0B8AD-E0CC-476B-A9DF-0EE73A6924A7}"/>
    <cellStyle name="SAPBEXstdItem 3 5 5" xfId="42686" xr:uid="{964AF0C6-CF68-44C0-A4C4-5D9ACCA5B7F5}"/>
    <cellStyle name="SAPBEXstdItem 3 6" xfId="9721" xr:uid="{DF1CB6C1-7225-4678-9EE2-3EB3D5689A3D}"/>
    <cellStyle name="SAPBEXstdItem 3 7" xfId="25120" xr:uid="{D95FA844-8597-4F5B-99C1-D0973EDC403B}"/>
    <cellStyle name="SAPBEXstdItem 3 8" xfId="29875" xr:uid="{878B7EBF-CD97-4BF8-90D9-83981DCD1CC0}"/>
    <cellStyle name="SAPBEXstdItem 3 9" xfId="24760" xr:uid="{3DE1228E-58F3-4E9D-9811-722D25139818}"/>
    <cellStyle name="SAPBEXstdItem 4" xfId="1732" xr:uid="{141A1B33-1C5D-4063-A359-26D149A28EAE}"/>
    <cellStyle name="SAPBEXstdItem 4 10" xfId="24277" xr:uid="{EF20272E-351C-4778-AB2A-C9DEC794D3E7}"/>
    <cellStyle name="SAPBEXstdItem 4 2" xfId="2666" xr:uid="{C3C248E9-8D29-4D95-AEC8-1C05B4FBCADD}"/>
    <cellStyle name="SAPBEXstdItem 4 2 10" xfId="39708" xr:uid="{05B8B3FB-604D-49E8-996C-5941ED431A21}"/>
    <cellStyle name="SAPBEXstdItem 4 2 2" xfId="4470" xr:uid="{C0963AE1-7AA7-4188-8948-394AAE62A0A2}"/>
    <cellStyle name="SAPBEXstdItem 4 2 2 2" xfId="27600" xr:uid="{0A3B6E0A-A90A-4929-AE3E-6BB4B148F93B}"/>
    <cellStyle name="SAPBEXstdItem 4 2 2 3" xfId="32287" xr:uid="{199DA08F-E96F-4E6D-8C12-AD4B61971110}"/>
    <cellStyle name="SAPBEXstdItem 4 2 2 4" xfId="36811" xr:uid="{4E1F7F24-E35A-42BC-B4C3-EE8A1A6AE73D}"/>
    <cellStyle name="SAPBEXstdItem 4 2 2 5" xfId="41436" xr:uid="{28BD04A7-D50C-4237-8719-15C94173ABFF}"/>
    <cellStyle name="SAPBEXstdItem 4 2 3" xfId="5494" xr:uid="{8E6C8AC1-AE88-4C07-8A66-3EBF9DC82824}"/>
    <cellStyle name="SAPBEXstdItem 4 2 3 2" xfId="28571" xr:uid="{03A03773-0C96-41D6-BF6A-ED1F34EC3FD6}"/>
    <cellStyle name="SAPBEXstdItem 4 2 3 3" xfId="33245" xr:uid="{3EB1AB26-199C-435E-9484-5571A77FDC1A}"/>
    <cellStyle name="SAPBEXstdItem 4 2 3 4" xfId="37780" xr:uid="{C2C4B203-3A5B-4868-B654-B5EC4FFED273}"/>
    <cellStyle name="SAPBEXstdItem 4 2 3 5" xfId="42405" xr:uid="{56457977-D575-4B04-8BE7-8BC622BB6537}"/>
    <cellStyle name="SAPBEXstdItem 4 2 4" xfId="6527" xr:uid="{901C71E5-35F0-4E6A-B9D5-9CF18C92F13B}"/>
    <cellStyle name="SAPBEXstdItem 4 2 4 2" xfId="29550" xr:uid="{22172A68-1D1B-4FD4-9C30-772515F99C00}"/>
    <cellStyle name="SAPBEXstdItem 4 2 4 3" xfId="34207" xr:uid="{D0F96852-8344-450D-A9EE-89AD6B55CD00}"/>
    <cellStyle name="SAPBEXstdItem 4 2 4 4" xfId="38754" xr:uid="{A4B73694-D574-4DCE-8FD7-C0E7A7C22445}"/>
    <cellStyle name="SAPBEXstdItem 4 2 4 5" xfId="43379" xr:uid="{027052C5-F06B-413D-857F-D0EF6805E4F3}"/>
    <cellStyle name="SAPBEXstdItem 4 2 5" xfId="23339" xr:uid="{34439633-9937-41FA-8F71-FECC7AB93D2B}"/>
    <cellStyle name="SAPBEXstdItem 4 2 6" xfId="23998" xr:uid="{4551AAB2-3173-4323-B7AA-CB2CB4196AC1}"/>
    <cellStyle name="SAPBEXstdItem 4 2 7" xfId="25853" xr:uid="{58CCEF80-148B-4DB5-9E74-B15DF3752434}"/>
    <cellStyle name="SAPBEXstdItem 4 2 8" xfId="30579" xr:uid="{06CF4F65-4B00-4D95-8FDC-11F0BFEABF56}"/>
    <cellStyle name="SAPBEXstdItem 4 2 9" xfId="35083" xr:uid="{E3626420-5F49-4524-B559-C111CFE7D085}"/>
    <cellStyle name="SAPBEXstdItem 4 3" xfId="3677" xr:uid="{438B4FD8-9B1F-42A6-BFF6-627DB4A721A4}"/>
    <cellStyle name="SAPBEXstdItem 4 3 2" xfId="26861" xr:uid="{723A2589-E49C-4D1C-976A-05BAC508F2F7}"/>
    <cellStyle name="SAPBEXstdItem 4 3 3" xfId="31561" xr:uid="{9FEE0A1A-2A7D-4885-9366-D45C9CD80D90}"/>
    <cellStyle name="SAPBEXstdItem 4 3 4" xfId="36072" xr:uid="{C231246C-4049-47F3-A0D9-1FEB7A288AAF}"/>
    <cellStyle name="SAPBEXstdItem 4 3 5" xfId="40697" xr:uid="{FF16BF53-AF1D-42F5-91B6-781D29AFB534}"/>
    <cellStyle name="SAPBEXstdItem 4 4" xfId="4778" xr:uid="{1E6DD807-B499-48F3-B4E4-3B6F585785BF}"/>
    <cellStyle name="SAPBEXstdItem 4 4 2" xfId="26107" xr:uid="{844D4D32-F342-4577-9628-4C343BA8ADB4}"/>
    <cellStyle name="SAPBEXstdItem 4 4 3" xfId="30828" xr:uid="{A0C387C5-5327-461A-804E-D2358D222B02}"/>
    <cellStyle name="SAPBEXstdItem 4 4 4" xfId="35331" xr:uid="{6D9A08E8-5D3E-4D73-B9C5-D48A41C4FFED}"/>
    <cellStyle name="SAPBEXstdItem 4 4 5" xfId="39956" xr:uid="{5BF2418A-0814-46E4-912C-ACE85747280E}"/>
    <cellStyle name="SAPBEXstdItem 4 5" xfId="5813" xr:uid="{4C401BE5-BB45-487A-802E-960841FE50FD}"/>
    <cellStyle name="SAPBEXstdItem 4 5 2" xfId="28817" xr:uid="{42645F2A-3094-4CE3-80A9-D8E0DF5C7992}"/>
    <cellStyle name="SAPBEXstdItem 4 5 3" xfId="33491" xr:uid="{E76996A2-E3A1-4441-8BE9-C9D066CDCDD3}"/>
    <cellStyle name="SAPBEXstdItem 4 5 4" xfId="38026" xr:uid="{5ACAB507-0385-4AE2-A801-DB8D95BFBD8D}"/>
    <cellStyle name="SAPBEXstdItem 4 5 5" xfId="42651" xr:uid="{C70F64BB-C9FF-4077-AB36-F01A17553A9E}"/>
    <cellStyle name="SAPBEXstdItem 4 6" xfId="9722" xr:uid="{9BD31C74-98BD-4BF1-AD82-0B19A6C9394D}"/>
    <cellStyle name="SAPBEXstdItem 4 7" xfId="25085" xr:uid="{948277FC-0BB4-43EE-8637-FBC103231095}"/>
    <cellStyle name="SAPBEXstdItem 4 8" xfId="29840" xr:uid="{21BD463C-6AB0-4853-823E-BC469EB1A500}"/>
    <cellStyle name="SAPBEXstdItem 4 9" xfId="24724" xr:uid="{A4477D4B-A980-470A-AEBA-E62DF0BE778B}"/>
    <cellStyle name="SAPBEXstdItem 5" xfId="1564" xr:uid="{29FE98EC-9803-4244-9EB5-740E2291CFDA}"/>
    <cellStyle name="SAPBEXstdItem 5 10" xfId="32779" xr:uid="{CA5A122B-7D39-46BB-8A39-3B1F5ECB9E75}"/>
    <cellStyle name="SAPBEXstdItem 5 2" xfId="2501" xr:uid="{82A01529-9359-4DE6-AB40-FFD8FB4450A6}"/>
    <cellStyle name="SAPBEXstdItem 5 2 10" xfId="39543" xr:uid="{65443ECC-69FB-4BEE-8847-8F343F81CF85}"/>
    <cellStyle name="SAPBEXstdItem 5 2 2" xfId="4305" xr:uid="{5AA9AAAF-B7F4-45E0-A503-AE4FA2D46D12}"/>
    <cellStyle name="SAPBEXstdItem 5 2 2 2" xfId="27435" xr:uid="{BF039F70-8A21-4E56-A79C-69F3E0A3658A}"/>
    <cellStyle name="SAPBEXstdItem 5 2 2 3" xfId="32122" xr:uid="{945D0ADE-8770-42F4-9DE6-9A47592AF44D}"/>
    <cellStyle name="SAPBEXstdItem 5 2 2 4" xfId="36646" xr:uid="{03F3177D-3AE8-45A6-98A6-B91970992C11}"/>
    <cellStyle name="SAPBEXstdItem 5 2 2 5" xfId="41271" xr:uid="{7DD4DD45-09A5-468C-8E76-2C7FC16D6D73}"/>
    <cellStyle name="SAPBEXstdItem 5 2 3" xfId="5329" xr:uid="{444B8292-3603-447F-812A-B7CD1562D6EA}"/>
    <cellStyle name="SAPBEXstdItem 5 2 3 2" xfId="28406" xr:uid="{FF835B7E-9AB2-4D85-BABC-49184AC69895}"/>
    <cellStyle name="SAPBEXstdItem 5 2 3 3" xfId="33080" xr:uid="{8DF3A62D-A1D8-47D4-9996-A447AB9E5C5D}"/>
    <cellStyle name="SAPBEXstdItem 5 2 3 4" xfId="37615" xr:uid="{BE715F1B-BC8D-4219-8D16-C0FB77E4E071}"/>
    <cellStyle name="SAPBEXstdItem 5 2 3 5" xfId="42240" xr:uid="{FA67D460-3F40-4B06-A834-C7EC45414C3C}"/>
    <cellStyle name="SAPBEXstdItem 5 2 4" xfId="6362" xr:uid="{7E736B26-889D-4E22-9A62-901C48456BEF}"/>
    <cellStyle name="SAPBEXstdItem 5 2 4 2" xfId="29385" xr:uid="{2536D9E5-94CE-4346-AF18-298F61C08B7E}"/>
    <cellStyle name="SAPBEXstdItem 5 2 4 3" xfId="34042" xr:uid="{74934DF1-D032-4B70-B1C4-469A5860121A}"/>
    <cellStyle name="SAPBEXstdItem 5 2 4 4" xfId="38589" xr:uid="{A3989C1F-A6FA-4486-888C-0BA177425037}"/>
    <cellStyle name="SAPBEXstdItem 5 2 4 5" xfId="43214" xr:uid="{5F15A995-0671-49FA-8206-AEA85BD9D462}"/>
    <cellStyle name="SAPBEXstdItem 5 2 5" xfId="23419" xr:uid="{073A69EA-C539-4356-B78C-CD3E4F31D308}"/>
    <cellStyle name="SAPBEXstdItem 5 2 6" xfId="24013" xr:uid="{1ED2150D-E3E3-4302-ACC8-97376279514B}"/>
    <cellStyle name="SAPBEXstdItem 5 2 7" xfId="25688" xr:uid="{89BEB0E5-9193-402B-83B8-2BB6213F08D0}"/>
    <cellStyle name="SAPBEXstdItem 5 2 8" xfId="30414" xr:uid="{4EAD4B23-DB84-4CC3-9D87-EACE112EBAD5}"/>
    <cellStyle name="SAPBEXstdItem 5 2 9" xfId="34918" xr:uid="{8DC77E9E-168A-4F23-B516-73719908E226}"/>
    <cellStyle name="SAPBEXstdItem 5 3" xfId="3512" xr:uid="{72F602CF-6016-4BC3-82FA-EE0DDF85D657}"/>
    <cellStyle name="SAPBEXstdItem 5 3 2" xfId="26696" xr:uid="{9891BF2E-A9EF-436F-AF3D-1EBA96711028}"/>
    <cellStyle name="SAPBEXstdItem 5 3 3" xfId="31396" xr:uid="{87B4C5C9-63E2-4C89-80C7-B815E67C3276}"/>
    <cellStyle name="SAPBEXstdItem 5 3 4" xfId="35907" xr:uid="{1392E1AF-C9E5-4F9B-AB9F-9BFB0967386C}"/>
    <cellStyle name="SAPBEXstdItem 5 3 5" xfId="40532" xr:uid="{5CC29D97-A800-4165-96BB-D9EF89E89C7E}"/>
    <cellStyle name="SAPBEXstdItem 5 4" xfId="3068" xr:uid="{A16304C9-D4CE-4430-BD89-8F8C2DB29951}"/>
    <cellStyle name="SAPBEXstdItem 5 4 2" xfId="26271" xr:uid="{03DEC7C7-27D6-46CE-93FA-71DA7379C07D}"/>
    <cellStyle name="SAPBEXstdItem 5 4 3" xfId="30992" xr:uid="{0235769B-2585-40FF-9887-8F7859EAE90C}"/>
    <cellStyle name="SAPBEXstdItem 5 4 4" xfId="35495" xr:uid="{4098BA05-CD93-467D-BDFE-825677116CEB}"/>
    <cellStyle name="SAPBEXstdItem 5 4 5" xfId="40120" xr:uid="{F940DC77-F85C-4A6C-8E66-D1006FCAF5D3}"/>
    <cellStyle name="SAPBEXstdItem 5 5" xfId="3334" xr:uid="{EC12158D-37BD-41B4-85B9-BACEBB32D550}"/>
    <cellStyle name="SAPBEXstdItem 5 5 2" xfId="26459" xr:uid="{BCAB0EBF-C6A7-467B-BBAA-F7EBDD723798}"/>
    <cellStyle name="SAPBEXstdItem 5 5 3" xfId="31159" xr:uid="{C170C983-0A0E-4CF4-AE14-C9FD37B5B090}"/>
    <cellStyle name="SAPBEXstdItem 5 5 4" xfId="35670" xr:uid="{FD11EBDE-9CAD-4EE1-A913-2C474D6FDB72}"/>
    <cellStyle name="SAPBEXstdItem 5 5 5" xfId="40295" xr:uid="{A328D509-078D-468A-8573-123382670589}"/>
    <cellStyle name="SAPBEXstdItem 5 6" xfId="9723" xr:uid="{8E9497E2-0695-421E-9968-A911A79EB4B2}"/>
    <cellStyle name="SAPBEXstdItem 5 7" xfId="24919" xr:uid="{78B5100E-9A1A-49C0-ADDA-998EA651B56A}"/>
    <cellStyle name="SAPBEXstdItem 5 8" xfId="24170" xr:uid="{B9D6D8D3-82CD-480A-8DD5-7566A2666046}"/>
    <cellStyle name="SAPBEXstdItem 5 9" xfId="24566" xr:uid="{9252BB00-D518-47DB-8B20-040F5BEBD206}"/>
    <cellStyle name="SAPBEXstdItem 6" xfId="2223" xr:uid="{39A87CF0-F9D9-4A41-95EE-E460EDDC7E30}"/>
    <cellStyle name="SAPBEXstdItem 6 2" xfId="4106" xr:uid="{A7B517D6-7E58-4DFD-AC76-3868FE1EE458}"/>
    <cellStyle name="SAPBEXstdItem 6 2 2" xfId="23418" xr:uid="{45DCFF8D-259E-4D78-839B-112648797D77}"/>
    <cellStyle name="SAPBEXstdItem 6 2 3" xfId="24012" xr:uid="{0D2E4C8B-2BD9-43FF-AA30-88836F5E7324}"/>
    <cellStyle name="SAPBEXstdItem 6 2 4" xfId="27255" xr:uid="{B497DA71-1584-4D53-AD64-D9CCF18DD54D}"/>
    <cellStyle name="SAPBEXstdItem 6 2 5" xfId="31946" xr:uid="{4014C8FD-9E6C-475C-B222-E1EC9151C2E7}"/>
    <cellStyle name="SAPBEXstdItem 6 2 6" xfId="36466" xr:uid="{9492FC3B-FE27-48E6-AA68-AC21EF0F1743}"/>
    <cellStyle name="SAPBEXstdItem 6 2 7" xfId="41091" xr:uid="{D794B76B-4BD1-45D4-A293-57CEBD089851}"/>
    <cellStyle name="SAPBEXstdItem 6 3" xfId="5155" xr:uid="{61F64988-330E-4CCB-BD87-41159693318A}"/>
    <cellStyle name="SAPBEXstdItem 6 3 2" xfId="28226" xr:uid="{61B7D603-3171-4E1F-A443-C368AE887372}"/>
    <cellStyle name="SAPBEXstdItem 6 3 3" xfId="32905" xr:uid="{FED93D0A-3DB2-4484-9048-7464826CB723}"/>
    <cellStyle name="SAPBEXstdItem 6 3 4" xfId="37437" xr:uid="{031A6B29-6B98-4926-A34E-DF6323CABF3A}"/>
    <cellStyle name="SAPBEXstdItem 6 3 5" xfId="42062" xr:uid="{657938A8-C80F-4D65-A21B-D547FA5B9C3D}"/>
    <cellStyle name="SAPBEXstdItem 6 4" xfId="6191" xr:uid="{B5691E09-0F63-478D-B4D1-DB170A6EB7E7}"/>
    <cellStyle name="SAPBEXstdItem 6 4 2" xfId="29206" xr:uid="{090E3AA0-1043-488C-B69C-3BF079E5E7E4}"/>
    <cellStyle name="SAPBEXstdItem 6 4 3" xfId="33869" xr:uid="{09B37E27-1E63-4ADE-B4DC-DFBBC293F4D4}"/>
    <cellStyle name="SAPBEXstdItem 6 4 4" xfId="38412" xr:uid="{2CDBB06D-BE4E-4415-A7CC-84C65A0D9260}"/>
    <cellStyle name="SAPBEXstdItem 6 4 5" xfId="43037" xr:uid="{154AC0A8-BF6D-4FA1-8442-431EF6D9047D}"/>
    <cellStyle name="SAPBEXstdItem 6 5" xfId="9724" xr:uid="{7B92D0DC-1AAA-4A2B-9553-86E22934E0CD}"/>
    <cellStyle name="SAPBEXstdItem 6 6" xfId="25504" xr:uid="{47139A21-BDE7-42B8-ACE1-E0216AF95D33}"/>
    <cellStyle name="SAPBEXstdItem 6 7" xfId="30236" xr:uid="{E7DE6E73-CF3E-49B9-B1DA-90D495D453FE}"/>
    <cellStyle name="SAPBEXstdItem 6 8" xfId="34738" xr:uid="{BD77A8E8-A8D2-492C-89FE-41A8F8F0C16E}"/>
    <cellStyle name="SAPBEXstdItem 6 9" xfId="39364" xr:uid="{000DD37D-3514-420A-ACB0-E9500A475D8C}"/>
    <cellStyle name="SAPBEXstdItem 7" xfId="2083" xr:uid="{A07FDF82-3900-476E-AB12-72670CD81B70}"/>
    <cellStyle name="SAPBEXstdItem 7 2" xfId="3984" xr:uid="{CB854C7B-3027-4FB2-8B40-131A9B7EC03B}"/>
    <cellStyle name="SAPBEXstdItem 7 2 2" xfId="20704" xr:uid="{8BCF6F1A-FEC3-419F-AAC6-AEDF71DA317B}"/>
    <cellStyle name="SAPBEXstdItem 7 2 3" xfId="23899" xr:uid="{5B2B1DBF-13BF-4053-BF1F-5EAE62232B7C}"/>
    <cellStyle name="SAPBEXstdItem 7 2 4" xfId="27149" xr:uid="{EC779888-9854-4AD3-838C-C5F47C19B2CF}"/>
    <cellStyle name="SAPBEXstdItem 7 2 5" xfId="31844" xr:uid="{34109A2B-436A-42BF-9DE9-70A0E9EC8748}"/>
    <cellStyle name="SAPBEXstdItem 7 2 6" xfId="36360" xr:uid="{AE4CA7F1-A4A7-4742-B0E6-931744C9D9D7}"/>
    <cellStyle name="SAPBEXstdItem 7 2 7" xfId="40985" xr:uid="{0BBAA595-9A7C-4240-B2FC-08FB3ABCD76E}"/>
    <cellStyle name="SAPBEXstdItem 7 3" xfId="5060" xr:uid="{6970E275-4DB4-4A38-8C80-C2ADBCE9A796}"/>
    <cellStyle name="SAPBEXstdItem 7 3 2" xfId="28123" xr:uid="{F56CD4F7-511B-46BC-A2B6-6CE17C18962B}"/>
    <cellStyle name="SAPBEXstdItem 7 3 3" xfId="32806" xr:uid="{2BCA1627-E2B9-4D23-A8FA-2B1707583121}"/>
    <cellStyle name="SAPBEXstdItem 7 3 4" xfId="37334" xr:uid="{285AD3C9-8C27-44A7-880C-7365F0325CCE}"/>
    <cellStyle name="SAPBEXstdItem 7 3 5" xfId="41959" xr:uid="{1217B78C-C7C3-4A24-A165-774E28648DC5}"/>
    <cellStyle name="SAPBEXstdItem 7 4" xfId="6093" xr:uid="{68DAE23E-B899-4AD4-BEF7-824EB45744AB}"/>
    <cellStyle name="SAPBEXstdItem 7 4 2" xfId="29105" xr:uid="{AA5430AB-CA28-46FF-A1AA-F9090A67BCD9}"/>
    <cellStyle name="SAPBEXstdItem 7 4 3" xfId="33772" xr:uid="{19332319-1314-4893-BF1B-65229D4D9459}"/>
    <cellStyle name="SAPBEXstdItem 7 4 4" xfId="38311" xr:uid="{F3EED3DF-744F-48F5-8DC5-660F8E6AB1D0}"/>
    <cellStyle name="SAPBEXstdItem 7 4 5" xfId="42936" xr:uid="{CF9FEE18-268D-4690-8508-5F6E2E67F6A4}"/>
    <cellStyle name="SAPBEXstdItem 7 5" xfId="9725" xr:uid="{8085E8B6-ACA0-4F75-B757-71D979D27285}"/>
    <cellStyle name="SAPBEXstdItem 7 6" xfId="25387" xr:uid="{34C57AAB-B228-411D-88CE-E7726DEB2437}"/>
    <cellStyle name="SAPBEXstdItem 7 7" xfId="30129" xr:uid="{8CDF72D7-BB39-4FDA-A14A-9A80529EA2C6}"/>
    <cellStyle name="SAPBEXstdItem 7 8" xfId="34633" xr:uid="{9FCCEA30-B54A-4BEB-BAE7-D24FF411C62F}"/>
    <cellStyle name="SAPBEXstdItem 7 9" xfId="39260" xr:uid="{4328D016-6C9D-4596-9201-DB94FE8E7266}"/>
    <cellStyle name="SAPBEXstdItem 8" xfId="2022" xr:uid="{1886057A-3CE4-48FD-8385-900A73295DDD}"/>
    <cellStyle name="SAPBEXstdItem 8 10" xfId="39223" xr:uid="{B9169A9A-9FD4-4137-A918-1FC6555A50B7}"/>
    <cellStyle name="SAPBEXstdItem 8 2" xfId="3936" xr:uid="{93B324B7-AEC8-44D2-899F-B5C07678DB69}"/>
    <cellStyle name="SAPBEXstdItem 8 2 2" xfId="27112" xr:uid="{81AFEA81-FC33-488F-85D0-537F27A53505}"/>
    <cellStyle name="SAPBEXstdItem 8 2 3" xfId="31812" xr:uid="{34EF6BC4-EAD6-4D1F-8F4C-2B985D635D42}"/>
    <cellStyle name="SAPBEXstdItem 8 2 4" xfId="36323" xr:uid="{FEDF1091-BE5C-4C73-96F8-9B7161436804}"/>
    <cellStyle name="SAPBEXstdItem 8 2 5" xfId="40948" xr:uid="{D730A176-6A8C-4A65-8790-EEE6CB23F8BF}"/>
    <cellStyle name="SAPBEXstdItem 8 3" xfId="5029" xr:uid="{19F1E8A3-2361-48B6-A876-72BC1685DF7A}"/>
    <cellStyle name="SAPBEXstdItem 8 3 2" xfId="28087" xr:uid="{9C3811FE-BCC8-4C21-9518-6BAAB36FFC02}"/>
    <cellStyle name="SAPBEXstdItem 8 3 3" xfId="32774" xr:uid="{FB5ED601-AA00-40D0-BF09-788C47372617}"/>
    <cellStyle name="SAPBEXstdItem 8 3 4" xfId="37298" xr:uid="{0BC6E147-E762-4C68-9B38-086F9A5D925E}"/>
    <cellStyle name="SAPBEXstdItem 8 3 5" xfId="41923" xr:uid="{35287E33-774D-452B-B938-0143A25704A7}"/>
    <cellStyle name="SAPBEXstdItem 8 4" xfId="6063" xr:uid="{7587FFDB-0380-4739-8BAD-58D8103D4060}"/>
    <cellStyle name="SAPBEXstdItem 8 4 2" xfId="29069" xr:uid="{0D98CEB4-DECC-4C1A-A09D-99DB58181D0A}"/>
    <cellStyle name="SAPBEXstdItem 8 4 3" xfId="33741" xr:uid="{033FA7B5-DA76-4852-9541-F638169A809F}"/>
    <cellStyle name="SAPBEXstdItem 8 4 4" xfId="38276" xr:uid="{D4A63738-0B4F-4D25-B6F1-B434407F8D62}"/>
    <cellStyle name="SAPBEXstdItem 8 4 5" xfId="42901" xr:uid="{A1B8974F-194B-484D-A2EF-2D57B2BCEF17}"/>
    <cellStyle name="SAPBEXstdItem 8 5" xfId="18861" xr:uid="{2826D31C-6AC8-467F-8FB1-CAFBE611828B}"/>
    <cellStyle name="SAPBEXstdItem 8 6" xfId="23694" xr:uid="{7C231078-CEF0-4D05-AED3-04787DB0CA52}"/>
    <cellStyle name="SAPBEXstdItem 8 7" xfId="25340" xr:uid="{5C041E62-7C54-45D1-91BC-8D6226070675}"/>
    <cellStyle name="SAPBEXstdItem 8 8" xfId="30093" xr:uid="{ED57A560-D27D-4C4E-AE37-D6DD387C73D9}"/>
    <cellStyle name="SAPBEXstdItem 8 9" xfId="34596" xr:uid="{88C08B64-2D9C-4959-B626-D29860B20354}"/>
    <cellStyle name="SAPBEXstdItem 9" xfId="3175" xr:uid="{5858EB26-5B40-4853-B3A7-1577E225C953}"/>
    <cellStyle name="SAPBEXstdItem 9 2" xfId="21926" xr:uid="{44B50B12-FF09-45E4-BFA5-9C6BF45D60A7}"/>
    <cellStyle name="SAPBEXstdItem 9 3" xfId="23986" xr:uid="{EDA8D0A8-E2AE-4004-B876-E60240B2015B}"/>
    <cellStyle name="SAPBEXstdItemX" xfId="1201" xr:uid="{05C17DE4-5AAE-429C-B1D7-D88D209A066C}"/>
    <cellStyle name="SAPBEXstdItemX 2" xfId="1483" xr:uid="{70E6251F-9341-492E-97C7-86B66A9417C9}"/>
    <cellStyle name="SAPBEXstdItemX 2 10" xfId="24242" xr:uid="{E3E6EC4B-28C7-4EEA-930E-DA6ECA4E14D3}"/>
    <cellStyle name="SAPBEXstdItemX 2 11" xfId="24511" xr:uid="{673C165D-64BF-4839-8D7F-803F33F69753}"/>
    <cellStyle name="SAPBEXstdItemX 2 12" xfId="24477" xr:uid="{1C82076B-6750-4584-BE29-BCB5B8DC71BC}"/>
    <cellStyle name="SAPBEXstdItemX 2 2" xfId="1828" xr:uid="{5C0FEF85-1387-4A6A-BF52-E9304E0DF265}"/>
    <cellStyle name="SAPBEXstdItemX 2 2 10" xfId="24808" xr:uid="{DDFD1B45-9765-44D0-8853-651E74CEB612}"/>
    <cellStyle name="SAPBEXstdItemX 2 2 11" xfId="39057" xr:uid="{A8459EC2-8EFC-41AA-A271-BEFEA9273BB9}"/>
    <cellStyle name="SAPBEXstdItemX 2 2 2" xfId="2752" xr:uid="{9096FEBB-D0BF-4099-A788-9F54F10D02BB}"/>
    <cellStyle name="SAPBEXstdItemX 2 2 2 2" xfId="4556" xr:uid="{5E026AA2-6B2C-4160-B13C-7A54E0DEA6DF}"/>
    <cellStyle name="SAPBEXstdItemX 2 2 2 2 2" xfId="27686" xr:uid="{98CC47AF-BBD8-43AD-9B8B-DEF224A57388}"/>
    <cellStyle name="SAPBEXstdItemX 2 2 2 2 3" xfId="32373" xr:uid="{02DFFD2B-0D0E-42D8-A24E-E996228DEC1A}"/>
    <cellStyle name="SAPBEXstdItemX 2 2 2 2 4" xfId="36897" xr:uid="{BBD308A4-8E9D-4F4F-B4D5-45B552C62A3C}"/>
    <cellStyle name="SAPBEXstdItemX 2 2 2 2 5" xfId="41522" xr:uid="{EFEF4A23-52FE-45D5-859F-E681E57DD9B7}"/>
    <cellStyle name="SAPBEXstdItemX 2 2 2 3" xfId="5580" xr:uid="{0DE95B80-C08C-487F-B3DE-BF2E6A08B517}"/>
    <cellStyle name="SAPBEXstdItemX 2 2 2 3 2" xfId="28657" xr:uid="{760054A5-68DB-4E58-BF0B-5F09CBB0651E}"/>
    <cellStyle name="SAPBEXstdItemX 2 2 2 3 3" xfId="33331" xr:uid="{AB338F3A-87BD-41B3-9CD0-B36A8E54D0BC}"/>
    <cellStyle name="SAPBEXstdItemX 2 2 2 3 4" xfId="37866" xr:uid="{10E515CF-786C-4C0D-89EA-7965698E67AC}"/>
    <cellStyle name="SAPBEXstdItemX 2 2 2 3 5" xfId="42491" xr:uid="{A8F697DD-337E-44FF-A79B-0C4594399AAC}"/>
    <cellStyle name="SAPBEXstdItemX 2 2 2 4" xfId="6613" xr:uid="{4FA3EA6B-9A5A-47AA-A6EA-C0519DC28FC2}"/>
    <cellStyle name="SAPBEXstdItemX 2 2 2 4 2" xfId="29636" xr:uid="{8260DB60-EFCB-43ED-8A20-F3CD1A8FDFC9}"/>
    <cellStyle name="SAPBEXstdItemX 2 2 2 4 3" xfId="34293" xr:uid="{4FB2F390-B9E2-4D43-8172-01B7F73A8A55}"/>
    <cellStyle name="SAPBEXstdItemX 2 2 2 4 4" xfId="38840" xr:uid="{2707B612-B6DA-4C0C-A294-F1104F75EB02}"/>
    <cellStyle name="SAPBEXstdItemX 2 2 2 4 5" xfId="43465" xr:uid="{EF3919FE-EA5B-4FD9-991F-EDB1AD366E13}"/>
    <cellStyle name="SAPBEXstdItemX 2 2 2 5" xfId="25939" xr:uid="{B9DA8CEA-940D-4439-B610-2D76AD8046CF}"/>
    <cellStyle name="SAPBEXstdItemX 2 2 2 6" xfId="30665" xr:uid="{1F0E35C6-F192-4351-A81D-ABD9DF1FD3E0}"/>
    <cellStyle name="SAPBEXstdItemX 2 2 2 7" xfId="35169" xr:uid="{8E965730-8B10-44B0-8692-897A1C9FFA84}"/>
    <cellStyle name="SAPBEXstdItemX 2 2 2 8" xfId="39794" xr:uid="{5A5B50B0-F68D-48F3-98B4-E0661CAF7BF0}"/>
    <cellStyle name="SAPBEXstdItemX 2 2 3" xfId="3762" xr:uid="{43E57106-B829-46E7-9A89-612A81CD8F6D}"/>
    <cellStyle name="SAPBEXstdItemX 2 2 3 2" xfId="26946" xr:uid="{C818C0C5-0D27-4364-BEA9-98BAC115CBE6}"/>
    <cellStyle name="SAPBEXstdItemX 2 2 3 3" xfId="31646" xr:uid="{A71ADDCC-6455-4FD6-8F17-7181DD8E440E}"/>
    <cellStyle name="SAPBEXstdItemX 2 2 3 4" xfId="36157" xr:uid="{2EC8467F-0406-404A-BECB-6BA35369E212}"/>
    <cellStyle name="SAPBEXstdItemX 2 2 3 5" xfId="40782" xr:uid="{96F5E1FF-DAB8-4B97-A13B-F9EA7B1CBBAD}"/>
    <cellStyle name="SAPBEXstdItemX 2 2 4" xfId="4863" xr:uid="{68752D06-F0B7-429F-8357-5AC24A476B9E}"/>
    <cellStyle name="SAPBEXstdItemX 2 2 4 2" xfId="27922" xr:uid="{711A3CCB-781B-412D-ACCA-7990BF922302}"/>
    <cellStyle name="SAPBEXstdItemX 2 2 4 3" xfId="32609" xr:uid="{924A39B2-E29B-4917-B3C3-EEB8187C015A}"/>
    <cellStyle name="SAPBEXstdItemX 2 2 4 4" xfId="37133" xr:uid="{A8AEB31D-BC2B-44A4-B3F3-CA87B236988B}"/>
    <cellStyle name="SAPBEXstdItemX 2 2 4 5" xfId="41758" xr:uid="{ED72DC2D-B82A-4032-86F1-1B00B30F5145}"/>
    <cellStyle name="SAPBEXstdItemX 2 2 5" xfId="5898" xr:uid="{85118F82-C1CD-45ED-8F24-14FE22D54617}"/>
    <cellStyle name="SAPBEXstdItemX 2 2 5 2" xfId="28902" xr:uid="{1FD1F5BE-5FDB-49C3-9E2C-AFA381D00993}"/>
    <cellStyle name="SAPBEXstdItemX 2 2 5 3" xfId="33576" xr:uid="{62E58BE1-27DC-403F-985D-DB541262B3F3}"/>
    <cellStyle name="SAPBEXstdItemX 2 2 5 4" xfId="38111" xr:uid="{D9282603-BD42-4257-8D1F-A0E6FF3B9AC2}"/>
    <cellStyle name="SAPBEXstdItemX 2 2 5 5" xfId="42736" xr:uid="{B323D580-F430-4DAD-ABF1-01742685AEC5}"/>
    <cellStyle name="SAPBEXstdItemX 2 2 6" xfId="20749" xr:uid="{2905272D-984A-4350-82CE-CF4060FE10E6}"/>
    <cellStyle name="SAPBEXstdItemX 2 2 7" xfId="23931" xr:uid="{06DFBD6C-36D9-4C92-B161-30E94F35E685}"/>
    <cellStyle name="SAPBEXstdItemX 2 2 8" xfId="25170" xr:uid="{98847AC7-B8D6-46E6-8E10-A808A1E4EA82}"/>
    <cellStyle name="SAPBEXstdItemX 2 2 9" xfId="29925" xr:uid="{2DC187ED-1CD8-4886-9714-BF2664F06460}"/>
    <cellStyle name="SAPBEXstdItemX 2 3" xfId="1922" xr:uid="{3887B074-82CA-43DF-989C-578CC882CA14}"/>
    <cellStyle name="SAPBEXstdItemX 2 3 2" xfId="2838" xr:uid="{34C6DAA1-9ED5-458F-9595-C604433DC133}"/>
    <cellStyle name="SAPBEXstdItemX 2 3 2 2" xfId="4642" xr:uid="{4FA266EE-71E4-4F6B-A196-F0BA9E69A540}"/>
    <cellStyle name="SAPBEXstdItemX 2 3 2 2 2" xfId="27772" xr:uid="{AB92E755-CEF7-4311-B771-A991235A764A}"/>
    <cellStyle name="SAPBEXstdItemX 2 3 2 2 3" xfId="32459" xr:uid="{E1C4CD52-596F-4353-B568-EFA416233CF6}"/>
    <cellStyle name="SAPBEXstdItemX 2 3 2 2 4" xfId="36983" xr:uid="{EB0E6717-CD8E-400F-8493-BA9FC3CE7544}"/>
    <cellStyle name="SAPBEXstdItemX 2 3 2 2 5" xfId="41608" xr:uid="{44DD230E-0473-4E23-B61D-3083958E0097}"/>
    <cellStyle name="SAPBEXstdItemX 2 3 2 3" xfId="5666" xr:uid="{85C7CDD5-B488-4CA0-A534-61EDEA38A558}"/>
    <cellStyle name="SAPBEXstdItemX 2 3 2 3 2" xfId="28743" xr:uid="{929C1309-D000-468D-855D-68E0753D2547}"/>
    <cellStyle name="SAPBEXstdItemX 2 3 2 3 3" xfId="33417" xr:uid="{578872AC-5759-4E39-B2A5-A86C2A6FF0BA}"/>
    <cellStyle name="SAPBEXstdItemX 2 3 2 3 4" xfId="37952" xr:uid="{EB3B5EED-8461-47A2-9BC1-D6A43FC82ECA}"/>
    <cellStyle name="SAPBEXstdItemX 2 3 2 3 5" xfId="42577" xr:uid="{6C7F7B51-B10E-417D-8EC3-599B032F5466}"/>
    <cellStyle name="SAPBEXstdItemX 2 3 2 4" xfId="6699" xr:uid="{549B7900-7517-4F94-B46B-436B1503908A}"/>
    <cellStyle name="SAPBEXstdItemX 2 3 2 4 2" xfId="29722" xr:uid="{88516F58-4CA0-4C45-A857-FC0BDE57986C}"/>
    <cellStyle name="SAPBEXstdItemX 2 3 2 4 3" xfId="34379" xr:uid="{9AD53B6F-EC37-47E5-ACD1-691FA1B20576}"/>
    <cellStyle name="SAPBEXstdItemX 2 3 2 4 4" xfId="38926" xr:uid="{A7BC1B83-4E2D-4DB6-B40F-2B5555C1532C}"/>
    <cellStyle name="SAPBEXstdItemX 2 3 2 4 5" xfId="43551" xr:uid="{078B3F1F-BDFE-450A-895E-E59D3F407AEB}"/>
    <cellStyle name="SAPBEXstdItemX 2 3 2 5" xfId="26025" xr:uid="{99863723-C4B4-4ED4-AE7B-FF13D89DCA2E}"/>
    <cellStyle name="SAPBEXstdItemX 2 3 2 6" xfId="30751" xr:uid="{28131D03-01C1-4F98-85EF-DD61008350FD}"/>
    <cellStyle name="SAPBEXstdItemX 2 3 2 7" xfId="35255" xr:uid="{EC5616CB-1499-4F46-B68B-1325BCFBD114}"/>
    <cellStyle name="SAPBEXstdItemX 2 3 2 8" xfId="39880" xr:uid="{D720E7D5-24B7-4997-B8DE-28796D214FB5}"/>
    <cellStyle name="SAPBEXstdItemX 2 3 3" xfId="3848" xr:uid="{170FF7A6-669C-4C03-AB83-C168BDAA7761}"/>
    <cellStyle name="SAPBEXstdItemX 2 3 3 2" xfId="27032" xr:uid="{9BFE19DB-11B3-49F1-9E0C-4D2FF30F72BB}"/>
    <cellStyle name="SAPBEXstdItemX 2 3 3 3" xfId="31732" xr:uid="{6C2BEFA5-CFD3-47A2-8FF8-54C4EDFBEE9E}"/>
    <cellStyle name="SAPBEXstdItemX 2 3 3 4" xfId="36243" xr:uid="{1602FF01-9233-4394-853C-CF591C6D168B}"/>
    <cellStyle name="SAPBEXstdItemX 2 3 3 5" xfId="40868" xr:uid="{0A27AC2F-9DE9-4DE4-A67E-97DDE95F04D9}"/>
    <cellStyle name="SAPBEXstdItemX 2 3 4" xfId="4949" xr:uid="{19E81235-366F-4870-B1CF-287FB4A541A8}"/>
    <cellStyle name="SAPBEXstdItemX 2 3 4 2" xfId="28008" xr:uid="{CB2CE7FC-8986-445A-9E8F-DA303112B4CA}"/>
    <cellStyle name="SAPBEXstdItemX 2 3 4 3" xfId="32695" xr:uid="{0C9703CD-CE98-4696-A954-3715A5FD6548}"/>
    <cellStyle name="SAPBEXstdItemX 2 3 4 4" xfId="37219" xr:uid="{0396600F-51D9-4A0F-9EEF-D7E512032302}"/>
    <cellStyle name="SAPBEXstdItemX 2 3 4 5" xfId="41844" xr:uid="{67F64B38-7C6F-442D-B0D7-F3EFD8474BD2}"/>
    <cellStyle name="SAPBEXstdItemX 2 3 5" xfId="5984" xr:uid="{9A715711-79EE-4624-81A4-D27DBF040DF3}"/>
    <cellStyle name="SAPBEXstdItemX 2 3 5 2" xfId="28988" xr:uid="{6D6C37B5-9C15-4A62-B957-A09AB3193EA6}"/>
    <cellStyle name="SAPBEXstdItemX 2 3 5 3" xfId="33662" xr:uid="{DA5AEA7F-6956-4A72-9239-8CA7F1EAA45A}"/>
    <cellStyle name="SAPBEXstdItemX 2 3 5 4" xfId="38197" xr:uid="{B1928362-1F1B-4FD6-A04C-3D7AFC6CB249}"/>
    <cellStyle name="SAPBEXstdItemX 2 3 5 5" xfId="42822" xr:uid="{478F475D-D371-4381-B9BA-814F782FEF4F}"/>
    <cellStyle name="SAPBEXstdItemX 2 3 6" xfId="25259" xr:uid="{9635D30D-B514-4FCE-995B-8ED93ABE900E}"/>
    <cellStyle name="SAPBEXstdItemX 2 3 7" xfId="30011" xr:uid="{CE96B7AC-97C3-449D-999B-2081FA6DBB5D}"/>
    <cellStyle name="SAPBEXstdItemX 2 3 8" xfId="34516" xr:uid="{0272231C-A0BC-49DA-899A-B9CB6D7218BA}"/>
    <cellStyle name="SAPBEXstdItemX 2 3 9" xfId="39143" xr:uid="{062FE36F-B0D3-4C93-A6F8-1114FD44AC68}"/>
    <cellStyle name="SAPBEXstdItemX 2 4" xfId="2423" xr:uid="{DD8E39E1-2E60-4B25-A06F-A2D48EEF09C6}"/>
    <cellStyle name="SAPBEXstdItemX 2 4 2" xfId="4227" xr:uid="{A82DF3AD-A85C-4379-A254-BE0099E0253A}"/>
    <cellStyle name="SAPBEXstdItemX 2 4 2 2" xfId="27357" xr:uid="{C319EF39-F754-4E33-8905-A261E45132B3}"/>
    <cellStyle name="SAPBEXstdItemX 2 4 2 3" xfId="32044" xr:uid="{08E914F2-3948-420D-9B5B-A08144D86515}"/>
    <cellStyle name="SAPBEXstdItemX 2 4 2 4" xfId="36568" xr:uid="{B21DA564-5D12-4FC6-BFCF-3DEBBFFC8FF8}"/>
    <cellStyle name="SAPBEXstdItemX 2 4 2 5" xfId="41193" xr:uid="{4B2FFA79-D778-4FC7-A71F-D0158D3B8B74}"/>
    <cellStyle name="SAPBEXstdItemX 2 4 3" xfId="5251" xr:uid="{48A19210-6C80-4575-B091-E28350F85EB1}"/>
    <cellStyle name="SAPBEXstdItemX 2 4 3 2" xfId="28328" xr:uid="{2D26AE26-6407-49E5-BF8B-3AA828839DDA}"/>
    <cellStyle name="SAPBEXstdItemX 2 4 3 3" xfId="33002" xr:uid="{3C6226F7-683B-4C24-B00C-7B35293582DD}"/>
    <cellStyle name="SAPBEXstdItemX 2 4 3 4" xfId="37537" xr:uid="{34C49FE3-78A2-4391-952D-2D35D9219DBA}"/>
    <cellStyle name="SAPBEXstdItemX 2 4 3 5" xfId="42162" xr:uid="{35AC5FD6-6EE9-4D34-8E0C-807C99095A04}"/>
    <cellStyle name="SAPBEXstdItemX 2 4 4" xfId="6284" xr:uid="{75480D40-0CEF-4B44-B756-1AB443A63576}"/>
    <cellStyle name="SAPBEXstdItemX 2 4 4 2" xfId="29307" xr:uid="{EFC3B4E1-41D8-4A66-8FC8-B452186FD01B}"/>
    <cellStyle name="SAPBEXstdItemX 2 4 4 3" xfId="33964" xr:uid="{75A3CEA2-1B39-4FFF-B2CB-7ED27FC28D69}"/>
    <cellStyle name="SAPBEXstdItemX 2 4 4 4" xfId="38511" xr:uid="{13D67A2F-B38E-4134-A82A-941C9992F578}"/>
    <cellStyle name="SAPBEXstdItemX 2 4 4 5" xfId="43136" xr:uid="{723B2356-6E97-44EA-9A53-7A0113BC959C}"/>
    <cellStyle name="SAPBEXstdItemX 2 4 5" xfId="25610" xr:uid="{AD969233-971F-4F97-9E8C-258A4A81761C}"/>
    <cellStyle name="SAPBEXstdItemX 2 4 6" xfId="30336" xr:uid="{C19267D8-BB12-49B2-B1DF-81A1ADF10A5F}"/>
    <cellStyle name="SAPBEXstdItemX 2 4 7" xfId="34840" xr:uid="{5CF03A12-D409-44DF-B5F7-16E353B84733}"/>
    <cellStyle name="SAPBEXstdItemX 2 4 8" xfId="39465" xr:uid="{21AD5077-B829-43CF-A231-C5F09BD80860}"/>
    <cellStyle name="SAPBEXstdItemX 2 5" xfId="3434" xr:uid="{051443D7-D306-4BD7-BC86-023FE9F751CB}"/>
    <cellStyle name="SAPBEXstdItemX 2 5 2" xfId="26629" xr:uid="{360543A1-976B-461F-A654-46F33EB49C99}"/>
    <cellStyle name="SAPBEXstdItemX 2 5 3" xfId="31329" xr:uid="{A9EFA96C-92BF-42A5-BB78-355624C44EED}"/>
    <cellStyle name="SAPBEXstdItemX 2 5 4" xfId="35840" xr:uid="{37844162-46C1-48C1-9FE0-8E4D4695D22C}"/>
    <cellStyle name="SAPBEXstdItemX 2 5 5" xfId="40465" xr:uid="{2E81B31D-44B4-4DD5-BF5E-D0E7957071F5}"/>
    <cellStyle name="SAPBEXstdItemX 2 6" xfId="3144" xr:uid="{21689567-451C-4F6C-8EE4-94EB5320F76E}"/>
    <cellStyle name="SAPBEXstdItemX 2 6 2" xfId="26345" xr:uid="{476C26B6-5953-487E-801A-5C765F9DBE21}"/>
    <cellStyle name="SAPBEXstdItemX 2 6 3" xfId="31066" xr:uid="{C04F9F34-23F3-4102-B272-3A105E5B1AC1}"/>
    <cellStyle name="SAPBEXstdItemX 2 6 4" xfId="35569" xr:uid="{B8598406-A2FE-429A-AE11-1AD4BC94980D}"/>
    <cellStyle name="SAPBEXstdItemX 2 6 5" xfId="40194" xr:uid="{7D727957-A5DE-40E9-9524-A3052C0E2EB6}"/>
    <cellStyle name="SAPBEXstdItemX 2 7" xfId="3258" xr:uid="{0F59121C-6308-4972-8FFC-B01894B5AA05}"/>
    <cellStyle name="SAPBEXstdItemX 2 7 2" xfId="26394" xr:uid="{D90DC64B-35D2-40CA-8C34-116E4FF1AF73}"/>
    <cellStyle name="SAPBEXstdItemX 2 7 3" xfId="31094" xr:uid="{C1FB7595-C97F-45FA-9488-A90B282EA814}"/>
    <cellStyle name="SAPBEXstdItemX 2 7 4" xfId="35605" xr:uid="{109CD1F2-2CAB-438E-A2FE-B4B16DC0127D}"/>
    <cellStyle name="SAPBEXstdItemX 2 7 5" xfId="40230" xr:uid="{D1566F5E-97A0-497A-AF20-C504B8B77FEB}"/>
    <cellStyle name="SAPBEXstdItemX 2 8" xfId="11685" xr:uid="{AA7E7C3E-DDD5-49ED-BCB7-7A673ADD46D1}"/>
    <cellStyle name="SAPBEXstdItemX 2 9" xfId="24840" xr:uid="{451590A7-5A74-4B04-9FD1-4733863DA067}"/>
    <cellStyle name="SAPBEXstdItemX 3" xfId="1768" xr:uid="{B0E8BE6B-477A-4DF9-89C7-2B0B52EC6E70}"/>
    <cellStyle name="SAPBEXstdItemX 3 10" xfId="24761" xr:uid="{0D7F3FEB-6A02-4AC8-B4B8-0BAF8BBEAB9F}"/>
    <cellStyle name="SAPBEXstdItemX 3 11" xfId="39008" xr:uid="{8104B96E-B4AD-4048-B4A6-D9CAB6A93B99}"/>
    <cellStyle name="SAPBEXstdItemX 3 2" xfId="2702" xr:uid="{38F62D8E-39A6-48AC-A129-D95D526DDF13}"/>
    <cellStyle name="SAPBEXstdItemX 3 2 2" xfId="4506" xr:uid="{98D6DD01-E5D4-4DD3-A3BE-97913120A9D6}"/>
    <cellStyle name="SAPBEXstdItemX 3 2 2 2" xfId="27636" xr:uid="{D5C002BE-6DA4-4266-A3ED-6BA0F949319D}"/>
    <cellStyle name="SAPBEXstdItemX 3 2 2 3" xfId="32323" xr:uid="{F8BD73C7-1D0D-4F26-8A78-7906600B6566}"/>
    <cellStyle name="SAPBEXstdItemX 3 2 2 4" xfId="36847" xr:uid="{A990158A-0523-4D8D-BE1F-66FEE69F06DE}"/>
    <cellStyle name="SAPBEXstdItemX 3 2 2 5" xfId="41472" xr:uid="{912AE641-E927-4F59-8743-1C3EE0086BA6}"/>
    <cellStyle name="SAPBEXstdItemX 3 2 3" xfId="5530" xr:uid="{542D505D-79C4-4517-ADF9-8528297FD13A}"/>
    <cellStyle name="SAPBEXstdItemX 3 2 3 2" xfId="28607" xr:uid="{CC10A25C-BBA3-48CE-8E86-B2D65FCAEEED}"/>
    <cellStyle name="SAPBEXstdItemX 3 2 3 3" xfId="33281" xr:uid="{F56C7B76-7BFC-4701-9870-FD34F5273365}"/>
    <cellStyle name="SAPBEXstdItemX 3 2 3 4" xfId="37816" xr:uid="{A819BB62-4C0E-4F14-BB60-D3CF4B0CCAD2}"/>
    <cellStyle name="SAPBEXstdItemX 3 2 3 5" xfId="42441" xr:uid="{C24C5BED-2A9C-48DB-95D4-8F0302E2B642}"/>
    <cellStyle name="SAPBEXstdItemX 3 2 4" xfId="6563" xr:uid="{CF639C2D-861F-49BB-84D2-71B988958DF6}"/>
    <cellStyle name="SAPBEXstdItemX 3 2 4 2" xfId="29586" xr:uid="{0BA28997-A8A4-46CE-A4C0-9EADE1B30E8B}"/>
    <cellStyle name="SAPBEXstdItemX 3 2 4 3" xfId="34243" xr:uid="{A4C7ED07-B3FD-42DF-9CEC-DD74BC7BB8DA}"/>
    <cellStyle name="SAPBEXstdItemX 3 2 4 4" xfId="38790" xr:uid="{E89D657D-48BD-4E40-8E03-93BA7B501D26}"/>
    <cellStyle name="SAPBEXstdItemX 3 2 4 5" xfId="43415" xr:uid="{9CF71604-3FF7-4A5C-90CD-11397FDA7707}"/>
    <cellStyle name="SAPBEXstdItemX 3 2 5" xfId="25889" xr:uid="{C2D198D9-02B6-4DB8-B54D-54B092C04BB0}"/>
    <cellStyle name="SAPBEXstdItemX 3 2 6" xfId="30615" xr:uid="{33BF0A35-4D54-4B72-9C15-9E022FC94E2A}"/>
    <cellStyle name="SAPBEXstdItemX 3 2 7" xfId="35119" xr:uid="{D49CC4E6-C4B8-43AE-972E-82E92A700A7D}"/>
    <cellStyle name="SAPBEXstdItemX 3 2 8" xfId="39744" xr:uid="{1386D549-290C-4C0F-8FAF-0B8D7C5A84BA}"/>
    <cellStyle name="SAPBEXstdItemX 3 3" xfId="3713" xr:uid="{0FFDC43E-2618-4484-8D1A-C039181A6054}"/>
    <cellStyle name="SAPBEXstdItemX 3 3 2" xfId="26897" xr:uid="{62ECD409-CB53-4805-B847-FCA94F2BF699}"/>
    <cellStyle name="SAPBEXstdItemX 3 3 3" xfId="31597" xr:uid="{CD87D81D-22B2-4F2B-A8FF-34C25056D5F9}"/>
    <cellStyle name="SAPBEXstdItemX 3 3 4" xfId="36108" xr:uid="{399BC1CF-B464-4BBD-860C-C94288CB384B}"/>
    <cellStyle name="SAPBEXstdItemX 3 3 5" xfId="40733" xr:uid="{DE4C05F2-3DFA-4C6C-BD09-E3BAAF516647}"/>
    <cellStyle name="SAPBEXstdItemX 3 4" xfId="4814" xr:uid="{2FE395C6-CE65-4D4E-8CC7-1663995E29DE}"/>
    <cellStyle name="SAPBEXstdItemX 3 4 2" xfId="27873" xr:uid="{CD229185-920F-402A-8E0B-E81A97750F2E}"/>
    <cellStyle name="SAPBEXstdItemX 3 4 3" xfId="32560" xr:uid="{DD730A41-9020-4057-8A78-662EA07065FF}"/>
    <cellStyle name="SAPBEXstdItemX 3 4 4" xfId="37084" xr:uid="{FA47BE2C-FD5E-4911-9E24-C177802772E5}"/>
    <cellStyle name="SAPBEXstdItemX 3 4 5" xfId="41709" xr:uid="{D5EF97EB-B069-4C3E-8A8E-84D45CD5315B}"/>
    <cellStyle name="SAPBEXstdItemX 3 5" xfId="5849" xr:uid="{8D62E647-DF58-4C77-9165-ADA52E8D817A}"/>
    <cellStyle name="SAPBEXstdItemX 3 5 2" xfId="28853" xr:uid="{A7AFE092-93D5-4BAB-8EBA-4175F8637087}"/>
    <cellStyle name="SAPBEXstdItemX 3 5 3" xfId="33527" xr:uid="{433FF238-49BD-43C4-A6A0-AC236C5BDA2A}"/>
    <cellStyle name="SAPBEXstdItemX 3 5 4" xfId="38062" xr:uid="{4367C1BF-44BE-49D8-948F-8E30ACE637E5}"/>
    <cellStyle name="SAPBEXstdItemX 3 5 5" xfId="42687" xr:uid="{89DE4680-78F9-42A7-83CF-6927BA0D15F7}"/>
    <cellStyle name="SAPBEXstdItemX 3 6" xfId="20716" xr:uid="{00BDA7FA-489C-46E0-BEDF-7F90AF16AC6E}"/>
    <cellStyle name="SAPBEXstdItemX 3 7" xfId="23907" xr:uid="{226C69DD-0B29-4FE5-8735-8C0F13752F14}"/>
    <cellStyle name="SAPBEXstdItemX 3 8" xfId="25121" xr:uid="{A8D79DE4-5932-4C11-90AA-DAC8409FD593}"/>
    <cellStyle name="SAPBEXstdItemX 3 9" xfId="29876" xr:uid="{0A4ADC59-8E2F-4ED5-ACA6-849FE3510CB3}"/>
    <cellStyle name="SAPBEXstdItemX 4" xfId="1733" xr:uid="{27DEAE57-47A3-49F0-9902-4B76A7F58E32}"/>
    <cellStyle name="SAPBEXstdItemX 4 2" xfId="2667" xr:uid="{570D5406-FE22-4B58-8888-A97DA8466A06}"/>
    <cellStyle name="SAPBEXstdItemX 4 2 2" xfId="4471" xr:uid="{297BBF95-1B8A-4D8F-BECD-65C6A9DE27E4}"/>
    <cellStyle name="SAPBEXstdItemX 4 2 2 2" xfId="27601" xr:uid="{B3615D42-D946-469E-B8E9-465B6C43123C}"/>
    <cellStyle name="SAPBEXstdItemX 4 2 2 3" xfId="32288" xr:uid="{81E28C62-D7E9-44D6-A360-1F19C5124E38}"/>
    <cellStyle name="SAPBEXstdItemX 4 2 2 4" xfId="36812" xr:uid="{5DA1D615-8B75-454C-8DD2-16F3B5E148C4}"/>
    <cellStyle name="SAPBEXstdItemX 4 2 2 5" xfId="41437" xr:uid="{DE46CD4A-27E1-47FB-B94F-497C0FB4C506}"/>
    <cellStyle name="SAPBEXstdItemX 4 2 3" xfId="5495" xr:uid="{8D6A13FF-4CE9-41B0-941E-3619B939D8EF}"/>
    <cellStyle name="SAPBEXstdItemX 4 2 3 2" xfId="28572" xr:uid="{6C19D55A-6ADF-40B5-BC95-5F2AFDB1109D}"/>
    <cellStyle name="SAPBEXstdItemX 4 2 3 3" xfId="33246" xr:uid="{7A5F2451-C357-4F22-A646-E0C2D7B8BB77}"/>
    <cellStyle name="SAPBEXstdItemX 4 2 3 4" xfId="37781" xr:uid="{B9EC9095-849C-4FA9-A330-8279217A0871}"/>
    <cellStyle name="SAPBEXstdItemX 4 2 3 5" xfId="42406" xr:uid="{1551D03A-7670-4252-880C-50C4E38C9B23}"/>
    <cellStyle name="SAPBEXstdItemX 4 2 4" xfId="6528" xr:uid="{1259DEFE-55F9-407A-BF84-5B1B73878980}"/>
    <cellStyle name="SAPBEXstdItemX 4 2 4 2" xfId="29551" xr:uid="{488CA5AE-7C7A-43AD-BE9B-AD8C226DFCF2}"/>
    <cellStyle name="SAPBEXstdItemX 4 2 4 3" xfId="34208" xr:uid="{AC580135-84DB-4EE1-9616-A50C6DD382A0}"/>
    <cellStyle name="SAPBEXstdItemX 4 2 4 4" xfId="38755" xr:uid="{CFA686D9-F3BB-42CD-9913-E15D2DBFA2A9}"/>
    <cellStyle name="SAPBEXstdItemX 4 2 4 5" xfId="43380" xr:uid="{F34A74D7-3604-4762-BF3F-8AEBB4D08DEB}"/>
    <cellStyle name="SAPBEXstdItemX 4 2 5" xfId="25854" xr:uid="{73ABC8CD-D0B4-416A-91A5-9FE131CE7F62}"/>
    <cellStyle name="SAPBEXstdItemX 4 2 6" xfId="30580" xr:uid="{0C174B30-0858-48D1-AB70-5F3F32A85738}"/>
    <cellStyle name="SAPBEXstdItemX 4 2 7" xfId="35084" xr:uid="{504C574E-353A-4B3B-AA09-1226BDCC311B}"/>
    <cellStyle name="SAPBEXstdItemX 4 2 8" xfId="39709" xr:uid="{61FE5337-F9DD-4CA6-B833-6AC0763DFBBB}"/>
    <cellStyle name="SAPBEXstdItemX 4 3" xfId="3678" xr:uid="{6D7BC567-700E-4042-B926-89A43F0C7D42}"/>
    <cellStyle name="SAPBEXstdItemX 4 3 2" xfId="26862" xr:uid="{3B37D255-758E-400D-94E4-A7BBC0EA2A92}"/>
    <cellStyle name="SAPBEXstdItemX 4 3 3" xfId="31562" xr:uid="{C032F042-1597-44AC-9F03-E1EEFA9273DA}"/>
    <cellStyle name="SAPBEXstdItemX 4 3 4" xfId="36073" xr:uid="{BBDFC36B-BE75-4016-93AE-8F20E0ED4EB0}"/>
    <cellStyle name="SAPBEXstdItemX 4 3 5" xfId="40698" xr:uid="{634C2285-D243-4B3C-A0CE-17C09E69E3EA}"/>
    <cellStyle name="SAPBEXstdItemX 4 4" xfId="4779" xr:uid="{188E0492-8438-4047-9816-B11EC5F5284F}"/>
    <cellStyle name="SAPBEXstdItemX 4 4 2" xfId="26106" xr:uid="{CF448FA5-9B02-46DD-8233-043371D7867F}"/>
    <cellStyle name="SAPBEXstdItemX 4 4 3" xfId="30827" xr:uid="{17DF7EAB-D5C4-4FAE-AE3D-D8940E3ED63F}"/>
    <cellStyle name="SAPBEXstdItemX 4 4 4" xfId="35330" xr:uid="{B7227D20-1A3F-41C5-B618-14FE60AB5283}"/>
    <cellStyle name="SAPBEXstdItemX 4 4 5" xfId="39955" xr:uid="{BD032F5F-2DDF-4C36-B60E-AA1B6DF4956B}"/>
    <cellStyle name="SAPBEXstdItemX 4 5" xfId="5814" xr:uid="{6B8F454F-3919-4697-82E1-98635E1DF11D}"/>
    <cellStyle name="SAPBEXstdItemX 4 5 2" xfId="28818" xr:uid="{DB0DA933-2A36-4821-8121-FD5031E9B6A7}"/>
    <cellStyle name="SAPBEXstdItemX 4 5 3" xfId="33492" xr:uid="{E7CE7DC6-38F9-4BF0-9B5C-CF92A24FF4D6}"/>
    <cellStyle name="SAPBEXstdItemX 4 5 4" xfId="38027" xr:uid="{419307AD-B266-46DD-94A8-0AAE4FFA5E1D}"/>
    <cellStyle name="SAPBEXstdItemX 4 5 5" xfId="42652" xr:uid="{185E6AB4-B914-42D3-AC7B-E8D6FD0D20EB}"/>
    <cellStyle name="SAPBEXstdItemX 4 6" xfId="25086" xr:uid="{59F0A3CC-67E9-4089-B502-9D8EF2DFD92F}"/>
    <cellStyle name="SAPBEXstdItemX 4 7" xfId="29841" xr:uid="{C92AB1F9-8267-4DDA-B927-17277743E591}"/>
    <cellStyle name="SAPBEXstdItemX 4 8" xfId="24725" xr:uid="{362D643E-310A-46C0-AC16-C618D79AF170}"/>
    <cellStyle name="SAPBEXstdItemX 4 9" xfId="24276" xr:uid="{F8B5D2ED-2EE4-4088-9FFC-CB6006BAA5A4}"/>
    <cellStyle name="SAPBEXstdItemX 5" xfId="1563" xr:uid="{778F1BEA-33F4-42B0-90C9-E53DB7E5D1AE}"/>
    <cellStyle name="SAPBEXstdItemX 5 2" xfId="2500" xr:uid="{F405A3A4-75DA-4E79-9E17-B90FE2C7355F}"/>
    <cellStyle name="SAPBEXstdItemX 5 2 2" xfId="4304" xr:uid="{5E6135EE-469D-4D3B-B13D-D473D2623E41}"/>
    <cellStyle name="SAPBEXstdItemX 5 2 2 2" xfId="27434" xr:uid="{FB8C4B22-829B-4B46-8F39-0F09258DB18B}"/>
    <cellStyle name="SAPBEXstdItemX 5 2 2 3" xfId="32121" xr:uid="{9F64C777-CC54-4F2C-979B-1376CC15B200}"/>
    <cellStyle name="SAPBEXstdItemX 5 2 2 4" xfId="36645" xr:uid="{0E758D1C-1C7D-4FB3-A538-D67F50E1D095}"/>
    <cellStyle name="SAPBEXstdItemX 5 2 2 5" xfId="41270" xr:uid="{AB69A549-99C8-4773-8D18-39498B11469B}"/>
    <cellStyle name="SAPBEXstdItemX 5 2 3" xfId="5328" xr:uid="{E2885D2A-44D5-4D32-9BC2-51764079ED38}"/>
    <cellStyle name="SAPBEXstdItemX 5 2 3 2" xfId="28405" xr:uid="{CFD6B08D-E22C-4339-A0CA-49445A8AD540}"/>
    <cellStyle name="SAPBEXstdItemX 5 2 3 3" xfId="33079" xr:uid="{DD567D90-0C9E-4858-9523-5E535FB0B738}"/>
    <cellStyle name="SAPBEXstdItemX 5 2 3 4" xfId="37614" xr:uid="{F3710DED-53B0-402E-BD82-AF7D7C516F4E}"/>
    <cellStyle name="SAPBEXstdItemX 5 2 3 5" xfId="42239" xr:uid="{D361CCA5-7D24-4011-832B-A50B93354C66}"/>
    <cellStyle name="SAPBEXstdItemX 5 2 4" xfId="6361" xr:uid="{3F5C95EC-E432-4F58-B5CB-7D10F571188E}"/>
    <cellStyle name="SAPBEXstdItemX 5 2 4 2" xfId="29384" xr:uid="{BFDFFFA2-C685-4575-A2C4-BF0342864E47}"/>
    <cellStyle name="SAPBEXstdItemX 5 2 4 3" xfId="34041" xr:uid="{CD4FCD52-AFF4-4A6B-8344-C7A496CFEBAF}"/>
    <cellStyle name="SAPBEXstdItemX 5 2 4 4" xfId="38588" xr:uid="{3F7249AE-124F-4905-A7A9-04737A79598A}"/>
    <cellStyle name="SAPBEXstdItemX 5 2 4 5" xfId="43213" xr:uid="{6CA91F40-B779-40BD-9465-8C5B12B4C7BD}"/>
    <cellStyle name="SAPBEXstdItemX 5 2 5" xfId="25687" xr:uid="{0328FE81-487F-4DD7-A151-0EE42C5639DE}"/>
    <cellStyle name="SAPBEXstdItemX 5 2 6" xfId="30413" xr:uid="{C8878366-3BC3-4906-BAF7-740C885EB04E}"/>
    <cellStyle name="SAPBEXstdItemX 5 2 7" xfId="34917" xr:uid="{E01E15A8-F7D0-48F5-8B06-32B8E7363973}"/>
    <cellStyle name="SAPBEXstdItemX 5 2 8" xfId="39542" xr:uid="{F0C4C2E4-106E-49DC-BDED-01DEC89AEED1}"/>
    <cellStyle name="SAPBEXstdItemX 5 3" xfId="3511" xr:uid="{E4DE4741-E53C-4225-8D11-F44E21268156}"/>
    <cellStyle name="SAPBEXstdItemX 5 3 2" xfId="26695" xr:uid="{7FCBE97A-4D52-45C6-8CE6-82E90FCCF132}"/>
    <cellStyle name="SAPBEXstdItemX 5 3 3" xfId="31395" xr:uid="{96DC2037-C1FF-4435-AF7B-CA2909395B7F}"/>
    <cellStyle name="SAPBEXstdItemX 5 3 4" xfId="35906" xr:uid="{035002F5-6DE8-452E-8182-7526B7A4969D}"/>
    <cellStyle name="SAPBEXstdItemX 5 3 5" xfId="40531" xr:uid="{E04D9CA6-E1D0-4E76-806C-10FB89D23199}"/>
    <cellStyle name="SAPBEXstdItemX 5 4" xfId="3069" xr:uid="{9F8B0A58-5F0A-4706-A81C-FFF1AD2B8B86}"/>
    <cellStyle name="SAPBEXstdItemX 5 4 2" xfId="26272" xr:uid="{2AEDB7FC-08FA-48B9-B41B-29EC8AEB76AA}"/>
    <cellStyle name="SAPBEXstdItemX 5 4 3" xfId="30993" xr:uid="{DE01040A-7C34-4BB4-BA92-FDE9B3E9363F}"/>
    <cellStyle name="SAPBEXstdItemX 5 4 4" xfId="35496" xr:uid="{A20FBBB4-7869-44F2-AD26-34610BE9BA4C}"/>
    <cellStyle name="SAPBEXstdItemX 5 4 5" xfId="40121" xr:uid="{42DC0EAD-DA16-4A89-BCD7-AB693B4D6464}"/>
    <cellStyle name="SAPBEXstdItemX 5 5" xfId="3333" xr:uid="{24575C6F-5D54-4B37-91E2-2ED6EB9E4C40}"/>
    <cellStyle name="SAPBEXstdItemX 5 5 2" xfId="26458" xr:uid="{42204258-CCA6-4DD0-9A33-1A147B4ADCF4}"/>
    <cellStyle name="SAPBEXstdItemX 5 5 3" xfId="31158" xr:uid="{87259CCD-1BFA-476E-853D-B12FAB3144F6}"/>
    <cellStyle name="SAPBEXstdItemX 5 5 4" xfId="35669" xr:uid="{6AF056C5-473B-4FA5-96BD-80FB42595A27}"/>
    <cellStyle name="SAPBEXstdItemX 5 5 5" xfId="40294" xr:uid="{5F7FB3C4-DB36-4FE9-9140-99ED2EE0CF07}"/>
    <cellStyle name="SAPBEXstdItemX 5 6" xfId="24918" xr:uid="{526B84DC-EF32-4746-8577-79CA7BA994E7}"/>
    <cellStyle name="SAPBEXstdItemX 5 7" xfId="24171" xr:uid="{2924655A-C7D5-4F64-A7D1-C1A47590A26B}"/>
    <cellStyle name="SAPBEXstdItemX 5 8" xfId="24565" xr:uid="{7C82940E-B7A6-4EE0-B427-D71360B0C890}"/>
    <cellStyle name="SAPBEXstdItemX 5 9" xfId="31817" xr:uid="{D2618833-9E24-4ED9-BB3E-AE2E6985956D}"/>
    <cellStyle name="SAPBEXstdItemX 6" xfId="2224" xr:uid="{A6DA9A93-7BB2-4AE6-99C4-4C3421BFC6BC}"/>
    <cellStyle name="SAPBEXstdItemX 6 2" xfId="4107" xr:uid="{CD0B055C-3E86-4940-A0AF-105CCCE2F05B}"/>
    <cellStyle name="SAPBEXstdItemX 6 2 2" xfId="27256" xr:uid="{C2B88C76-2F32-44BC-B9FF-5864D9373626}"/>
    <cellStyle name="SAPBEXstdItemX 6 2 3" xfId="31947" xr:uid="{6F5170D4-35CB-4445-9543-99EE4FEE7771}"/>
    <cellStyle name="SAPBEXstdItemX 6 2 4" xfId="36467" xr:uid="{931A5C45-1408-4E71-92F0-C4C163F59ECA}"/>
    <cellStyle name="SAPBEXstdItemX 6 2 5" xfId="41092" xr:uid="{40B1C38E-0B5D-403D-8F1A-D43F7CDEC87C}"/>
    <cellStyle name="SAPBEXstdItemX 6 3" xfId="5156" xr:uid="{D933D096-32BE-49B8-94BC-A968F704A71B}"/>
    <cellStyle name="SAPBEXstdItemX 6 3 2" xfId="28227" xr:uid="{9B340DB9-CEDA-48E1-BCB0-DB62E9A4575D}"/>
    <cellStyle name="SAPBEXstdItemX 6 3 3" xfId="32906" xr:uid="{5F9CB60B-2643-433F-B22B-CADEB7B4AC79}"/>
    <cellStyle name="SAPBEXstdItemX 6 3 4" xfId="37438" xr:uid="{7F77FF3A-944E-4CA5-AF3F-041AB8B46884}"/>
    <cellStyle name="SAPBEXstdItemX 6 3 5" xfId="42063" xr:uid="{57542F76-3940-44EA-880A-714A454936C7}"/>
    <cellStyle name="SAPBEXstdItemX 6 4" xfId="6192" xr:uid="{490DE372-EEDA-4A05-A061-AF9DC6B9F559}"/>
    <cellStyle name="SAPBEXstdItemX 6 4 2" xfId="29207" xr:uid="{F03C7F9E-753E-4A4D-8B78-8EDFE2287217}"/>
    <cellStyle name="SAPBEXstdItemX 6 4 3" xfId="33870" xr:uid="{D5D5E9BF-6A53-49F7-AC1C-627706B0C3BF}"/>
    <cellStyle name="SAPBEXstdItemX 6 4 4" xfId="38413" xr:uid="{42798135-F85C-4D42-81E8-34B999DD798B}"/>
    <cellStyle name="SAPBEXstdItemX 6 4 5" xfId="43038" xr:uid="{97F89B4E-482E-44DE-B9AE-D3F71EFF0D12}"/>
    <cellStyle name="SAPBEXstdItemX 6 5" xfId="25505" xr:uid="{72DAECA6-200C-4610-8E95-0A9EE6CD6BC5}"/>
    <cellStyle name="SAPBEXstdItemX 6 6" xfId="30237" xr:uid="{D8A87418-8E53-4A54-B666-DC39E487EC76}"/>
    <cellStyle name="SAPBEXstdItemX 6 7" xfId="34739" xr:uid="{5FB3C23F-845D-46F5-8A7A-770F396A02E4}"/>
    <cellStyle name="SAPBEXstdItemX 6 8" xfId="39365" xr:uid="{D4C856BC-3469-4791-9ABC-FB69AAB8E63A}"/>
    <cellStyle name="SAPBEXstdItemX 7" xfId="2235" xr:uid="{B3B3BCA4-D236-45A8-A848-5AEC5DD812A5}"/>
    <cellStyle name="SAPBEXstdItemX 7 2" xfId="4116" xr:uid="{A5ED5130-B307-408A-B36F-DBFB150726DC}"/>
    <cellStyle name="SAPBEXstdItemX 7 2 2" xfId="27265" xr:uid="{070D5319-77E9-4AAB-8A89-AD43935DF720}"/>
    <cellStyle name="SAPBEXstdItemX 7 2 3" xfId="31956" xr:uid="{849D52F9-6285-42E7-A06E-24F1CB4631B3}"/>
    <cellStyle name="SAPBEXstdItemX 7 2 4" xfId="36476" xr:uid="{499991E6-A0C5-4A62-A7B9-52C28E4BD946}"/>
    <cellStyle name="SAPBEXstdItemX 7 2 5" xfId="41101" xr:uid="{2A381F03-03D1-4466-BA46-1EE7E9C6F953}"/>
    <cellStyle name="SAPBEXstdItemX 7 3" xfId="5165" xr:uid="{00EB0541-43B5-4C17-AB7C-421A7C618C6B}"/>
    <cellStyle name="SAPBEXstdItemX 7 3 2" xfId="28236" xr:uid="{07726767-A786-479F-8F9D-4D36A48B6CA0}"/>
    <cellStyle name="SAPBEXstdItemX 7 3 3" xfId="32915" xr:uid="{62B590CC-B567-44A1-A511-54AB0E8A1E0A}"/>
    <cellStyle name="SAPBEXstdItemX 7 3 4" xfId="37447" xr:uid="{4E3C4117-EC93-4FB0-A1BD-54F5B3EDD00B}"/>
    <cellStyle name="SAPBEXstdItemX 7 3 5" xfId="42072" xr:uid="{2C31226F-1296-465B-BD3C-6E0AE459BA4B}"/>
    <cellStyle name="SAPBEXstdItemX 7 4" xfId="6201" xr:uid="{EC75F902-DF42-4B46-ABAD-2F0F87CDAC10}"/>
    <cellStyle name="SAPBEXstdItemX 7 4 2" xfId="29216" xr:uid="{38168BB1-8600-448D-B562-3D5C04ED23B3}"/>
    <cellStyle name="SAPBEXstdItemX 7 4 3" xfId="33879" xr:uid="{95A7C48A-2522-48FD-B879-48343A8C6B3E}"/>
    <cellStyle name="SAPBEXstdItemX 7 4 4" xfId="38422" xr:uid="{5501036D-8155-46A1-9B23-D2D6A83CF765}"/>
    <cellStyle name="SAPBEXstdItemX 7 4 5" xfId="43047" xr:uid="{3CC16257-5E7D-4747-ACAB-B6E94DA45D68}"/>
    <cellStyle name="SAPBEXstdItemX 7 5" xfId="25514" xr:uid="{5F0585AD-4179-429B-ACF2-D68E6357731B}"/>
    <cellStyle name="SAPBEXstdItemX 7 6" xfId="30246" xr:uid="{CE605988-2062-48F0-8FD2-E0F6C3FD45B0}"/>
    <cellStyle name="SAPBEXstdItemX 7 7" xfId="34748" xr:uid="{982C90D8-296F-4CE5-BD95-A67A97E5D707}"/>
    <cellStyle name="SAPBEXstdItemX 7 8" xfId="39374" xr:uid="{F130BD57-CAFE-4C31-8561-4AFA7C4F49BB}"/>
    <cellStyle name="SAPBEXstdItemX 8" xfId="2106" xr:uid="{61ACF1CE-3842-4759-834B-84657FD94075}"/>
    <cellStyle name="SAPBEXstdItemX 8 2" xfId="4006" xr:uid="{3D21E348-4023-4468-8567-85E360E8D655}"/>
    <cellStyle name="SAPBEXstdItemX 8 2 2" xfId="27165" xr:uid="{8CF4845D-07DB-419E-BFF2-1B010B9232E7}"/>
    <cellStyle name="SAPBEXstdItemX 8 2 3" xfId="31860" xr:uid="{38216E4E-C93B-4AE0-A667-75DD6E17FDD8}"/>
    <cellStyle name="SAPBEXstdItemX 8 2 4" xfId="36376" xr:uid="{6AD3B966-AF62-4D3D-92B3-D21FE89AA794}"/>
    <cellStyle name="SAPBEXstdItemX 8 2 5" xfId="41001" xr:uid="{AA7B60BB-B71A-4C34-B7F4-A7D6669B7BA1}"/>
    <cellStyle name="SAPBEXstdItemX 8 3" xfId="5075" xr:uid="{F66109F6-4BFC-49E0-9386-0503ADBE8264}"/>
    <cellStyle name="SAPBEXstdItemX 8 3 2" xfId="28138" xr:uid="{69600C18-9E28-497C-B922-5A442655DBD8}"/>
    <cellStyle name="SAPBEXstdItemX 8 3 3" xfId="32821" xr:uid="{171A7F38-E56C-43A7-96B3-71E2F2F156F1}"/>
    <cellStyle name="SAPBEXstdItemX 8 3 4" xfId="37349" xr:uid="{E40417AC-03B1-4706-806D-630D20FE6F85}"/>
    <cellStyle name="SAPBEXstdItemX 8 3 5" xfId="41974" xr:uid="{51A0D3DF-A267-4927-A36C-34B1ACB0097C}"/>
    <cellStyle name="SAPBEXstdItemX 8 4" xfId="6108" xr:uid="{4FA28C42-D9EB-4C0F-9C56-DC64F6A6C32D}"/>
    <cellStyle name="SAPBEXstdItemX 8 4 2" xfId="29120" xr:uid="{9B36268B-49B9-4955-8A1C-CD627BBB384A}"/>
    <cellStyle name="SAPBEXstdItemX 8 4 3" xfId="33787" xr:uid="{C37FE8FC-0C9C-4CBD-9D91-19469C530137}"/>
    <cellStyle name="SAPBEXstdItemX 8 4 4" xfId="38326" xr:uid="{3D32061E-0999-4E3A-97FC-60690D89C028}"/>
    <cellStyle name="SAPBEXstdItemX 8 4 5" xfId="42951" xr:uid="{94D18A0F-0957-4ED0-832E-BDD1D9275634}"/>
    <cellStyle name="SAPBEXstdItemX 8 5" xfId="25405" xr:uid="{D856BAC5-FB04-446B-BBBA-BEE12E926F11}"/>
    <cellStyle name="SAPBEXstdItemX 8 6" xfId="30144" xr:uid="{222B4DC3-D22B-41AA-AABF-73F97B886D7B}"/>
    <cellStyle name="SAPBEXstdItemX 8 7" xfId="34648" xr:uid="{E56E2792-B39E-4285-AA40-790516E68B8A}"/>
    <cellStyle name="SAPBEXstdItemX 8 8" xfId="39275" xr:uid="{EADC9D6F-36BD-4076-8B8F-4539E1544859}"/>
    <cellStyle name="SAPBEXstdItemX 9" xfId="3174" xr:uid="{4BEF1A8C-94B3-4BCB-BB05-C2E3308DF680}"/>
    <cellStyle name="SAPBEXtitle" xfId="1202" xr:uid="{F5C29888-659C-417E-ACB8-0E5C6C6CD5E5}"/>
    <cellStyle name="SAPBEXtitle 2" xfId="11686" xr:uid="{839EE169-357F-407C-A6A4-EC14757BD6B7}"/>
    <cellStyle name="SAPBEXundefined" xfId="1203" xr:uid="{D8BA56A9-5E98-4140-B74E-83BF85A43154}"/>
    <cellStyle name="SAPBEXundefined 2" xfId="1482" xr:uid="{FA113722-ED66-4230-99A1-5835C4172898}"/>
    <cellStyle name="SAPBEXundefined 2 10" xfId="24243" xr:uid="{2BA4FC05-9BF9-4399-8627-DABC4ACE374F}"/>
    <cellStyle name="SAPBEXundefined 2 11" xfId="24510" xr:uid="{FE937462-A51D-48F0-88FA-770F573A6268}"/>
    <cellStyle name="SAPBEXundefined 2 12" xfId="24478" xr:uid="{3BC76954-CD97-4562-86C0-1183CF1A7155}"/>
    <cellStyle name="SAPBEXundefined 2 2" xfId="1827" xr:uid="{9187DB70-19EB-4FC1-B519-C5CAED5C1B8D}"/>
    <cellStyle name="SAPBEXundefined 2 2 2" xfId="2751" xr:uid="{D583734A-520F-420E-A226-F8E5AD129053}"/>
    <cellStyle name="SAPBEXundefined 2 2 2 2" xfId="4555" xr:uid="{6ABD6F86-0EBA-41AB-BC25-3AEC40355F6E}"/>
    <cellStyle name="SAPBEXundefined 2 2 2 2 2" xfId="27685" xr:uid="{08D5E821-4469-4B52-A53D-D6B34FED90B0}"/>
    <cellStyle name="SAPBEXundefined 2 2 2 2 3" xfId="32372" xr:uid="{D18BD027-48E2-43CD-BBE7-4259BF2427E3}"/>
    <cellStyle name="SAPBEXundefined 2 2 2 2 4" xfId="36896" xr:uid="{6610123A-CCD1-48C9-B911-E3EC069E9A21}"/>
    <cellStyle name="SAPBEXundefined 2 2 2 2 5" xfId="41521" xr:uid="{FB3EDF6B-C6EB-4E5A-927C-1049C4ACF2DD}"/>
    <cellStyle name="SAPBEXundefined 2 2 2 3" xfId="5579" xr:uid="{3E788546-C0C2-4466-A9D8-9C69D83AFC82}"/>
    <cellStyle name="SAPBEXundefined 2 2 2 3 2" xfId="28656" xr:uid="{75065986-956A-414B-AAAD-6FED3A32E848}"/>
    <cellStyle name="SAPBEXundefined 2 2 2 3 3" xfId="33330" xr:uid="{DCC437C6-EC0F-4F0A-A123-C97A1B870A5D}"/>
    <cellStyle name="SAPBEXundefined 2 2 2 3 4" xfId="37865" xr:uid="{04AC2028-0AD4-4A78-9B5F-14FDC02D39F3}"/>
    <cellStyle name="SAPBEXundefined 2 2 2 3 5" xfId="42490" xr:uid="{A5FCA5F6-B3E7-485D-86C4-6460655401FD}"/>
    <cellStyle name="SAPBEXundefined 2 2 2 4" xfId="6612" xr:uid="{8C69E7AF-8417-4DD4-9D89-5F04BCB05F50}"/>
    <cellStyle name="SAPBEXundefined 2 2 2 4 2" xfId="29635" xr:uid="{50348A24-A4D3-4C4A-BD80-FD5AFC886F6A}"/>
    <cellStyle name="SAPBEXundefined 2 2 2 4 3" xfId="34292" xr:uid="{4760D43E-4741-46DF-8C82-9D1F05C2BFCF}"/>
    <cellStyle name="SAPBEXundefined 2 2 2 4 4" xfId="38839" xr:uid="{23D1061D-5B43-4B5A-959E-52A76F7FDA98}"/>
    <cellStyle name="SAPBEXundefined 2 2 2 4 5" xfId="43464" xr:uid="{83265CCC-C3E3-491C-8B4D-7CD433F563CA}"/>
    <cellStyle name="SAPBEXundefined 2 2 2 5" xfId="25938" xr:uid="{A26B65FC-5489-4AA9-AA17-8BB1CBB6E785}"/>
    <cellStyle name="SAPBEXundefined 2 2 2 6" xfId="30664" xr:uid="{0CC146C5-70A0-4599-A2DB-2886205D5165}"/>
    <cellStyle name="SAPBEXundefined 2 2 2 7" xfId="35168" xr:uid="{46395147-B7CA-47CA-9852-8A2536AA6F58}"/>
    <cellStyle name="SAPBEXundefined 2 2 2 8" xfId="39793" xr:uid="{ED7FA2E3-70F9-450C-B415-A9E0FC495113}"/>
    <cellStyle name="SAPBEXundefined 2 2 3" xfId="3761" xr:uid="{0EC2B001-D884-463F-9929-2168B1218A52}"/>
    <cellStyle name="SAPBEXundefined 2 2 3 2" xfId="26945" xr:uid="{DC29CD64-4F48-4EB1-A310-03DA6CD4FC59}"/>
    <cellStyle name="SAPBEXundefined 2 2 3 3" xfId="31645" xr:uid="{DA1E8325-F804-4F80-BC13-0316C5D33F24}"/>
    <cellStyle name="SAPBEXundefined 2 2 3 4" xfId="36156" xr:uid="{E0A6AA95-73B3-4477-9DA4-F578BC8314B3}"/>
    <cellStyle name="SAPBEXundefined 2 2 3 5" xfId="40781" xr:uid="{74BF439C-2BDA-45F2-82EC-97061C8DA821}"/>
    <cellStyle name="SAPBEXundefined 2 2 4" xfId="4862" xr:uid="{2A7291F9-6EB3-494D-8E70-0CAC8673DAEB}"/>
    <cellStyle name="SAPBEXundefined 2 2 4 2" xfId="27921" xr:uid="{63A5A7F9-CA21-463C-8773-787998FC3730}"/>
    <cellStyle name="SAPBEXundefined 2 2 4 3" xfId="32608" xr:uid="{AA6BD0CD-FF75-4F87-B4C4-3E4C3CCA6B52}"/>
    <cellStyle name="SAPBEXundefined 2 2 4 4" xfId="37132" xr:uid="{9EF6FA9D-D4A9-4667-9845-65791E5ADC99}"/>
    <cellStyle name="SAPBEXundefined 2 2 4 5" xfId="41757" xr:uid="{00EED073-A276-42C9-B346-CB53641B3FCF}"/>
    <cellStyle name="SAPBEXundefined 2 2 5" xfId="5897" xr:uid="{614AE7FF-3D2F-4A18-ADC5-2B69037CC5EF}"/>
    <cellStyle name="SAPBEXundefined 2 2 5 2" xfId="28901" xr:uid="{9EDB150C-DB4E-4AC9-A17E-D7C82F6ACB24}"/>
    <cellStyle name="SAPBEXundefined 2 2 5 3" xfId="33575" xr:uid="{26CDC851-8896-4C1C-A5B9-A2C94935D605}"/>
    <cellStyle name="SAPBEXundefined 2 2 5 4" xfId="38110" xr:uid="{812FFF02-E021-4F83-B58B-B36B915BE1D0}"/>
    <cellStyle name="SAPBEXundefined 2 2 5 5" xfId="42735" xr:uid="{18555A0D-4450-41B6-9C35-7F279DE3DA18}"/>
    <cellStyle name="SAPBEXundefined 2 2 6" xfId="25169" xr:uid="{2A83AA62-31EB-4346-BAFB-8F079BEC3EC0}"/>
    <cellStyle name="SAPBEXundefined 2 2 7" xfId="29924" xr:uid="{B2739A65-74EB-4418-8FBD-4BBF0C27C115}"/>
    <cellStyle name="SAPBEXundefined 2 2 8" xfId="24807" xr:uid="{7EDF500D-B1E7-4CB6-9E71-77D0D4D26C1F}"/>
    <cellStyle name="SAPBEXundefined 2 2 9" xfId="39056" xr:uid="{597293A0-C6A2-4E16-B901-208139C68433}"/>
    <cellStyle name="SAPBEXundefined 2 3" xfId="1921" xr:uid="{207316BF-3129-4669-AF1F-F9E98F636462}"/>
    <cellStyle name="SAPBEXundefined 2 3 2" xfId="2837" xr:uid="{2B43EF19-4D18-4006-AD0F-0724C4675444}"/>
    <cellStyle name="SAPBEXundefined 2 3 2 2" xfId="4641" xr:uid="{F9BC96FC-9B8F-41C7-A412-0DF150FCFC33}"/>
    <cellStyle name="SAPBEXundefined 2 3 2 2 2" xfId="27771" xr:uid="{5D8AC68E-9EEE-4BA3-9CE1-B68743D5473B}"/>
    <cellStyle name="SAPBEXundefined 2 3 2 2 3" xfId="32458" xr:uid="{0E9E6541-5E1E-43D1-A62C-10AAFC3F0E9D}"/>
    <cellStyle name="SAPBEXundefined 2 3 2 2 4" xfId="36982" xr:uid="{1605CD74-AE19-4B85-966D-DEE74225CA57}"/>
    <cellStyle name="SAPBEXundefined 2 3 2 2 5" xfId="41607" xr:uid="{13C6D736-012F-46C1-BE81-A92C6F1E40F8}"/>
    <cellStyle name="SAPBEXundefined 2 3 2 3" xfId="5665" xr:uid="{24EF8346-FB81-4241-885A-9F9873FA786B}"/>
    <cellStyle name="SAPBEXundefined 2 3 2 3 2" xfId="28742" xr:uid="{DC9328CD-CEF4-4865-8EAE-EBDEA8CD5F70}"/>
    <cellStyle name="SAPBEXundefined 2 3 2 3 3" xfId="33416" xr:uid="{DD449CE7-B743-40C8-BC96-D221FA5CD72C}"/>
    <cellStyle name="SAPBEXundefined 2 3 2 3 4" xfId="37951" xr:uid="{238D1374-7F77-4FD0-9D96-69275DB71772}"/>
    <cellStyle name="SAPBEXundefined 2 3 2 3 5" xfId="42576" xr:uid="{69985198-42C8-447E-AB88-F008E3CCFF5C}"/>
    <cellStyle name="SAPBEXundefined 2 3 2 4" xfId="6698" xr:uid="{303145A3-21EA-48FB-B71C-CD8D69546C63}"/>
    <cellStyle name="SAPBEXundefined 2 3 2 4 2" xfId="29721" xr:uid="{12C9A8AA-139F-4E71-8D12-94C7EA7D8E38}"/>
    <cellStyle name="SAPBEXundefined 2 3 2 4 3" xfId="34378" xr:uid="{B50A62BE-F464-4062-AE71-F39A73F3F60B}"/>
    <cellStyle name="SAPBEXundefined 2 3 2 4 4" xfId="38925" xr:uid="{A3AE6825-60E2-4DE3-AB27-EB6AA9A1811B}"/>
    <cellStyle name="SAPBEXundefined 2 3 2 4 5" xfId="43550" xr:uid="{CB59564E-D689-4C7A-8264-A712D4D22EF1}"/>
    <cellStyle name="SAPBEXundefined 2 3 2 5" xfId="26024" xr:uid="{BAF390FE-ADC9-48C9-A4C9-40C53E5C54AB}"/>
    <cellStyle name="SAPBEXundefined 2 3 2 6" xfId="30750" xr:uid="{BEC33DAA-E52A-4795-BBBC-2EF6FE6214A4}"/>
    <cellStyle name="SAPBEXundefined 2 3 2 7" xfId="35254" xr:uid="{F1313666-38E7-4ABC-9C87-B5859EB6C722}"/>
    <cellStyle name="SAPBEXundefined 2 3 2 8" xfId="39879" xr:uid="{E2C8931D-04F0-40E9-B13A-5C4670E86674}"/>
    <cellStyle name="SAPBEXundefined 2 3 3" xfId="3847" xr:uid="{4F3C9F37-7FE9-484D-ACF9-9DFB28CC61E7}"/>
    <cellStyle name="SAPBEXundefined 2 3 3 2" xfId="27031" xr:uid="{D82EC0B5-405F-4BDC-B502-D516572C860D}"/>
    <cellStyle name="SAPBEXundefined 2 3 3 3" xfId="31731" xr:uid="{E4F9370A-2C0D-438B-B114-05536388A7CB}"/>
    <cellStyle name="SAPBEXundefined 2 3 3 4" xfId="36242" xr:uid="{A7561106-5B7C-4FE6-8B80-4189ED009BC2}"/>
    <cellStyle name="SAPBEXundefined 2 3 3 5" xfId="40867" xr:uid="{748D9EA4-5C9F-4FF8-AF85-A03DE1C964E9}"/>
    <cellStyle name="SAPBEXundefined 2 3 4" xfId="4948" xr:uid="{1B797985-5966-4D37-B48B-CB81036AB260}"/>
    <cellStyle name="SAPBEXundefined 2 3 4 2" xfId="28007" xr:uid="{E462DC2B-0765-4E42-8A35-ACA7CE9A9820}"/>
    <cellStyle name="SAPBEXundefined 2 3 4 3" xfId="32694" xr:uid="{A0C5975E-0D8F-4C45-9F6A-DE6CA55FE745}"/>
    <cellStyle name="SAPBEXundefined 2 3 4 4" xfId="37218" xr:uid="{7F152198-13A3-44FE-896D-3D3C6639D45B}"/>
    <cellStyle name="SAPBEXundefined 2 3 4 5" xfId="41843" xr:uid="{4F5168F8-7828-44E7-9F19-C65D11D398B7}"/>
    <cellStyle name="SAPBEXundefined 2 3 5" xfId="5983" xr:uid="{313DBE6D-C12C-4D4D-BDD6-85EA1C68171F}"/>
    <cellStyle name="SAPBEXundefined 2 3 5 2" xfId="28987" xr:uid="{4E19963A-B5E7-4AB6-973C-528CCF1689A3}"/>
    <cellStyle name="SAPBEXundefined 2 3 5 3" xfId="33661" xr:uid="{9ED7D02D-29E4-407D-ABB4-4E37B72691CA}"/>
    <cellStyle name="SAPBEXundefined 2 3 5 4" xfId="38196" xr:uid="{AFF9C418-0ADE-4B86-AD42-F87831047C92}"/>
    <cellStyle name="SAPBEXundefined 2 3 5 5" xfId="42821" xr:uid="{15A04BC3-E22A-468B-B3C5-5D170496D046}"/>
    <cellStyle name="SAPBEXundefined 2 3 6" xfId="25258" xr:uid="{0CC18260-8347-4932-9013-D50DB4FAB138}"/>
    <cellStyle name="SAPBEXundefined 2 3 7" xfId="30010" xr:uid="{EA445F06-DB0B-4A75-8A9D-EBA5CDD85CA8}"/>
    <cellStyle name="SAPBEXundefined 2 3 8" xfId="34515" xr:uid="{EC1E62BB-AD91-4292-AC56-2BCDF41701FD}"/>
    <cellStyle name="SAPBEXundefined 2 3 9" xfId="39142" xr:uid="{F06BF9A4-9986-432D-B6C7-03F57436852F}"/>
    <cellStyle name="SAPBEXundefined 2 4" xfId="2422" xr:uid="{9C961CAA-8C41-41F2-B0AB-ACF54E59EFCE}"/>
    <cellStyle name="SAPBEXundefined 2 4 2" xfId="4226" xr:uid="{61C08588-065A-442C-A860-858DF0437532}"/>
    <cellStyle name="SAPBEXundefined 2 4 2 2" xfId="27356" xr:uid="{811B45F5-B9BD-469C-84C0-0C684EEC7E7C}"/>
    <cellStyle name="SAPBEXundefined 2 4 2 3" xfId="32043" xr:uid="{B8766C81-5961-4AB9-B40E-6BB3CD059515}"/>
    <cellStyle name="SAPBEXundefined 2 4 2 4" xfId="36567" xr:uid="{0CC34EF0-1ED7-4AD4-B20B-A1D2BA7FB336}"/>
    <cellStyle name="SAPBEXundefined 2 4 2 5" xfId="41192" xr:uid="{DE85DB7C-F955-4C2F-9D04-133C466D8F46}"/>
    <cellStyle name="SAPBEXundefined 2 4 3" xfId="5250" xr:uid="{D3AC0EA7-D888-4D79-9813-06D34C20DA07}"/>
    <cellStyle name="SAPBEXundefined 2 4 3 2" xfId="28327" xr:uid="{578B0D90-D395-4B4E-B82E-CB8FA35E4CE3}"/>
    <cellStyle name="SAPBEXundefined 2 4 3 3" xfId="33001" xr:uid="{737C7402-6F1F-4F32-86A4-81F324637114}"/>
    <cellStyle name="SAPBEXundefined 2 4 3 4" xfId="37536" xr:uid="{60A12DD5-90A5-4504-82EB-66A6808851E0}"/>
    <cellStyle name="SAPBEXundefined 2 4 3 5" xfId="42161" xr:uid="{8B70E74F-1C13-4587-A6BC-CD575D188764}"/>
    <cellStyle name="SAPBEXundefined 2 4 4" xfId="6283" xr:uid="{E3A698CA-7548-4A41-8330-9B16C045ECF2}"/>
    <cellStyle name="SAPBEXundefined 2 4 4 2" xfId="29306" xr:uid="{B4B5A24C-2B77-421F-9CF1-32B8367A5DF4}"/>
    <cellStyle name="SAPBEXundefined 2 4 4 3" xfId="33963" xr:uid="{62E60984-AB5A-4A9F-85BE-6F344DB8A03F}"/>
    <cellStyle name="SAPBEXundefined 2 4 4 4" xfId="38510" xr:uid="{A7F7CEF4-1F48-4A36-99BB-40485DAE7973}"/>
    <cellStyle name="SAPBEXundefined 2 4 4 5" xfId="43135" xr:uid="{55346770-CCC3-4B0D-B27A-F5A397434FE5}"/>
    <cellStyle name="SAPBEXundefined 2 4 5" xfId="25609" xr:uid="{28F2A13D-6E68-4799-8007-34FFA7213916}"/>
    <cellStyle name="SAPBEXundefined 2 4 6" xfId="30335" xr:uid="{48FF0649-D5A2-41FB-850F-B96EE9480819}"/>
    <cellStyle name="SAPBEXundefined 2 4 7" xfId="34839" xr:uid="{32900E88-6600-44BD-9771-1E7621959284}"/>
    <cellStyle name="SAPBEXundefined 2 4 8" xfId="39464" xr:uid="{96D51E73-FC87-4790-830D-1D4C1D0A6CFD}"/>
    <cellStyle name="SAPBEXundefined 2 5" xfId="3433" xr:uid="{139AA563-08B8-4C90-8A8C-2DB810DCD87E}"/>
    <cellStyle name="SAPBEXundefined 2 5 2" xfId="26628" xr:uid="{3D9CAC06-C142-4585-85AE-296DE8710649}"/>
    <cellStyle name="SAPBEXundefined 2 5 3" xfId="31328" xr:uid="{533F1996-7015-4049-9325-19DD6C3F6721}"/>
    <cellStyle name="SAPBEXundefined 2 5 4" xfId="35839" xr:uid="{54FC2F1C-5443-4414-A1BD-90C2A42F0E8A}"/>
    <cellStyle name="SAPBEXundefined 2 5 5" xfId="40464" xr:uid="{637E1049-1087-417C-ACF7-3842A04C2A1C}"/>
    <cellStyle name="SAPBEXundefined 2 6" xfId="3145" xr:uid="{380183C8-24AF-46C2-AEAF-C0D28C7E2019}"/>
    <cellStyle name="SAPBEXundefined 2 6 2" xfId="26346" xr:uid="{5A5ACC75-4D45-4D5E-B839-B30E03892DC8}"/>
    <cellStyle name="SAPBEXundefined 2 6 3" xfId="31067" xr:uid="{0A55A843-1338-441C-8F3A-0F94CB643F61}"/>
    <cellStyle name="SAPBEXundefined 2 6 4" xfId="35570" xr:uid="{7A32BEFB-A6F4-4544-AAC6-D6F54531938F}"/>
    <cellStyle name="SAPBEXundefined 2 6 5" xfId="40195" xr:uid="{4C1DA61F-F4F7-4B3A-90E1-603D978CDC3B}"/>
    <cellStyle name="SAPBEXundefined 2 7" xfId="3257" xr:uid="{FADD3A2F-29BC-4741-A6DC-DBFA7A979C30}"/>
    <cellStyle name="SAPBEXundefined 2 7 2" xfId="26393" xr:uid="{25B96F4B-14B4-4C20-B18C-31AE03CC4C17}"/>
    <cellStyle name="SAPBEXundefined 2 7 3" xfId="31093" xr:uid="{34F73DC6-00AC-47BB-96B6-1CEF22A335D1}"/>
    <cellStyle name="SAPBEXundefined 2 7 4" xfId="35604" xr:uid="{25AE11A9-E8A0-4279-847C-746B9D9060B1}"/>
    <cellStyle name="SAPBEXundefined 2 7 5" xfId="40229" xr:uid="{43E0E902-E6D6-456F-9E96-5428B2748020}"/>
    <cellStyle name="SAPBEXundefined 2 8" xfId="23767" xr:uid="{9DF9C9F0-12BD-4B53-BEE2-9061F0ABCA1D}"/>
    <cellStyle name="SAPBEXundefined 2 9" xfId="24839" xr:uid="{38E2EE23-C0BD-4A5F-AE14-8612BC0D3340}"/>
    <cellStyle name="SAPBEXundefined 3" xfId="1769" xr:uid="{C61A3AFB-6A24-4AF6-B120-3E2DCE188037}"/>
    <cellStyle name="SAPBEXundefined 3 10" xfId="24762" xr:uid="{CCF92DBA-0F63-43DE-82D3-F4C6CE931DA0}"/>
    <cellStyle name="SAPBEXundefined 3 11" xfId="39009" xr:uid="{52146C2C-B440-4D0F-AFD1-FC063387E81C}"/>
    <cellStyle name="SAPBEXundefined 3 2" xfId="2703" xr:uid="{9BFC4849-30CA-4F14-8055-822A57C2598A}"/>
    <cellStyle name="SAPBEXundefined 3 2 2" xfId="4507" xr:uid="{A3F20853-1DBB-4F5E-B2AC-62B0D048AC5B}"/>
    <cellStyle name="SAPBEXundefined 3 2 2 2" xfId="27637" xr:uid="{6176C0D7-54FE-4394-BD0E-9A092A886602}"/>
    <cellStyle name="SAPBEXundefined 3 2 2 3" xfId="32324" xr:uid="{377A2693-DE86-48DF-9BA6-7530909488EB}"/>
    <cellStyle name="SAPBEXundefined 3 2 2 4" xfId="36848" xr:uid="{DC17EC62-94B1-49B9-8F84-5AFC6ACE0713}"/>
    <cellStyle name="SAPBEXundefined 3 2 2 5" xfId="41473" xr:uid="{CC137C9E-EC67-47EE-A8C4-D1FF86572A48}"/>
    <cellStyle name="SAPBEXundefined 3 2 3" xfId="5531" xr:uid="{072409B0-CA35-42BE-B5ED-BC4CD61696F3}"/>
    <cellStyle name="SAPBEXundefined 3 2 3 2" xfId="28608" xr:uid="{F27CB673-CF0C-4D36-ACC5-ACC8A97DCA4D}"/>
    <cellStyle name="SAPBEXundefined 3 2 3 3" xfId="33282" xr:uid="{99AEF81C-1676-433E-AA20-716919934CF7}"/>
    <cellStyle name="SAPBEXundefined 3 2 3 4" xfId="37817" xr:uid="{D238B22E-A5AA-40D1-A80D-DD1D4EE8D6AF}"/>
    <cellStyle name="SAPBEXundefined 3 2 3 5" xfId="42442" xr:uid="{75A46599-789C-4640-B7AB-18BBA9A7A743}"/>
    <cellStyle name="SAPBEXundefined 3 2 4" xfId="6564" xr:uid="{DF26A8D6-13F7-47EE-AF64-FD78EC8FAB7E}"/>
    <cellStyle name="SAPBEXundefined 3 2 4 2" xfId="29587" xr:uid="{3E52B79E-CF1D-4342-B8A3-50AF48E41083}"/>
    <cellStyle name="SAPBEXundefined 3 2 4 3" xfId="34244" xr:uid="{399F75DD-E1C7-4FA1-BF08-6E99E705D39F}"/>
    <cellStyle name="SAPBEXundefined 3 2 4 4" xfId="38791" xr:uid="{23DB229B-4EAC-4A83-B243-AD1C7C8ECFCE}"/>
    <cellStyle name="SAPBEXundefined 3 2 4 5" xfId="43416" xr:uid="{74AEDC70-D5A5-4986-A97F-87B800FA562B}"/>
    <cellStyle name="SAPBEXundefined 3 2 5" xfId="25890" xr:uid="{E6597ECB-598C-43FF-841B-B9FEEA70E549}"/>
    <cellStyle name="SAPBEXundefined 3 2 6" xfId="30616" xr:uid="{B46B9AC9-C1EA-4532-B410-BAE0D17EB503}"/>
    <cellStyle name="SAPBEXundefined 3 2 7" xfId="35120" xr:uid="{5B03A79F-67A5-4CC3-AD32-5E8E677CBC7A}"/>
    <cellStyle name="SAPBEXundefined 3 2 8" xfId="39745" xr:uid="{348A7164-EE16-481B-8C1B-7556389F9803}"/>
    <cellStyle name="SAPBEXundefined 3 3" xfId="3714" xr:uid="{915E008E-9E9F-4F76-8C60-8E0DA63E6F0F}"/>
    <cellStyle name="SAPBEXundefined 3 3 2" xfId="26898" xr:uid="{A73B52D9-7850-4096-A928-6FE868AB68CF}"/>
    <cellStyle name="SAPBEXundefined 3 3 3" xfId="31598" xr:uid="{C0EE2D99-9803-4FCA-A8C4-8238E0891037}"/>
    <cellStyle name="SAPBEXundefined 3 3 4" xfId="36109" xr:uid="{4355CE58-7FB4-428B-A895-FA1F5F9D49E0}"/>
    <cellStyle name="SAPBEXundefined 3 3 5" xfId="40734" xr:uid="{16FD53EF-AE95-4AF4-AD37-0A50AE22A0FA}"/>
    <cellStyle name="SAPBEXundefined 3 4" xfId="4815" xr:uid="{147047CA-9AC7-409C-A714-06A323185A8D}"/>
    <cellStyle name="SAPBEXundefined 3 4 2" xfId="27874" xr:uid="{42198E57-343F-4319-A4ED-9F8FF12AB571}"/>
    <cellStyle name="SAPBEXundefined 3 4 3" xfId="32561" xr:uid="{CF2E638E-325C-4137-9ACD-A7E3E61F78BC}"/>
    <cellStyle name="SAPBEXundefined 3 4 4" xfId="37085" xr:uid="{B9C11C19-DB00-427E-AB9A-59265852EC57}"/>
    <cellStyle name="SAPBEXundefined 3 4 5" xfId="41710" xr:uid="{F16FCBCF-8CED-4BB8-8FBC-7E94582DA790}"/>
    <cellStyle name="SAPBEXundefined 3 5" xfId="5850" xr:uid="{A601CEA6-3211-400B-8DA6-82356871B1B3}"/>
    <cellStyle name="SAPBEXundefined 3 5 2" xfId="28854" xr:uid="{C2F21DF4-5FF2-4A51-9B79-34256CBFA095}"/>
    <cellStyle name="SAPBEXundefined 3 5 3" xfId="33528" xr:uid="{29ADDF5A-3E25-440D-BDA1-18BC50903149}"/>
    <cellStyle name="SAPBEXundefined 3 5 4" xfId="38063" xr:uid="{6A0D182D-9D30-43B4-A58A-36100D271CC9}"/>
    <cellStyle name="SAPBEXundefined 3 5 5" xfId="42688" xr:uid="{E31FD695-26AA-4579-B504-1BF6B67B8DB7}"/>
    <cellStyle name="SAPBEXundefined 3 6" xfId="20715" xr:uid="{DF40EBB4-90C2-409D-8AB2-60D0C75C2001}"/>
    <cellStyle name="SAPBEXundefined 3 7" xfId="23906" xr:uid="{49008CC2-8EC1-4BDD-8FB8-21ED04C1E7AF}"/>
    <cellStyle name="SAPBEXundefined 3 8" xfId="25122" xr:uid="{ABDC22C4-7B13-44E7-B117-6F8A9F60B45F}"/>
    <cellStyle name="SAPBEXundefined 3 9" xfId="29877" xr:uid="{C71665EB-6C0E-4AEE-99B6-ADEA8B864528}"/>
    <cellStyle name="SAPBEXundefined 4" xfId="1734" xr:uid="{16E87803-5458-4083-B54D-DDCC87A08275}"/>
    <cellStyle name="SAPBEXundefined 4 2" xfId="2668" xr:uid="{F7C1ABA9-FA42-4B94-A525-D052086233B5}"/>
    <cellStyle name="SAPBEXundefined 4 2 2" xfId="4472" xr:uid="{7A6A77B2-ED7B-4F13-B4A6-87F1B19011AD}"/>
    <cellStyle name="SAPBEXundefined 4 2 2 2" xfId="27602" xr:uid="{A6FBA6A1-DB18-4ED6-AB85-38636675F31C}"/>
    <cellStyle name="SAPBEXundefined 4 2 2 3" xfId="32289" xr:uid="{4C5A5284-34AC-41B0-90F3-6BA1DA268D40}"/>
    <cellStyle name="SAPBEXundefined 4 2 2 4" xfId="36813" xr:uid="{9B6B1CB9-48DC-47B0-85A9-907B4B188215}"/>
    <cellStyle name="SAPBEXundefined 4 2 2 5" xfId="41438" xr:uid="{D7A063FF-D398-46C7-8296-5C8C8752C762}"/>
    <cellStyle name="SAPBEXundefined 4 2 3" xfId="5496" xr:uid="{B394C7E4-5B1C-42B3-AD92-76AE69FC7DD1}"/>
    <cellStyle name="SAPBEXundefined 4 2 3 2" xfId="28573" xr:uid="{07E3BCEE-EE9C-4B64-A740-A988FE8046FB}"/>
    <cellStyle name="SAPBEXundefined 4 2 3 3" xfId="33247" xr:uid="{CB390780-6938-426F-B3AF-6E891030470A}"/>
    <cellStyle name="SAPBEXundefined 4 2 3 4" xfId="37782" xr:uid="{1AE5F6F9-C8A6-4081-BB3C-1DF6C0F9A19C}"/>
    <cellStyle name="SAPBEXundefined 4 2 3 5" xfId="42407" xr:uid="{16D00E65-D36A-4863-ADF0-7D0C942C395F}"/>
    <cellStyle name="SAPBEXundefined 4 2 4" xfId="6529" xr:uid="{1F4D59AD-11A3-4005-AD87-34ECD13D3CBA}"/>
    <cellStyle name="SAPBEXundefined 4 2 4 2" xfId="29552" xr:uid="{3662BE6D-580C-445F-87F9-70084BEFBCE3}"/>
    <cellStyle name="SAPBEXundefined 4 2 4 3" xfId="34209" xr:uid="{E19237D7-F130-4F02-8A50-25E0A9BF7CA6}"/>
    <cellStyle name="SAPBEXundefined 4 2 4 4" xfId="38756" xr:uid="{07675FB5-7CD0-4883-BEAA-335D07401302}"/>
    <cellStyle name="SAPBEXundefined 4 2 4 5" xfId="43381" xr:uid="{12F35910-FCF7-4B00-B7A0-B89FC8F15E3B}"/>
    <cellStyle name="SAPBEXundefined 4 2 5" xfId="25855" xr:uid="{9CB59351-9589-43F0-A698-432E5F866A08}"/>
    <cellStyle name="SAPBEXundefined 4 2 6" xfId="30581" xr:uid="{689A5088-DAE4-416D-9393-F5F0F3A99B72}"/>
    <cellStyle name="SAPBEXundefined 4 2 7" xfId="35085" xr:uid="{2EDEE6FA-B8A0-4F00-991C-20AECBFDC112}"/>
    <cellStyle name="SAPBEXundefined 4 2 8" xfId="39710" xr:uid="{3649A8B3-A07A-4546-822B-BD6438DBAAFE}"/>
    <cellStyle name="SAPBEXundefined 4 3" xfId="3679" xr:uid="{9EA2A2B6-E019-4DC5-9011-9823B6280B3C}"/>
    <cellStyle name="SAPBEXundefined 4 3 2" xfId="26863" xr:uid="{72879D35-C9CF-4BD5-BF05-8DE68B4F27CD}"/>
    <cellStyle name="SAPBEXundefined 4 3 3" xfId="31563" xr:uid="{4E71390D-DEB5-48E0-8FDF-7EB9A9DCDD24}"/>
    <cellStyle name="SAPBEXundefined 4 3 4" xfId="36074" xr:uid="{09E27B79-D6B6-4D7E-AABA-5DC325A60FA2}"/>
    <cellStyle name="SAPBEXundefined 4 3 5" xfId="40699" xr:uid="{6D54930F-2B0B-4107-AC50-44DFF3E47C09}"/>
    <cellStyle name="SAPBEXundefined 4 4" xfId="4780" xr:uid="{7EAEF6DE-549E-4B70-96BB-DA687D01CB94}"/>
    <cellStyle name="SAPBEXundefined 4 4 2" xfId="26105" xr:uid="{AE9D5927-AF61-4671-8CA6-20559491CB2F}"/>
    <cellStyle name="SAPBEXundefined 4 4 3" xfId="30826" xr:uid="{7754DB70-4AA6-4DF8-896E-4E791A78E31F}"/>
    <cellStyle name="SAPBEXundefined 4 4 4" xfId="35329" xr:uid="{F0102BAB-985D-4A2D-B86B-D91532093984}"/>
    <cellStyle name="SAPBEXundefined 4 4 5" xfId="39954" xr:uid="{70641690-01E4-4695-AFBF-5DA9721805A9}"/>
    <cellStyle name="SAPBEXundefined 4 5" xfId="5815" xr:uid="{686E619C-68AC-44D5-BEDE-0A1CB91D5366}"/>
    <cellStyle name="SAPBEXundefined 4 5 2" xfId="28819" xr:uid="{F47387AB-2218-4486-8F80-BDE86BB33824}"/>
    <cellStyle name="SAPBEXundefined 4 5 3" xfId="33493" xr:uid="{7AFE755D-9F33-473B-931C-4DD913F08F96}"/>
    <cellStyle name="SAPBEXundefined 4 5 4" xfId="38028" xr:uid="{93946B6E-EB3B-457F-A06E-64F4705B42DA}"/>
    <cellStyle name="SAPBEXundefined 4 5 5" xfId="42653" xr:uid="{A2C29CE1-E527-4463-B9CD-9FE7F92A1AE3}"/>
    <cellStyle name="SAPBEXundefined 4 6" xfId="25087" xr:uid="{B7389256-D25A-4A16-8C47-1EC22A2ECBCD}"/>
    <cellStyle name="SAPBEXundefined 4 7" xfId="29842" xr:uid="{CA3EB3E3-9370-407C-9538-302527C01CC5}"/>
    <cellStyle name="SAPBEXundefined 4 8" xfId="24726" xr:uid="{9E80F4F1-81DF-42EC-B8F2-158BEDEEF0D4}"/>
    <cellStyle name="SAPBEXundefined 4 9" xfId="24275" xr:uid="{A08BD9B8-21A0-4FF1-B01C-BA60BB79AE02}"/>
    <cellStyle name="SAPBEXundefined 5" xfId="1562" xr:uid="{102C346E-F122-448C-A541-E61DB8D9A513}"/>
    <cellStyle name="SAPBEXundefined 5 2" xfId="2499" xr:uid="{8A393020-745C-4844-A7AC-58D584335597}"/>
    <cellStyle name="SAPBEXundefined 5 2 2" xfId="4303" xr:uid="{13253014-C02F-4292-AEF1-90B496F9F57E}"/>
    <cellStyle name="SAPBEXundefined 5 2 2 2" xfId="27433" xr:uid="{FB7F8732-5939-4B9D-A62E-2EDE7D128D42}"/>
    <cellStyle name="SAPBEXundefined 5 2 2 3" xfId="32120" xr:uid="{7F992869-C7BA-434A-8B38-55F1C9579A5C}"/>
    <cellStyle name="SAPBEXundefined 5 2 2 4" xfId="36644" xr:uid="{41E673C9-C0C4-4407-AAE1-45C383790BA5}"/>
    <cellStyle name="SAPBEXundefined 5 2 2 5" xfId="41269" xr:uid="{C2E2B39B-FA31-4CE1-B260-B66EFAEB1D67}"/>
    <cellStyle name="SAPBEXundefined 5 2 3" xfId="5327" xr:uid="{891C5F6E-8EF2-4637-8516-68A536CA9B1A}"/>
    <cellStyle name="SAPBEXundefined 5 2 3 2" xfId="28404" xr:uid="{05121D5F-7AB8-4867-A0BC-676B99320803}"/>
    <cellStyle name="SAPBEXundefined 5 2 3 3" xfId="33078" xr:uid="{C5CBBBDA-C664-40DF-B3E8-30F172C020BF}"/>
    <cellStyle name="SAPBEXundefined 5 2 3 4" xfId="37613" xr:uid="{11558CE9-326E-4A4C-864D-EB32BEBE436E}"/>
    <cellStyle name="SAPBEXundefined 5 2 3 5" xfId="42238" xr:uid="{9C896295-30A2-4C0E-834C-1724392AB866}"/>
    <cellStyle name="SAPBEXundefined 5 2 4" xfId="6360" xr:uid="{E35B8AB0-6328-4C5C-8417-68B706002EF3}"/>
    <cellStyle name="SAPBEXundefined 5 2 4 2" xfId="29383" xr:uid="{A266009E-3517-46F6-AF11-78EEEEB1EFAE}"/>
    <cellStyle name="SAPBEXundefined 5 2 4 3" xfId="34040" xr:uid="{1CF5DBFC-A516-44EA-8D7E-84376C1FB5ED}"/>
    <cellStyle name="SAPBEXundefined 5 2 4 4" xfId="38587" xr:uid="{79BB5C48-384D-4D8F-B178-37230584459F}"/>
    <cellStyle name="SAPBEXundefined 5 2 4 5" xfId="43212" xr:uid="{CBAAD31F-9BE5-43BA-B9A2-73C8F5822175}"/>
    <cellStyle name="SAPBEXundefined 5 2 5" xfId="25686" xr:uid="{EC4A9D23-7847-47EC-A531-72198774842A}"/>
    <cellStyle name="SAPBEXundefined 5 2 6" xfId="30412" xr:uid="{EA516F5E-B0C1-482C-A0BD-AD8BA84CBC56}"/>
    <cellStyle name="SAPBEXundefined 5 2 7" xfId="34916" xr:uid="{B500071A-23B3-48EB-9B04-FF0EA0E165DB}"/>
    <cellStyle name="SAPBEXundefined 5 2 8" xfId="39541" xr:uid="{46A473F4-7381-4407-8685-49D80CF39D81}"/>
    <cellStyle name="SAPBEXundefined 5 3" xfId="3510" xr:uid="{B0BDB62F-F24A-4C82-A5C9-04A3ECC7908E}"/>
    <cellStyle name="SAPBEXundefined 5 3 2" xfId="26694" xr:uid="{2401763A-C4D9-43EB-BB41-3065E75C22F0}"/>
    <cellStyle name="SAPBEXundefined 5 3 3" xfId="31394" xr:uid="{6807BD58-1E96-4958-BE60-B5378BD37A96}"/>
    <cellStyle name="SAPBEXundefined 5 3 4" xfId="35905" xr:uid="{0BF21596-1503-4E8F-8084-4800240D6431}"/>
    <cellStyle name="SAPBEXundefined 5 3 5" xfId="40530" xr:uid="{C6041411-FBC9-421B-A56C-B9505F6F7656}"/>
    <cellStyle name="SAPBEXundefined 5 4" xfId="3070" xr:uid="{E88CCA01-82F8-469D-AFBF-B296BD4A1A9A}"/>
    <cellStyle name="SAPBEXundefined 5 4 2" xfId="26273" xr:uid="{53370C8A-F87A-4AF0-BF30-D7B0D68D3F7F}"/>
    <cellStyle name="SAPBEXundefined 5 4 3" xfId="30994" xr:uid="{7052F603-4CFF-4CCF-B5EC-7BE91D022656}"/>
    <cellStyle name="SAPBEXundefined 5 4 4" xfId="35497" xr:uid="{E990AFD7-1751-4CCB-BA5B-5047DE3E6969}"/>
    <cellStyle name="SAPBEXundefined 5 4 5" xfId="40122" xr:uid="{761EB212-3C91-4ED4-A276-13B2A509C933}"/>
    <cellStyle name="SAPBEXundefined 5 5" xfId="3332" xr:uid="{CD76AA7F-BF37-4778-A16F-43CB90624273}"/>
    <cellStyle name="SAPBEXundefined 5 5 2" xfId="26457" xr:uid="{EF6BC9FA-92CE-4B55-909A-A3A54D320F53}"/>
    <cellStyle name="SAPBEXundefined 5 5 3" xfId="31157" xr:uid="{1732D398-4C5D-42A7-B059-8368715640FD}"/>
    <cellStyle name="SAPBEXundefined 5 5 4" xfId="35668" xr:uid="{9728FAF3-83E4-4B23-96BE-24438F8F2D71}"/>
    <cellStyle name="SAPBEXundefined 5 5 5" xfId="40293" xr:uid="{B31F31C4-EC47-47EE-A37C-0E8DDEBBE09D}"/>
    <cellStyle name="SAPBEXundefined 5 6" xfId="24917" xr:uid="{84193CE4-04FE-416D-B814-CD6C37AE6CB7}"/>
    <cellStyle name="SAPBEXundefined 5 7" xfId="24172" xr:uid="{43729631-BE49-4B5B-917A-25239B70B667}"/>
    <cellStyle name="SAPBEXundefined 5 8" xfId="24564" xr:uid="{A8469AB3-9E0B-4272-9D59-02B61268D982}"/>
    <cellStyle name="SAPBEXundefined 5 9" xfId="30099" xr:uid="{B91713B2-644F-4783-B4AE-8A5CB6DB8C12}"/>
    <cellStyle name="SAPBEXundefined 6" xfId="2225" xr:uid="{85BCA949-6F83-4E2B-84AF-B8EDDC25617B}"/>
    <cellStyle name="SAPBEXundefined 6 2" xfId="4108" xr:uid="{E77C99EF-FC1B-4584-A61D-0AC4FFC612DA}"/>
    <cellStyle name="SAPBEXundefined 6 2 2" xfId="27257" xr:uid="{816A2A74-0525-4633-A274-A27FE0D1502B}"/>
    <cellStyle name="SAPBEXundefined 6 2 3" xfId="31948" xr:uid="{7D917E8C-7AB4-4F27-A5EC-AE57C86A7E67}"/>
    <cellStyle name="SAPBEXundefined 6 2 4" xfId="36468" xr:uid="{D5392F80-7EAC-4D35-8675-4D7B46A5D942}"/>
    <cellStyle name="SAPBEXundefined 6 2 5" xfId="41093" xr:uid="{55E94A42-199F-494D-B1B0-C065E5A8AD15}"/>
    <cellStyle name="SAPBEXundefined 6 3" xfId="5157" xr:uid="{DEE149A5-9494-4F20-8266-1E46D8A7D2F8}"/>
    <cellStyle name="SAPBEXundefined 6 3 2" xfId="28228" xr:uid="{29307D8E-018D-4B7A-A850-379D7E4F27CE}"/>
    <cellStyle name="SAPBEXundefined 6 3 3" xfId="32907" xr:uid="{5D462D34-94E2-460F-B7F6-C28E5CD76097}"/>
    <cellStyle name="SAPBEXundefined 6 3 4" xfId="37439" xr:uid="{BC431B7E-43F1-436F-AA18-B770D8E3DD99}"/>
    <cellStyle name="SAPBEXundefined 6 3 5" xfId="42064" xr:uid="{D66B5B53-CB9B-4A8F-8DBD-5D36B169895A}"/>
    <cellStyle name="SAPBEXundefined 6 4" xfId="6193" xr:uid="{E74F4733-A628-4D65-9860-86FCF87AC205}"/>
    <cellStyle name="SAPBEXundefined 6 4 2" xfId="29208" xr:uid="{81D992E4-693B-424C-8D2A-DB1075ACF843}"/>
    <cellStyle name="SAPBEXundefined 6 4 3" xfId="33871" xr:uid="{C297999F-930D-4FB6-84F1-0978588DF1C9}"/>
    <cellStyle name="SAPBEXundefined 6 4 4" xfId="38414" xr:uid="{DA9F2514-CBB1-4189-88F1-7C47BAE6C058}"/>
    <cellStyle name="SAPBEXundefined 6 4 5" xfId="43039" xr:uid="{F4D792E4-EB91-4411-AC54-742BFC014092}"/>
    <cellStyle name="SAPBEXundefined 6 5" xfId="25506" xr:uid="{87C4FF13-0180-4FD3-894B-B9CF6F10D520}"/>
    <cellStyle name="SAPBEXundefined 6 6" xfId="30238" xr:uid="{8A7F87CE-896A-46B0-B100-509B5C52F337}"/>
    <cellStyle name="SAPBEXundefined 6 7" xfId="34740" xr:uid="{B171C0F1-94B5-4B5B-A6EB-DB7A659573E9}"/>
    <cellStyle name="SAPBEXundefined 6 8" xfId="39366" xr:uid="{9D23535D-149D-480F-B99B-D8ABF9096E1B}"/>
    <cellStyle name="SAPBEXundefined 7" xfId="2082" xr:uid="{B08C3E66-FA71-4355-84E1-486714E3C131}"/>
    <cellStyle name="SAPBEXundefined 7 2" xfId="3983" xr:uid="{B8748E10-2E7B-4BAB-BCF2-090F89A48A46}"/>
    <cellStyle name="SAPBEXundefined 7 2 2" xfId="27148" xr:uid="{F60E030E-457C-44C2-BD52-EA617EFA6584}"/>
    <cellStyle name="SAPBEXundefined 7 2 3" xfId="31843" xr:uid="{F755B1FC-D3F9-4F1A-8FE1-36BDC1BC351D}"/>
    <cellStyle name="SAPBEXundefined 7 2 4" xfId="36359" xr:uid="{46304766-425C-4EBC-A1DD-E47BA90A7DDC}"/>
    <cellStyle name="SAPBEXundefined 7 2 5" xfId="40984" xr:uid="{3F962323-5883-43B6-947F-04E3DF9DB33A}"/>
    <cellStyle name="SAPBEXundefined 7 3" xfId="5059" xr:uid="{0D8987BF-F689-4143-9049-D2E50DC9259E}"/>
    <cellStyle name="SAPBEXundefined 7 3 2" xfId="28122" xr:uid="{AA547523-A584-4B99-9389-4E5D369983EA}"/>
    <cellStyle name="SAPBEXundefined 7 3 3" xfId="32805" xr:uid="{864B7B80-0128-4E24-9B24-B4402472479B}"/>
    <cellStyle name="SAPBEXundefined 7 3 4" xfId="37333" xr:uid="{FA42CEB0-6697-4058-BE8B-F162BA5EE74C}"/>
    <cellStyle name="SAPBEXundefined 7 3 5" xfId="41958" xr:uid="{0D203BD2-47F6-40B9-ACCF-43F7345D6329}"/>
    <cellStyle name="SAPBEXundefined 7 4" xfId="6092" xr:uid="{E0D573D5-E318-4860-837A-3B7619135304}"/>
    <cellStyle name="SAPBEXundefined 7 4 2" xfId="29104" xr:uid="{32729636-8BF2-427D-AD60-F92A11B8BB10}"/>
    <cellStyle name="SAPBEXundefined 7 4 3" xfId="33771" xr:uid="{034638CA-A0E1-406A-B23E-EF8D3B8A3E96}"/>
    <cellStyle name="SAPBEXundefined 7 4 4" xfId="38310" xr:uid="{FB9A9993-B5D5-4E1B-A48F-4D92A443C2F3}"/>
    <cellStyle name="SAPBEXundefined 7 4 5" xfId="42935" xr:uid="{27B7DC86-7619-4565-AE92-425D5536D4AA}"/>
    <cellStyle name="SAPBEXundefined 7 5" xfId="25386" xr:uid="{96C40511-0D44-409A-AFAE-5013771DDA39}"/>
    <cellStyle name="SAPBEXundefined 7 6" xfId="30128" xr:uid="{AEDA7B52-7B0C-400D-AC2B-8B4742C02136}"/>
    <cellStyle name="SAPBEXundefined 7 7" xfId="34632" xr:uid="{FA8A9ED1-82F9-4FE9-B4E1-3734177F0140}"/>
    <cellStyle name="SAPBEXundefined 7 8" xfId="39259" xr:uid="{3421A654-E50A-42B6-9FA5-72FC80516FCE}"/>
    <cellStyle name="SAPBEXundefined 8" xfId="2028" xr:uid="{A765272C-2FC7-4811-883F-94B30E1EA238}"/>
    <cellStyle name="SAPBEXundefined 8 2" xfId="3942" xr:uid="{A48A51D4-A7A8-4F75-AEA5-9A771942AC1D}"/>
    <cellStyle name="SAPBEXundefined 8 2 2" xfId="27118" xr:uid="{0B65F26D-3415-497D-9AFE-974B35E7032F}"/>
    <cellStyle name="SAPBEXundefined 8 2 3" xfId="31816" xr:uid="{9D5189CE-2458-4098-AC23-176141325B8E}"/>
    <cellStyle name="SAPBEXundefined 8 2 4" xfId="36329" xr:uid="{AC22E1FA-709A-4E80-A71E-9B2F15D0BE4D}"/>
    <cellStyle name="SAPBEXundefined 8 2 5" xfId="40954" xr:uid="{608DFA8C-7A30-47CE-A621-67D4BAE8B728}"/>
    <cellStyle name="SAPBEXundefined 8 3" xfId="5033" xr:uid="{0ABEBEFC-11DD-4D0C-A924-CD53D37CFCCF}"/>
    <cellStyle name="SAPBEXundefined 8 3 2" xfId="28092" xr:uid="{D6034613-7041-421B-BE87-05D1B77E2809}"/>
    <cellStyle name="SAPBEXundefined 8 3 3" xfId="32778" xr:uid="{2D859642-F62D-46D1-99CB-A7BEDD24C62C}"/>
    <cellStyle name="SAPBEXundefined 8 3 4" xfId="37303" xr:uid="{779060D0-1CB4-4C00-9EA9-35BD7F4B7156}"/>
    <cellStyle name="SAPBEXundefined 8 3 5" xfId="41928" xr:uid="{C5E06778-76FE-4B9A-B2BE-EAB04886AE54}"/>
    <cellStyle name="SAPBEXundefined 8 4" xfId="6067" xr:uid="{6F8DC0E8-1EF9-43FC-B024-DE65C0C19C53}"/>
    <cellStyle name="SAPBEXundefined 8 4 2" xfId="29074" xr:uid="{47D5AF48-00D4-463A-9054-92DC14B2E6C0}"/>
    <cellStyle name="SAPBEXundefined 8 4 3" xfId="33745" xr:uid="{767F9F2D-20E4-4243-AF16-017061C256D4}"/>
    <cellStyle name="SAPBEXundefined 8 4 4" xfId="38281" xr:uid="{734E4964-3502-4A93-B609-E298329082D0}"/>
    <cellStyle name="SAPBEXundefined 8 4 5" xfId="42906" xr:uid="{91F524BA-9811-4273-8E92-E38DCF3A3950}"/>
    <cellStyle name="SAPBEXundefined 8 5" xfId="25345" xr:uid="{F426ABEF-0114-43DB-8A69-5B20F82F45C8}"/>
    <cellStyle name="SAPBEXundefined 8 6" xfId="30097" xr:uid="{35A35BB5-DA5B-43B8-A5A0-F24FFFE05592}"/>
    <cellStyle name="SAPBEXundefined 8 7" xfId="34601" xr:uid="{70CFAD6B-4087-4DB3-8FC6-85D87FCBC5CA}"/>
    <cellStyle name="SAPBEXundefined 8 8" xfId="39228" xr:uid="{7ECEFC66-D6E3-4EBC-BBBB-57632728C27A}"/>
    <cellStyle name="SAPBEXundefined 9" xfId="3173" xr:uid="{9BCF2D83-219F-4DA7-89F3-A44F1BB57A88}"/>
    <cellStyle name="sbt2" xfId="11687" xr:uid="{4E1FAD2E-DD81-41F4-AB41-6C0A345F359F}"/>
    <cellStyle name="sbt2 2" xfId="11688" xr:uid="{FBBE07DD-DD6C-46F6-8A68-5F0426CC6075}"/>
    <cellStyle name="sbt2 2 2" xfId="20747" xr:uid="{0F1647EC-3702-47BE-80A5-98BB38638D78}"/>
    <cellStyle name="sbt2 3" xfId="20748" xr:uid="{20E496C0-0343-41E9-BB16-289187695739}"/>
    <cellStyle name="SCH1" xfId="103" xr:uid="{00000000-0005-0000-0000-000073000000}"/>
    <cellStyle name="section" xfId="9726" xr:uid="{F0A628D9-157D-4408-A747-499D4EC98B6D}"/>
    <cellStyle name="section head" xfId="1204" xr:uid="{A16BA118-19DE-4A4B-A290-3ABF7F28A870}"/>
    <cellStyle name="Separador de milhares [0]_Person" xfId="1205" xr:uid="{EADB5882-B634-439E-9D54-8A03DD0ED54B}"/>
    <cellStyle name="Separador de milhares_Person" xfId="1206" xr:uid="{57CAC90A-7F34-47F5-849E-3CAB61D4B5A9}"/>
    <cellStyle name="SHADEDSTORES" xfId="104" xr:uid="{00000000-0005-0000-0000-000074000000}"/>
    <cellStyle name="SHADEDSTORES 10" xfId="1207" xr:uid="{8D3B523E-048F-49C7-9E0B-68AC7A9F5C6D}"/>
    <cellStyle name="SHADEDSTORES 2" xfId="1481" xr:uid="{62E29D0B-1291-4C57-82CC-70B85BB7B9C1}"/>
    <cellStyle name="SHADEDSTORES 2 10" xfId="24244" xr:uid="{7658F588-3D5A-4C90-BDB9-38B26C6D5F98}"/>
    <cellStyle name="SHADEDSTORES 2 11" xfId="24509" xr:uid="{A7B3C070-C200-4823-8CE1-9F53C2968A86}"/>
    <cellStyle name="SHADEDSTORES 2 12" xfId="24479" xr:uid="{1043EC43-AB0B-464C-93DB-3DDC75B046FA}"/>
    <cellStyle name="SHADEDSTORES 2 2" xfId="1826" xr:uid="{69971143-29DF-40FD-9AA5-164693163C0B}"/>
    <cellStyle name="SHADEDSTORES 2 2 10" xfId="24806" xr:uid="{245700F9-210B-4101-96B9-794D0633B6CF}"/>
    <cellStyle name="SHADEDSTORES 2 2 11" xfId="39055" xr:uid="{8A4F623E-626F-4A03-996A-DB7C038DA1BE}"/>
    <cellStyle name="SHADEDSTORES 2 2 2" xfId="2750" xr:uid="{DD895DCB-4112-43CF-B69F-CF5ABF026D04}"/>
    <cellStyle name="SHADEDSTORES 2 2 2 2" xfId="4554" xr:uid="{4A1114EB-6EB2-47C6-A02B-5E93E295B2FB}"/>
    <cellStyle name="SHADEDSTORES 2 2 2 2 2" xfId="27684" xr:uid="{EE12E555-A928-4FA6-A8EB-008A1772301D}"/>
    <cellStyle name="SHADEDSTORES 2 2 2 2 3" xfId="32371" xr:uid="{B59AFE7A-5BF2-4524-BA40-294A931E3B39}"/>
    <cellStyle name="SHADEDSTORES 2 2 2 2 4" xfId="36895" xr:uid="{AA6A06AF-E6FE-46BE-BC30-AA36C16070B8}"/>
    <cellStyle name="SHADEDSTORES 2 2 2 2 5" xfId="41520" xr:uid="{137C596B-16C0-4827-8595-8B9055FC8CD7}"/>
    <cellStyle name="SHADEDSTORES 2 2 2 3" xfId="5578" xr:uid="{A5F32E59-7F16-44BD-86FE-88EC09CF9236}"/>
    <cellStyle name="SHADEDSTORES 2 2 2 3 2" xfId="28655" xr:uid="{05870F54-EB3F-4C8D-BEB0-B5FD36B15227}"/>
    <cellStyle name="SHADEDSTORES 2 2 2 3 3" xfId="33329" xr:uid="{84B920D9-7642-494B-A964-CA3667170153}"/>
    <cellStyle name="SHADEDSTORES 2 2 2 3 4" xfId="37864" xr:uid="{F2019ECE-431D-49C0-8CA4-1558795EF11D}"/>
    <cellStyle name="SHADEDSTORES 2 2 2 3 5" xfId="42489" xr:uid="{E2ADAD22-5BB9-4FEF-B329-70FEE7F80528}"/>
    <cellStyle name="SHADEDSTORES 2 2 2 4" xfId="6611" xr:uid="{1E28849E-22B1-457B-99E5-417C5AF9D6B5}"/>
    <cellStyle name="SHADEDSTORES 2 2 2 4 2" xfId="29634" xr:uid="{E1E81D2C-4A0F-4AA3-81C4-50B51E2FEAC4}"/>
    <cellStyle name="SHADEDSTORES 2 2 2 4 3" xfId="34291" xr:uid="{ED491332-8ACE-43EC-A48D-F8228FAF12CD}"/>
    <cellStyle name="SHADEDSTORES 2 2 2 4 4" xfId="38838" xr:uid="{A9A4E068-DA92-4BD9-A3FD-DCEBA15607E3}"/>
    <cellStyle name="SHADEDSTORES 2 2 2 4 5" xfId="43463" xr:uid="{E8DAEA80-FF63-48E8-BAE6-65E932D6455D}"/>
    <cellStyle name="SHADEDSTORES 2 2 2 5" xfId="25937" xr:uid="{FDDC197F-8AD9-465D-A0BC-72CFBFE9ABC7}"/>
    <cellStyle name="SHADEDSTORES 2 2 2 6" xfId="30663" xr:uid="{61F398FF-9847-4AA5-BC51-FDA32ACDDD3B}"/>
    <cellStyle name="SHADEDSTORES 2 2 2 7" xfId="35167" xr:uid="{4B6707AD-601B-41A6-AD2D-F9C177A01FF0}"/>
    <cellStyle name="SHADEDSTORES 2 2 2 8" xfId="39792" xr:uid="{3A008AF7-5F06-41D7-BCAD-37FC64D2CA98}"/>
    <cellStyle name="SHADEDSTORES 2 2 3" xfId="3760" xr:uid="{570126E0-8E8E-46A2-8270-73DC2D091AF2}"/>
    <cellStyle name="SHADEDSTORES 2 2 3 2" xfId="26944" xr:uid="{1EEE7FDD-70C8-4C19-BD72-D3B5514054B2}"/>
    <cellStyle name="SHADEDSTORES 2 2 3 3" xfId="31644" xr:uid="{8BDFB44B-4560-4CDE-99AB-E47FFC634C55}"/>
    <cellStyle name="SHADEDSTORES 2 2 3 4" xfId="36155" xr:uid="{032523AC-473E-4BD4-A843-BD5310B561E4}"/>
    <cellStyle name="SHADEDSTORES 2 2 3 5" xfId="40780" xr:uid="{14413B67-9DE8-4738-A2D5-831C118783E7}"/>
    <cellStyle name="SHADEDSTORES 2 2 4" xfId="4861" xr:uid="{92CB3138-FDAC-4BDF-9767-084CD433FAED}"/>
    <cellStyle name="SHADEDSTORES 2 2 4 2" xfId="27920" xr:uid="{235B23BC-E71A-4177-ACCC-0BCFE33AB52C}"/>
    <cellStyle name="SHADEDSTORES 2 2 4 3" xfId="32607" xr:uid="{59114A2B-B1FE-4FE1-9F99-5789932B80A1}"/>
    <cellStyle name="SHADEDSTORES 2 2 4 4" xfId="37131" xr:uid="{7A9844FC-7D32-4BA6-B30E-BE9EE5ADA27B}"/>
    <cellStyle name="SHADEDSTORES 2 2 4 5" xfId="41756" xr:uid="{E694DB10-6A6C-4AAD-81BB-806D72B78749}"/>
    <cellStyle name="SHADEDSTORES 2 2 5" xfId="5896" xr:uid="{AB0B8D1E-7F8E-483B-B608-3980C8964D5C}"/>
    <cellStyle name="SHADEDSTORES 2 2 5 2" xfId="28900" xr:uid="{3EE03365-4E17-4B58-BD42-F321D65ED4BE}"/>
    <cellStyle name="SHADEDSTORES 2 2 5 3" xfId="33574" xr:uid="{7995A109-EFE8-4D0A-B1F3-0BEA22EFE4CF}"/>
    <cellStyle name="SHADEDSTORES 2 2 5 4" xfId="38109" xr:uid="{0611B3A2-10ED-4CD8-A50F-E66E21340085}"/>
    <cellStyle name="SHADEDSTORES 2 2 5 5" xfId="42734" xr:uid="{34C0B7BC-E121-4569-9A2C-82AB19C7C7A6}"/>
    <cellStyle name="SHADEDSTORES 2 2 6" xfId="20442" xr:uid="{DC105F3A-70E6-4AE0-BA15-4D232E8797C2}"/>
    <cellStyle name="SHADEDSTORES 2 2 7" xfId="23813" xr:uid="{1E07E8F4-915D-4727-B51F-C6F542E59373}"/>
    <cellStyle name="SHADEDSTORES 2 2 8" xfId="25168" xr:uid="{8C69478D-C044-4FCC-8874-1AAB0D9B5939}"/>
    <cellStyle name="SHADEDSTORES 2 2 9" xfId="29923" xr:uid="{6B24070D-8288-4CEB-932B-CE3AED396FF9}"/>
    <cellStyle name="SHADEDSTORES 2 3" xfId="1920" xr:uid="{94E18A51-1808-4F74-9C41-BED04CDAE298}"/>
    <cellStyle name="SHADEDSTORES 2 3 10" xfId="34514" xr:uid="{4D6BEFC9-5295-47AD-8782-42C8797B47F5}"/>
    <cellStyle name="SHADEDSTORES 2 3 11" xfId="39141" xr:uid="{2D7757FC-4605-4BAE-8BC1-67CA7A089ECA}"/>
    <cellStyle name="SHADEDSTORES 2 3 2" xfId="2836" xr:uid="{0BAA64B6-DDCB-4AA4-B61E-4AF6E7BEE4A8}"/>
    <cellStyle name="SHADEDSTORES 2 3 2 2" xfId="4640" xr:uid="{24BDAF96-A0E1-4EC3-9FE5-4E927C11B36A}"/>
    <cellStyle name="SHADEDSTORES 2 3 2 2 2" xfId="27770" xr:uid="{FD99E720-B02B-446C-8BD9-F004204DDA7C}"/>
    <cellStyle name="SHADEDSTORES 2 3 2 2 3" xfId="32457" xr:uid="{2A6216CA-7BB7-4817-875F-57337F3E70D4}"/>
    <cellStyle name="SHADEDSTORES 2 3 2 2 4" xfId="36981" xr:uid="{D0DB3C68-9FB8-4F97-BEC7-8D3B4ED8BF76}"/>
    <cellStyle name="SHADEDSTORES 2 3 2 2 5" xfId="41606" xr:uid="{FBC97BDA-74A1-488D-83B7-B1CCB8CD3937}"/>
    <cellStyle name="SHADEDSTORES 2 3 2 3" xfId="5664" xr:uid="{867769C1-F280-44B7-AD30-091ADC711A3B}"/>
    <cellStyle name="SHADEDSTORES 2 3 2 3 2" xfId="28741" xr:uid="{4C779D98-66F7-40FB-A7C1-6858908C25DE}"/>
    <cellStyle name="SHADEDSTORES 2 3 2 3 3" xfId="33415" xr:uid="{8A54B2D1-C81C-4F74-95DD-AAF9B2D3B425}"/>
    <cellStyle name="SHADEDSTORES 2 3 2 3 4" xfId="37950" xr:uid="{C5E025B4-40D8-4E6B-A2AF-A6CAFDBF7686}"/>
    <cellStyle name="SHADEDSTORES 2 3 2 3 5" xfId="42575" xr:uid="{B3B226B5-BC89-4604-B9E5-843CACCB44B7}"/>
    <cellStyle name="SHADEDSTORES 2 3 2 4" xfId="6697" xr:uid="{99B8ABA8-8A31-40FA-9A15-A5547488EC93}"/>
    <cellStyle name="SHADEDSTORES 2 3 2 4 2" xfId="29720" xr:uid="{01D11BFB-5EEC-4F47-BFC3-F37445C714F2}"/>
    <cellStyle name="SHADEDSTORES 2 3 2 4 3" xfId="34377" xr:uid="{AABFE9BD-DF4D-4F2F-8A73-597C4AAEDCF7}"/>
    <cellStyle name="SHADEDSTORES 2 3 2 4 4" xfId="38924" xr:uid="{7429965C-C912-4097-8DF0-1A21A1AF1CCC}"/>
    <cellStyle name="SHADEDSTORES 2 3 2 4 5" xfId="43549" xr:uid="{C6F82299-F403-43A2-8D17-CD9CBDC16660}"/>
    <cellStyle name="SHADEDSTORES 2 3 2 5" xfId="26023" xr:uid="{00598862-8CC7-4528-829F-178C9B0A8461}"/>
    <cellStyle name="SHADEDSTORES 2 3 2 6" xfId="30749" xr:uid="{1ABC723F-8A1E-4418-BE37-8042DCB896BE}"/>
    <cellStyle name="SHADEDSTORES 2 3 2 7" xfId="35253" xr:uid="{EFD16AF6-117D-46EE-80D4-809F642D35CB}"/>
    <cellStyle name="SHADEDSTORES 2 3 2 8" xfId="39878" xr:uid="{C581D360-96B7-4DB4-9BF4-4553E1410610}"/>
    <cellStyle name="SHADEDSTORES 2 3 3" xfId="3846" xr:uid="{F11DAA39-FC86-4EA5-9A52-2C5F7A3D385F}"/>
    <cellStyle name="SHADEDSTORES 2 3 3 2" xfId="27030" xr:uid="{F7FBA047-5F84-4487-87E0-E450874E8535}"/>
    <cellStyle name="SHADEDSTORES 2 3 3 3" xfId="31730" xr:uid="{722BDB98-245C-477A-8C5E-313BB99D0116}"/>
    <cellStyle name="SHADEDSTORES 2 3 3 4" xfId="36241" xr:uid="{E4B7145B-0C03-4617-B5C9-3DFD2FA90359}"/>
    <cellStyle name="SHADEDSTORES 2 3 3 5" xfId="40866" xr:uid="{8D089B18-339A-4DEA-B7E8-1199AEB05030}"/>
    <cellStyle name="SHADEDSTORES 2 3 4" xfId="4947" xr:uid="{D3E559DE-AC71-4498-BB45-EEEDD4D6835E}"/>
    <cellStyle name="SHADEDSTORES 2 3 4 2" xfId="28006" xr:uid="{CBF91E2F-793F-4F90-B6FA-87578CADC298}"/>
    <cellStyle name="SHADEDSTORES 2 3 4 3" xfId="32693" xr:uid="{36AC27E1-A19B-4436-8EB0-47766EF793B3}"/>
    <cellStyle name="SHADEDSTORES 2 3 4 4" xfId="37217" xr:uid="{4B75FE0B-B293-47B2-9CC2-FB6BC300A72B}"/>
    <cellStyle name="SHADEDSTORES 2 3 4 5" xfId="41842" xr:uid="{F307EA37-E5E5-4D42-907A-EDEDC70271E6}"/>
    <cellStyle name="SHADEDSTORES 2 3 5" xfId="5982" xr:uid="{4DB0EE3C-5003-47B7-A833-25576A04037C}"/>
    <cellStyle name="SHADEDSTORES 2 3 5 2" xfId="28986" xr:uid="{375426B6-3FFE-4F0E-A1C0-721EC94F161A}"/>
    <cellStyle name="SHADEDSTORES 2 3 5 3" xfId="33660" xr:uid="{FC4B80AF-F4D3-4AC0-A452-81DE3FFBDF41}"/>
    <cellStyle name="SHADEDSTORES 2 3 5 4" xfId="38195" xr:uid="{59531A05-6C28-4F39-A06B-70060B806886}"/>
    <cellStyle name="SHADEDSTORES 2 3 5 5" xfId="42820" xr:uid="{87ECD93E-B9E4-4E42-8803-AC40EA8EB015}"/>
    <cellStyle name="SHADEDSTORES 2 3 6" xfId="16861" xr:uid="{0C776242-591C-484C-8910-2132DD6D487D}"/>
    <cellStyle name="SHADEDSTORES 2 3 7" xfId="23652" xr:uid="{38EA4827-6A65-44D2-87AD-85BB95BC42BD}"/>
    <cellStyle name="SHADEDSTORES 2 3 8" xfId="25257" xr:uid="{7BF94072-3495-4868-BB8E-8E395449E8F8}"/>
    <cellStyle name="SHADEDSTORES 2 3 9" xfId="30009" xr:uid="{705AB507-CC1B-4532-AA06-9E72D86F5FE8}"/>
    <cellStyle name="SHADEDSTORES 2 4" xfId="2421" xr:uid="{C96FF6AA-81FB-440E-A906-260613D0F4B0}"/>
    <cellStyle name="SHADEDSTORES 2 4 10" xfId="39463" xr:uid="{00B8694B-F904-4FF8-9624-C98253C6E233}"/>
    <cellStyle name="SHADEDSTORES 2 4 2" xfId="4225" xr:uid="{D8F23DB4-40CE-4ADD-A5E0-2BD5CE1BC023}"/>
    <cellStyle name="SHADEDSTORES 2 4 2 2" xfId="27355" xr:uid="{BA3C5232-228C-43D4-B203-0682D540FB15}"/>
    <cellStyle name="SHADEDSTORES 2 4 2 3" xfId="32042" xr:uid="{2BA9AD63-84AC-4988-A8C9-93F86A571E96}"/>
    <cellStyle name="SHADEDSTORES 2 4 2 4" xfId="36566" xr:uid="{284DA58E-FDA3-4087-BBD1-5FC1514FF35D}"/>
    <cellStyle name="SHADEDSTORES 2 4 2 5" xfId="41191" xr:uid="{12835150-DFB7-42D6-B033-578E33E9469B}"/>
    <cellStyle name="SHADEDSTORES 2 4 3" xfId="5249" xr:uid="{AFC27863-06B0-4CFD-A356-9F794E1EC6B3}"/>
    <cellStyle name="SHADEDSTORES 2 4 3 2" xfId="28326" xr:uid="{5FE2CD52-CD61-44EB-B9E9-E0E16D24894F}"/>
    <cellStyle name="SHADEDSTORES 2 4 3 3" xfId="33000" xr:uid="{BB2AD313-A7D1-459A-9870-2E11F398199C}"/>
    <cellStyle name="SHADEDSTORES 2 4 3 4" xfId="37535" xr:uid="{DF8C7F7A-59BB-4A17-BFF4-A338666FA05B}"/>
    <cellStyle name="SHADEDSTORES 2 4 3 5" xfId="42160" xr:uid="{093DDF55-1213-4C27-8BB7-9AA43A2F6B36}"/>
    <cellStyle name="SHADEDSTORES 2 4 4" xfId="6282" xr:uid="{04673DE8-8C5C-4D53-BE36-D02A127C302A}"/>
    <cellStyle name="SHADEDSTORES 2 4 4 2" xfId="29305" xr:uid="{10CD5812-07F7-4C62-B8FA-FC53D6E722BF}"/>
    <cellStyle name="SHADEDSTORES 2 4 4 3" xfId="33962" xr:uid="{C68EED00-4FB2-4679-82AF-70A84E507174}"/>
    <cellStyle name="SHADEDSTORES 2 4 4 4" xfId="38509" xr:uid="{A636C7F3-4EFF-493F-BA6F-B653DA815400}"/>
    <cellStyle name="SHADEDSTORES 2 4 4 5" xfId="43134" xr:uid="{AC7D1AA2-BE62-4FA5-A3E2-095C596EE3DA}"/>
    <cellStyle name="SHADEDSTORES 2 4 5" xfId="14340" xr:uid="{1D2A0F4E-AABC-4132-B532-1D53F3BA0137}"/>
    <cellStyle name="SHADEDSTORES 2 4 6" xfId="23602" xr:uid="{049C5A71-844A-4D17-ABA0-3DC12B6B4FF8}"/>
    <cellStyle name="SHADEDSTORES 2 4 7" xfId="25608" xr:uid="{6CE5D23B-A218-4404-B369-C001FA16A4C5}"/>
    <cellStyle name="SHADEDSTORES 2 4 8" xfId="30334" xr:uid="{088C5654-178C-48BB-B9D6-E3BA2F25A2BA}"/>
    <cellStyle name="SHADEDSTORES 2 4 9" xfId="34838" xr:uid="{68F53704-A5EF-47A1-9AD7-8B3ADE8E7F06}"/>
    <cellStyle name="SHADEDSTORES 2 5" xfId="3432" xr:uid="{5DCA5452-8FDA-4871-A0F2-EC32A730D4AA}"/>
    <cellStyle name="SHADEDSTORES 2 5 2" xfId="20746" xr:uid="{8FA38263-6198-4F6B-9E52-C6E3AF249546}"/>
    <cellStyle name="SHADEDSTORES 2 5 3" xfId="26627" xr:uid="{0626C818-0B68-4306-91F2-DF21688167C0}"/>
    <cellStyle name="SHADEDSTORES 2 5 4" xfId="31327" xr:uid="{543437BB-84BE-4665-B082-4E6DD3AB7DC0}"/>
    <cellStyle name="SHADEDSTORES 2 5 5" xfId="35838" xr:uid="{7E2D05C3-26DC-457F-BE4B-8339FE005F68}"/>
    <cellStyle name="SHADEDSTORES 2 5 6" xfId="40463" xr:uid="{C8F44088-DE67-4CC0-9D94-DFAAEFE06055}"/>
    <cellStyle name="SHADEDSTORES 2 6" xfId="3146" xr:uid="{F905197C-3E19-47AF-96A9-16A6FEA9763F}"/>
    <cellStyle name="SHADEDSTORES 2 6 2" xfId="26347" xr:uid="{987AE7DF-92A6-4989-8125-239D0B43108C}"/>
    <cellStyle name="SHADEDSTORES 2 6 3" xfId="31068" xr:uid="{87FC0AE7-E162-4EFE-87A2-3950BC84C93E}"/>
    <cellStyle name="SHADEDSTORES 2 6 4" xfId="35571" xr:uid="{6180F52D-7AA8-4CE4-B99C-A4705F189292}"/>
    <cellStyle name="SHADEDSTORES 2 6 5" xfId="40196" xr:uid="{A47AE3FF-8E57-4D69-9B1D-37FF3BC6322E}"/>
    <cellStyle name="SHADEDSTORES 2 7" xfId="3256" xr:uid="{02C59A8A-ABC7-40C3-A572-4EFC07F849A6}"/>
    <cellStyle name="SHADEDSTORES 2 7 2" xfId="26392" xr:uid="{C649FF57-E5A8-4652-BC97-6F6E90CFA3FB}"/>
    <cellStyle name="SHADEDSTORES 2 7 3" xfId="31092" xr:uid="{FF3CADC8-1031-43A6-84F4-10090097E40D}"/>
    <cellStyle name="SHADEDSTORES 2 7 4" xfId="35603" xr:uid="{3C68024D-C435-4E0B-8B44-86202A9967B7}"/>
    <cellStyle name="SHADEDSTORES 2 7 5" xfId="40228" xr:uid="{0426E729-76E1-4C62-B7FE-E12E8FF71CBE}"/>
    <cellStyle name="SHADEDSTORES 2 8" xfId="11689" xr:uid="{1F4C819C-C77F-431F-8BC9-593CD2331DA9}"/>
    <cellStyle name="SHADEDSTORES 2 9" xfId="24838" xr:uid="{7F7854F7-615F-4417-95AB-5869877E91BD}"/>
    <cellStyle name="SHADEDSTORES 3" xfId="1770" xr:uid="{C5ECDD10-5CB4-4896-B7A4-C18C3B134F69}"/>
    <cellStyle name="SHADEDSTORES 3 10" xfId="24763" xr:uid="{17DD9833-B6FE-487A-B7A9-9D10EE935318}"/>
    <cellStyle name="SHADEDSTORES 3 11" xfId="39010" xr:uid="{6E6916F3-5706-4F48-97C5-0EE7DD848A78}"/>
    <cellStyle name="SHADEDSTORES 3 2" xfId="2704" xr:uid="{4AABE22F-BE7F-4E11-AB3A-DC91D9407874}"/>
    <cellStyle name="SHADEDSTORES 3 2 2" xfId="4508" xr:uid="{4570ACA7-CC4E-47FB-BA96-672A841A3FCE}"/>
    <cellStyle name="SHADEDSTORES 3 2 2 2" xfId="27638" xr:uid="{103E8606-C46A-4B0D-99D8-3A556D82AD26}"/>
    <cellStyle name="SHADEDSTORES 3 2 2 3" xfId="32325" xr:uid="{D6F29A0F-89C1-416D-AEF3-1AE909F72885}"/>
    <cellStyle name="SHADEDSTORES 3 2 2 4" xfId="36849" xr:uid="{9A9C6BDC-B6C3-41A3-AC45-F3A120891B3F}"/>
    <cellStyle name="SHADEDSTORES 3 2 2 5" xfId="41474" xr:uid="{A42CEC56-9129-491B-BB4A-136210564BCC}"/>
    <cellStyle name="SHADEDSTORES 3 2 3" xfId="5532" xr:uid="{CDFBA328-722E-4D95-B28D-58AC9F2D777F}"/>
    <cellStyle name="SHADEDSTORES 3 2 3 2" xfId="28609" xr:uid="{23D49187-C6EA-44A2-8911-016537A9F622}"/>
    <cellStyle name="SHADEDSTORES 3 2 3 3" xfId="33283" xr:uid="{5F731BA9-2832-4510-80F3-4E11AA76CF4A}"/>
    <cellStyle name="SHADEDSTORES 3 2 3 4" xfId="37818" xr:uid="{6F311922-4A67-4F89-A4A3-984D634EC125}"/>
    <cellStyle name="SHADEDSTORES 3 2 3 5" xfId="42443" xr:uid="{56399ACB-94BD-43FF-B963-3AFF22A980C8}"/>
    <cellStyle name="SHADEDSTORES 3 2 4" xfId="6565" xr:uid="{2D645BDC-250D-4465-8F5F-91918F3FC305}"/>
    <cellStyle name="SHADEDSTORES 3 2 4 2" xfId="29588" xr:uid="{9CE63300-54F7-4518-9399-783A86B53661}"/>
    <cellStyle name="SHADEDSTORES 3 2 4 3" xfId="34245" xr:uid="{3689E481-ABEB-481E-9038-141E318918F3}"/>
    <cellStyle name="SHADEDSTORES 3 2 4 4" xfId="38792" xr:uid="{1326C162-0DFE-40F7-9227-70555B15C217}"/>
    <cellStyle name="SHADEDSTORES 3 2 4 5" xfId="43417" xr:uid="{957803C0-68E0-4671-88AE-792BFB4DB3CB}"/>
    <cellStyle name="SHADEDSTORES 3 2 5" xfId="25891" xr:uid="{7BCC8ADB-98FD-411B-AFEC-5DE9C0E76ADD}"/>
    <cellStyle name="SHADEDSTORES 3 2 6" xfId="30617" xr:uid="{9C83ADE7-8B1D-4788-A158-0729C465F7DA}"/>
    <cellStyle name="SHADEDSTORES 3 2 7" xfId="35121" xr:uid="{8F58AAF0-AA46-4DC3-9352-740E716618E6}"/>
    <cellStyle name="SHADEDSTORES 3 2 8" xfId="39746" xr:uid="{8C482492-4E38-4A6B-89F9-8ED3AC4CD1B1}"/>
    <cellStyle name="SHADEDSTORES 3 3" xfId="3715" xr:uid="{53E2D551-5BC2-400A-8513-4DB4EAB05464}"/>
    <cellStyle name="SHADEDSTORES 3 3 2" xfId="26899" xr:uid="{9E5779D9-6CA1-46B6-80AA-AC8D00609E0C}"/>
    <cellStyle name="SHADEDSTORES 3 3 3" xfId="31599" xr:uid="{416F1D79-CFDB-4E3D-B116-DFEF55D5F3AB}"/>
    <cellStyle name="SHADEDSTORES 3 3 4" xfId="36110" xr:uid="{227B5A21-9FAF-420D-8CAD-D85B746DFE57}"/>
    <cellStyle name="SHADEDSTORES 3 3 5" xfId="40735" xr:uid="{752BE593-4BE4-4F4D-A638-B4BDE402BB3F}"/>
    <cellStyle name="SHADEDSTORES 3 4" xfId="4816" xr:uid="{F65824D5-A05F-4F42-ADC7-BA54EB8A14D8}"/>
    <cellStyle name="SHADEDSTORES 3 4 2" xfId="27875" xr:uid="{F14D7284-D869-4245-9FCE-A16F12F5DAC5}"/>
    <cellStyle name="SHADEDSTORES 3 4 3" xfId="32562" xr:uid="{EB4754CD-7331-4839-B04C-B6DF1FAFC7E4}"/>
    <cellStyle name="SHADEDSTORES 3 4 4" xfId="37086" xr:uid="{9E89EE5D-C2A3-4C64-9280-1FD5A0F17D49}"/>
    <cellStyle name="SHADEDSTORES 3 4 5" xfId="41711" xr:uid="{6607D21F-5F10-4306-B1E4-85953FE5CE30}"/>
    <cellStyle name="SHADEDSTORES 3 5" xfId="5851" xr:uid="{DFB6443C-1BC2-45B4-80E3-77323B37E1A2}"/>
    <cellStyle name="SHADEDSTORES 3 5 2" xfId="28855" xr:uid="{E8981720-31F0-47F5-9471-1C778FFFDFF1}"/>
    <cellStyle name="SHADEDSTORES 3 5 3" xfId="33529" xr:uid="{C442B05A-9F31-4E85-A3B1-C662C3879268}"/>
    <cellStyle name="SHADEDSTORES 3 5 4" xfId="38064" xr:uid="{D576E7E3-9CF0-4953-B5DD-FCCB916DA852}"/>
    <cellStyle name="SHADEDSTORES 3 5 5" xfId="42689" xr:uid="{2768ACFD-83DA-40E8-9DDC-FA1BD5AAC75B}"/>
    <cellStyle name="SHADEDSTORES 3 6" xfId="18862" xr:uid="{A5B575EE-7F18-45EC-8AC6-91123896C4C9}"/>
    <cellStyle name="SHADEDSTORES 3 7" xfId="23695" xr:uid="{A00A4B27-5A44-4D2D-9D5A-69B0C176B1DD}"/>
    <cellStyle name="SHADEDSTORES 3 8" xfId="25123" xr:uid="{9D6CAA56-2804-4A88-80CC-5D76D9C2447E}"/>
    <cellStyle name="SHADEDSTORES 3 9" xfId="29878" xr:uid="{43ABA8E4-C9CF-4430-93E6-C8B3FE905232}"/>
    <cellStyle name="SHADEDSTORES 4" xfId="1735" xr:uid="{504A7610-5344-4555-AA90-B5F9C5FDF6C1}"/>
    <cellStyle name="SHADEDSTORES 4 10" xfId="24727" xr:uid="{F11E5CDB-32E0-479D-92F5-3D2A739C9475}"/>
    <cellStyle name="SHADEDSTORES 4 11" xfId="24274" xr:uid="{0DE8315A-C17F-4C5C-8490-BD04665CFFD2}"/>
    <cellStyle name="SHADEDSTORES 4 2" xfId="2669" xr:uid="{DE9B47E0-CEBD-41E2-B06D-F722E2A8EB8B}"/>
    <cellStyle name="SHADEDSTORES 4 2 2" xfId="4473" xr:uid="{787FFEEB-20A5-43E1-A611-A2FBFF247346}"/>
    <cellStyle name="SHADEDSTORES 4 2 2 2" xfId="27603" xr:uid="{8F5F2555-A5B5-4B3A-B3AE-051283748D0B}"/>
    <cellStyle name="SHADEDSTORES 4 2 2 3" xfId="32290" xr:uid="{A356D691-B884-4D5A-8125-6A0EC5406346}"/>
    <cellStyle name="SHADEDSTORES 4 2 2 4" xfId="36814" xr:uid="{C560100C-3E9B-461B-84E2-274B0C1F8541}"/>
    <cellStyle name="SHADEDSTORES 4 2 2 5" xfId="41439" xr:uid="{E6F59A8B-FAA1-4130-9BA5-559E09B01E62}"/>
    <cellStyle name="SHADEDSTORES 4 2 3" xfId="5497" xr:uid="{9383654E-0B10-426B-8B06-3DB44980D394}"/>
    <cellStyle name="SHADEDSTORES 4 2 3 2" xfId="28574" xr:uid="{B58A6CC3-7210-4962-8EDC-886D6D0561A5}"/>
    <cellStyle name="SHADEDSTORES 4 2 3 3" xfId="33248" xr:uid="{57C14800-4641-453A-AB9F-D3DA8DAE2FFA}"/>
    <cellStyle name="SHADEDSTORES 4 2 3 4" xfId="37783" xr:uid="{732A1501-A186-41E2-B600-5A25D44CC08A}"/>
    <cellStyle name="SHADEDSTORES 4 2 3 5" xfId="42408" xr:uid="{3837642B-CECC-4C57-9B59-405B25B90A8C}"/>
    <cellStyle name="SHADEDSTORES 4 2 4" xfId="6530" xr:uid="{4B1EC192-FA05-4E3A-B060-629F3EA02263}"/>
    <cellStyle name="SHADEDSTORES 4 2 4 2" xfId="29553" xr:uid="{195FEFEC-52AA-45EA-8ABF-E008E507530B}"/>
    <cellStyle name="SHADEDSTORES 4 2 4 3" xfId="34210" xr:uid="{C9BD8363-7C6B-4119-820F-996EC3ADD26F}"/>
    <cellStyle name="SHADEDSTORES 4 2 4 4" xfId="38757" xr:uid="{F9B36DEE-679C-489B-A435-16C3D739D09A}"/>
    <cellStyle name="SHADEDSTORES 4 2 4 5" xfId="43382" xr:uid="{5DE0485A-53A3-4DB9-A194-7A302C14987C}"/>
    <cellStyle name="SHADEDSTORES 4 2 5" xfId="25856" xr:uid="{9850C4F9-5E51-47DB-8F3B-8500AB7FDE86}"/>
    <cellStyle name="SHADEDSTORES 4 2 6" xfId="30582" xr:uid="{8B1113D5-24F1-410A-A2FF-26F2671FED81}"/>
    <cellStyle name="SHADEDSTORES 4 2 7" xfId="35086" xr:uid="{CB3B7FBE-EEE1-44BB-81F4-A54E026072B0}"/>
    <cellStyle name="SHADEDSTORES 4 2 8" xfId="39711" xr:uid="{493674A8-E20B-4A6A-9955-270311953FF0}"/>
    <cellStyle name="SHADEDSTORES 4 3" xfId="3680" xr:uid="{083D7F27-52AD-4FB7-AE3E-83D6C522A0FB}"/>
    <cellStyle name="SHADEDSTORES 4 3 2" xfId="26864" xr:uid="{45823D12-6BE7-437D-9F76-B79D39A53DB7}"/>
    <cellStyle name="SHADEDSTORES 4 3 3" xfId="31564" xr:uid="{34E1EB2C-AC59-4D49-AEED-4001CC6BE59F}"/>
    <cellStyle name="SHADEDSTORES 4 3 4" xfId="36075" xr:uid="{4D9D2A89-8ED8-4866-8467-0830E3EBBA54}"/>
    <cellStyle name="SHADEDSTORES 4 3 5" xfId="40700" xr:uid="{2D3F4BB6-4BE1-4775-B3CA-52AA93C7DE13}"/>
    <cellStyle name="SHADEDSTORES 4 4" xfId="4781" xr:uid="{BA4D4041-89EC-4A94-906E-99E0136CBD5F}"/>
    <cellStyle name="SHADEDSTORES 4 4 2" xfId="26104" xr:uid="{5CBE88E6-FB57-4FCC-8740-6840A5BF12C7}"/>
    <cellStyle name="SHADEDSTORES 4 4 3" xfId="30825" xr:uid="{61116208-B664-444C-9922-7328112BACBB}"/>
    <cellStyle name="SHADEDSTORES 4 4 4" xfId="35328" xr:uid="{76E83E91-7A20-4851-AE74-C332A1E46444}"/>
    <cellStyle name="SHADEDSTORES 4 4 5" xfId="39953" xr:uid="{24921A21-B407-49EE-9E2C-7C04C662C973}"/>
    <cellStyle name="SHADEDSTORES 4 5" xfId="5816" xr:uid="{A8B18402-41FF-4CA1-A381-89C4FDDCA520}"/>
    <cellStyle name="SHADEDSTORES 4 5 2" xfId="28820" xr:uid="{DCC6B14F-37CB-4F33-AE53-3494DB87E157}"/>
    <cellStyle name="SHADEDSTORES 4 5 3" xfId="33494" xr:uid="{191BBA5C-E122-4C59-8842-A1A7054A8BE7}"/>
    <cellStyle name="SHADEDSTORES 4 5 4" xfId="38029" xr:uid="{34D26774-C5B7-4CF9-9733-67CDD152636A}"/>
    <cellStyle name="SHADEDSTORES 4 5 5" xfId="42654" xr:uid="{8A5F5CD2-302F-4ACD-9E39-DD93C3E4FF35}"/>
    <cellStyle name="SHADEDSTORES 4 6" xfId="15694" xr:uid="{4988D544-F54D-4BF6-8657-0E7DB98F8060}"/>
    <cellStyle name="SHADEDSTORES 4 7" xfId="23618" xr:uid="{76D0AB57-19F6-4561-8187-8081FB4F7F51}"/>
    <cellStyle name="SHADEDSTORES 4 8" xfId="25088" xr:uid="{8280E9C4-5B53-4057-A572-1E5AC1CF191E}"/>
    <cellStyle name="SHADEDSTORES 4 9" xfId="29843" xr:uid="{E4AB71BC-6F5E-424C-B024-E40A7E8858D7}"/>
    <cellStyle name="SHADEDSTORES 5" xfId="1561" xr:uid="{981A3A35-7EC7-4F9D-A0E2-13408ACADD65}"/>
    <cellStyle name="SHADEDSTORES 5 10" xfId="24405" xr:uid="{585A4A92-1B66-4086-8E3C-40351AF27A72}"/>
    <cellStyle name="SHADEDSTORES 5 2" xfId="2498" xr:uid="{3E47F3E5-F5DF-40B6-AD3C-EC84603CF65E}"/>
    <cellStyle name="SHADEDSTORES 5 2 2" xfId="4302" xr:uid="{57405469-8504-40A6-9381-D02B85AA5A8B}"/>
    <cellStyle name="SHADEDSTORES 5 2 2 2" xfId="27432" xr:uid="{C0E144BA-A698-4C19-B5AA-A2ACA7198404}"/>
    <cellStyle name="SHADEDSTORES 5 2 2 3" xfId="32119" xr:uid="{539F90F8-974B-401A-A59E-0F056A4D09AF}"/>
    <cellStyle name="SHADEDSTORES 5 2 2 4" xfId="36643" xr:uid="{05D660AE-E73A-48A7-B75F-8ECB457ED58F}"/>
    <cellStyle name="SHADEDSTORES 5 2 2 5" xfId="41268" xr:uid="{2352FC9E-6FD6-4434-BD0F-3BD7C326CD09}"/>
    <cellStyle name="SHADEDSTORES 5 2 3" xfId="5326" xr:uid="{02140E6A-2E25-4D1E-81D4-CA22F24BC8A8}"/>
    <cellStyle name="SHADEDSTORES 5 2 3 2" xfId="28403" xr:uid="{AFD19F43-1484-42F2-8C66-5F6CC55DCD85}"/>
    <cellStyle name="SHADEDSTORES 5 2 3 3" xfId="33077" xr:uid="{CCC86B11-343F-42D5-BB9F-CDE6F96535B9}"/>
    <cellStyle name="SHADEDSTORES 5 2 3 4" xfId="37612" xr:uid="{707E76CD-5B57-4420-B6A4-AC6354BDF0EF}"/>
    <cellStyle name="SHADEDSTORES 5 2 3 5" xfId="42237" xr:uid="{5E73AD6E-C0B6-463B-A47E-BA1AB324F52A}"/>
    <cellStyle name="SHADEDSTORES 5 2 4" xfId="6359" xr:uid="{D9022509-1607-46D1-85A5-5456F0F12ACA}"/>
    <cellStyle name="SHADEDSTORES 5 2 4 2" xfId="29382" xr:uid="{3EC6FB00-6DE6-4C18-8290-3AC936081837}"/>
    <cellStyle name="SHADEDSTORES 5 2 4 3" xfId="34039" xr:uid="{E0BA18A5-E35D-4A1D-B3FC-823413C80398}"/>
    <cellStyle name="SHADEDSTORES 5 2 4 4" xfId="38586" xr:uid="{C1B88A82-391D-4258-A25F-B4A64CDF4374}"/>
    <cellStyle name="SHADEDSTORES 5 2 4 5" xfId="43211" xr:uid="{9C531E3B-2DC4-42EE-8504-C52A1A8824CB}"/>
    <cellStyle name="SHADEDSTORES 5 2 5" xfId="25685" xr:uid="{7BE4696B-7D5C-407B-9E16-B634B022E36F}"/>
    <cellStyle name="SHADEDSTORES 5 2 6" xfId="30411" xr:uid="{E9FEDF65-1A44-404B-B41B-D79252C6E342}"/>
    <cellStyle name="SHADEDSTORES 5 2 7" xfId="34915" xr:uid="{2CEF7E5C-FA63-4031-9C4D-F79DD2757C70}"/>
    <cellStyle name="SHADEDSTORES 5 2 8" xfId="39540" xr:uid="{578F9294-ED9E-48E9-A673-D8DD1B0DACFC}"/>
    <cellStyle name="SHADEDSTORES 5 3" xfId="3509" xr:uid="{034D1E9A-E3BD-421D-8F22-97888828F6A7}"/>
    <cellStyle name="SHADEDSTORES 5 3 2" xfId="26693" xr:uid="{5FABE68A-55C4-4F60-8905-6000C0942570}"/>
    <cellStyle name="SHADEDSTORES 5 3 3" xfId="31393" xr:uid="{8D23D7DF-A060-4CF0-9D7D-92DC77B0CDBB}"/>
    <cellStyle name="SHADEDSTORES 5 3 4" xfId="35904" xr:uid="{5C9F317E-D195-4D88-B01C-A48A8C6BC00F}"/>
    <cellStyle name="SHADEDSTORES 5 3 5" xfId="40529" xr:uid="{2C760346-29F0-4759-9297-5338A39996F2}"/>
    <cellStyle name="SHADEDSTORES 5 4" xfId="3071" xr:uid="{F9022166-0AA7-45D6-AC03-6D46F6834BC3}"/>
    <cellStyle name="SHADEDSTORES 5 4 2" xfId="26274" xr:uid="{65B7CFD4-2153-4E1A-924F-C31D3FB7615A}"/>
    <cellStyle name="SHADEDSTORES 5 4 3" xfId="30995" xr:uid="{7CCB2AB2-F3FA-4990-89D5-BF67FBE041E7}"/>
    <cellStyle name="SHADEDSTORES 5 4 4" xfId="35498" xr:uid="{F1841CEC-5F24-4C74-84AB-9427CD9C3C5E}"/>
    <cellStyle name="SHADEDSTORES 5 4 5" xfId="40123" xr:uid="{965D62FF-E330-40F8-8F8F-6CBBD2650524}"/>
    <cellStyle name="SHADEDSTORES 5 5" xfId="3331" xr:uid="{E70963FB-7516-47CF-A585-CDDE30503F79}"/>
    <cellStyle name="SHADEDSTORES 5 5 2" xfId="26456" xr:uid="{D814B6C1-EAC0-45A6-84EF-A3EF7FDEE3E2}"/>
    <cellStyle name="SHADEDSTORES 5 5 3" xfId="31156" xr:uid="{B752238E-41A9-433E-877C-E90BAD91CF20}"/>
    <cellStyle name="SHADEDSTORES 5 5 4" xfId="35667" xr:uid="{BE168C15-F43E-49C4-9150-876176EAA61F}"/>
    <cellStyle name="SHADEDSTORES 5 5 5" xfId="40292" xr:uid="{6D88B44D-41AD-4A37-B824-3F48E8317927}"/>
    <cellStyle name="SHADEDSTORES 5 6" xfId="23583" xr:uid="{83766E8B-69F7-456F-8894-8B558CA8E6B7}"/>
    <cellStyle name="SHADEDSTORES 5 7" xfId="24916" xr:uid="{1473C4B4-9715-4856-86AD-DD2F74C5E807}"/>
    <cellStyle name="SHADEDSTORES 5 8" xfId="24173" xr:uid="{FFAB14A7-184D-4A66-9418-63ECDC59287D}"/>
    <cellStyle name="SHADEDSTORES 5 9" xfId="24563" xr:uid="{9A1EFA3D-9A1E-42A8-BE02-DB58A1083D5F}"/>
    <cellStyle name="SHADEDSTORES 6" xfId="2056" xr:uid="{33C53499-9C86-45D9-A227-D34FF321AC62}"/>
    <cellStyle name="SHADEDSTORES 6 2" xfId="6080" xr:uid="{167F35C1-2E82-4AEF-82D3-212473D5576B}"/>
    <cellStyle name="SHADEDSTORES 6 2 2" xfId="27134" xr:uid="{A66C896A-A1FF-47AC-BF23-D18B678571B6}"/>
    <cellStyle name="SHADEDSTORES 6 2 3" xfId="31831" xr:uid="{AD0AA32A-CE39-46AB-99BF-C2616426F9F5}"/>
    <cellStyle name="SHADEDSTORES 6 2 4" xfId="36345" xr:uid="{91BCB2F9-C316-4330-A455-B07248A436B7}"/>
    <cellStyle name="SHADEDSTORES 6 2 5" xfId="40970" xr:uid="{DC63906A-36D2-403D-876D-A7758884CD29}"/>
    <cellStyle name="SHADEDSTORES 6 3" xfId="20714" xr:uid="{C2AA0CCA-4691-441A-8C11-D4C275775103}"/>
    <cellStyle name="SHADEDSTORES 6 3 2" xfId="28107" xr:uid="{DFCF0C33-9856-4CDE-BF8B-BD83F14CBC0B}"/>
    <cellStyle name="SHADEDSTORES 6 3 3" xfId="32792" xr:uid="{0A505D5C-8619-4993-9570-3594F5F64E6B}"/>
    <cellStyle name="SHADEDSTORES 6 3 4" xfId="37318" xr:uid="{35D83CE0-FEC7-40FD-AA80-6EF325B5EE73}"/>
    <cellStyle name="SHADEDSTORES 6 3 5" xfId="41943" xr:uid="{54B4D656-5EDC-4248-864A-7B82DCED05F9}"/>
    <cellStyle name="SHADEDSTORES 6 4" xfId="29090" xr:uid="{31C5033B-264A-40F6-B556-0D80B4B60D8A}"/>
    <cellStyle name="SHADEDSTORES 6 4 2" xfId="33759" xr:uid="{91BDD0C0-EEB9-4AFC-A20F-7E6920B52661}"/>
    <cellStyle name="SHADEDSTORES 6 4 3" xfId="38296" xr:uid="{2975D79B-C153-433E-A311-AEE92AB09C19}"/>
    <cellStyle name="SHADEDSTORES 6 4 4" xfId="42921" xr:uid="{FF721221-EB32-4513-9EBA-F14D083CBE39}"/>
    <cellStyle name="SHADEDSTORES 6 5" xfId="30114" xr:uid="{A76967C2-609E-4B0B-80B2-E937FC1C9331}"/>
    <cellStyle name="SHADEDSTORES 6 6" xfId="39244" xr:uid="{A6651A62-FAC6-4338-8986-67C622D20A34}"/>
    <cellStyle name="SHADEDSTORES 7" xfId="2080" xr:uid="{2BF9357F-E795-463F-ABF8-358053026E42}"/>
    <cellStyle name="SHADEDSTORES 7 2" xfId="3981" xr:uid="{612308B8-8BA5-41D0-B956-92C2B640D703}"/>
    <cellStyle name="SHADEDSTORES 7 2 2" xfId="27146" xr:uid="{76E1D231-21BA-4D97-A350-2E2163210EAC}"/>
    <cellStyle name="SHADEDSTORES 7 2 3" xfId="31841" xr:uid="{1A35FEE2-D2C4-408B-819F-01CC56B59F3E}"/>
    <cellStyle name="SHADEDSTORES 7 2 4" xfId="36357" xr:uid="{837D5929-B049-4F28-8780-6D24BD0A7CB4}"/>
    <cellStyle name="SHADEDSTORES 7 2 5" xfId="40982" xr:uid="{C6E77DFA-4BDA-43CE-BDAE-93685F08709E}"/>
    <cellStyle name="SHADEDSTORES 7 3" xfId="5057" xr:uid="{C7C7F0CB-143D-4824-89B9-3D07C1015A30}"/>
    <cellStyle name="SHADEDSTORES 7 3 2" xfId="28120" xr:uid="{96F5170D-FAD2-4EF6-9800-45845DD24712}"/>
    <cellStyle name="SHADEDSTORES 7 3 3" xfId="32803" xr:uid="{2209F63E-489A-4012-908E-94DE2E0F02C1}"/>
    <cellStyle name="SHADEDSTORES 7 3 4" xfId="37331" xr:uid="{8C43B569-CB05-45AB-9862-DFA56B2FFFF3}"/>
    <cellStyle name="SHADEDSTORES 7 3 5" xfId="41956" xr:uid="{D1602BFA-BB8F-49EF-AF13-92201AF03426}"/>
    <cellStyle name="SHADEDSTORES 7 4" xfId="6090" xr:uid="{1725E580-42D0-4CB0-898F-CF0702FBF292}"/>
    <cellStyle name="SHADEDSTORES 7 4 2" xfId="29102" xr:uid="{2F8393E1-0098-4AFA-BCF2-D371F16C7C73}"/>
    <cellStyle name="SHADEDSTORES 7 4 3" xfId="33769" xr:uid="{F866DA23-DF77-4D63-B630-B99344EFBCDD}"/>
    <cellStyle name="SHADEDSTORES 7 4 4" xfId="38308" xr:uid="{4679BE5C-C645-477B-9486-E710A1CA6EF3}"/>
    <cellStyle name="SHADEDSTORES 7 4 5" xfId="42933" xr:uid="{EC9F05F5-B9D2-4F1F-8B91-0B0FE00CADE6}"/>
    <cellStyle name="SHADEDSTORES 7 5" xfId="25384" xr:uid="{11F01578-0079-4F7B-BF01-E52663DEEBCB}"/>
    <cellStyle name="SHADEDSTORES 7 6" xfId="30126" xr:uid="{8F27B237-2B97-4578-9D50-6856E4752E47}"/>
    <cellStyle name="SHADEDSTORES 7 7" xfId="34630" xr:uid="{69E359F4-2D73-4ECA-ABCD-C1DFA96D3FF9}"/>
    <cellStyle name="SHADEDSTORES 7 8" xfId="39257" xr:uid="{E73F91E6-D23C-4F6F-96D4-26D85268D961}"/>
    <cellStyle name="SHADEDSTORES 8" xfId="2105" xr:uid="{223C4B27-E024-4D4C-A885-0F94CDCDF15B}"/>
    <cellStyle name="SHADEDSTORES 8 2" xfId="4005" xr:uid="{172EA927-5EA9-4454-812F-8F50C5BC94BB}"/>
    <cellStyle name="SHADEDSTORES 8 2 2" xfId="27164" xr:uid="{88C0A8FA-C88B-4E81-BF09-AF4E2BBC82CE}"/>
    <cellStyle name="SHADEDSTORES 8 2 3" xfId="31859" xr:uid="{43554622-0B26-45F9-942B-EC25053594A7}"/>
    <cellStyle name="SHADEDSTORES 8 2 4" xfId="36375" xr:uid="{338C87AC-AD58-40DD-95EB-AC78FFB5A31D}"/>
    <cellStyle name="SHADEDSTORES 8 2 5" xfId="41000" xr:uid="{0818C44E-D596-4BBA-9B01-5023AE81C927}"/>
    <cellStyle name="SHADEDSTORES 8 3" xfId="5074" xr:uid="{78EBBDD0-8AC7-4559-8D92-8233273303DC}"/>
    <cellStyle name="SHADEDSTORES 8 3 2" xfId="28137" xr:uid="{BE45F3AA-D493-4A0B-96F0-8F6AD72D23A3}"/>
    <cellStyle name="SHADEDSTORES 8 3 3" xfId="32820" xr:uid="{86216B7D-78F3-4A75-A356-D8D784318502}"/>
    <cellStyle name="SHADEDSTORES 8 3 4" xfId="37348" xr:uid="{A07F46F9-F194-4D90-97F3-DB9C89B649A2}"/>
    <cellStyle name="SHADEDSTORES 8 3 5" xfId="41973" xr:uid="{3F9FBD3A-F4BB-46C6-9AFA-285D19FDADAB}"/>
    <cellStyle name="SHADEDSTORES 8 4" xfId="6107" xr:uid="{A02AB207-FBD4-4E97-8D52-73D898D405D6}"/>
    <cellStyle name="SHADEDSTORES 8 4 2" xfId="29119" xr:uid="{7F491A80-5193-47BF-A627-74A19D34BD96}"/>
    <cellStyle name="SHADEDSTORES 8 4 3" xfId="33786" xr:uid="{91EF575E-D25E-49B6-AB6F-09484ECAAFBA}"/>
    <cellStyle name="SHADEDSTORES 8 4 4" xfId="38325" xr:uid="{287D853E-7C81-416D-934F-CE7F66A22A73}"/>
    <cellStyle name="SHADEDSTORES 8 4 5" xfId="42950" xr:uid="{2447036C-0F8F-4939-A08C-2BFC4239142D}"/>
    <cellStyle name="SHADEDSTORES 8 5" xfId="25404" xr:uid="{2D346A4F-8024-499A-9481-3E075DC11342}"/>
    <cellStyle name="SHADEDSTORES 8 6" xfId="30143" xr:uid="{4C53070D-276C-49E6-8C11-7A96BA3F2600}"/>
    <cellStyle name="SHADEDSTORES 8 7" xfId="34647" xr:uid="{A49403EB-CBE7-4818-BD17-F0544BFE387B}"/>
    <cellStyle name="SHADEDSTORES 8 8" xfId="39274" xr:uid="{EAE8983E-F46C-41E2-8E1C-77540D3380D6}"/>
    <cellStyle name="SHADEDSTORES 9" xfId="3172" xr:uid="{6EF1AF7F-753C-46F7-BAC9-5E87DA9B57AD}"/>
    <cellStyle name="Sheet Title" xfId="20175" xr:uid="{86DDBB40-7F93-45F9-8065-96B7CC24EB81}"/>
    <cellStyle name="small border line" xfId="1208" xr:uid="{679D41A2-80E8-4177-9966-A13BBC0AFC30}"/>
    <cellStyle name="small border line 2" xfId="2191" xr:uid="{DB3A78B7-A829-4165-8F72-F3F21B7D7C04}"/>
    <cellStyle name="small border line 2 2" xfId="23547" xr:uid="{5AE2E515-3DB8-43EB-B555-827FF82DBFF4}"/>
    <cellStyle name="specstores" xfId="105" xr:uid="{00000000-0005-0000-0000-000075000000}"/>
    <cellStyle name="specstores 10" xfId="9727" xr:uid="{B4BC4696-0F20-47A6-A166-A85A3F9F09B3}"/>
    <cellStyle name="specstores 11" xfId="9728" xr:uid="{86584027-3CD1-400F-B225-5D349C920FAC}"/>
    <cellStyle name="specstores 12" xfId="9729" xr:uid="{8FCCC167-56A9-484E-856C-E41F8F2F7779}"/>
    <cellStyle name="specstores 13" xfId="9730" xr:uid="{4972D52F-FC38-4055-AC89-CF121C738F75}"/>
    <cellStyle name="specstores 14" xfId="1209" xr:uid="{98E8FEEA-3DDD-4F94-BEE3-DE3257D1EDEC}"/>
    <cellStyle name="specstores 2" xfId="1210" xr:uid="{1D0A1A63-4696-4AB9-ADB1-343CE4122309}"/>
    <cellStyle name="specstores 2 2" xfId="9731" xr:uid="{51C019C4-5101-4065-8573-CBC9222BE52F}"/>
    <cellStyle name="specstores 2 3" xfId="9732" xr:uid="{A614EB27-3C83-4B58-9D74-DAFC4BC3CE21}"/>
    <cellStyle name="specstores 2 4" xfId="9733" xr:uid="{9268CB93-DD15-46E7-A966-9DC6884ACC84}"/>
    <cellStyle name="specstores 2 5" xfId="9734" xr:uid="{CB78F1D4-AE3F-4F98-814E-B492141793ED}"/>
    <cellStyle name="specstores 2 6" xfId="9735" xr:uid="{E13FE47F-82AF-4561-8B39-35029E1E7FA3}"/>
    <cellStyle name="specstores 3" xfId="1211" xr:uid="{B89FB8C5-1E72-4C91-94F1-A81E24455286}"/>
    <cellStyle name="specstores 4" xfId="1212" xr:uid="{FA8CF9EA-1CF8-4860-9208-18B180215B66}"/>
    <cellStyle name="specstores 5" xfId="9736" xr:uid="{05FC7F82-6CD0-475C-9768-219F42641021}"/>
    <cellStyle name="specstores 6" xfId="9737" xr:uid="{A386E41D-7E60-42DC-9240-8A5AD63160BA}"/>
    <cellStyle name="specstores 7" xfId="9738" xr:uid="{07A8B150-9EBC-4D4C-82BA-B0FA19341004}"/>
    <cellStyle name="specstores 8" xfId="9739" xr:uid="{85AE716B-C1FF-4E71-B456-AF3E8C4C1A01}"/>
    <cellStyle name="specstores 9" xfId="9740" xr:uid="{C38D06E5-A43D-4004-95A1-F6F443129181}"/>
    <cellStyle name="Standard" xfId="1213" xr:uid="{112A759D-F41D-4F9B-9B88-E7DF11BCA3DB}"/>
    <cellStyle name="Standard 2" xfId="1480" xr:uid="{F446080F-F870-40DE-8F2E-D8D26068A5BD}"/>
    <cellStyle name="Standard 2 10" xfId="24837" xr:uid="{BF75B53E-2EF0-45B2-9F70-4B753D57E75B}"/>
    <cellStyle name="Standard 2 11" xfId="24245" xr:uid="{7ADB001E-0FA0-41F8-8DF6-591AA980AF28}"/>
    <cellStyle name="Standard 2 12" xfId="24508" xr:uid="{E7648EF0-302A-4ED6-87EC-52DF9A7DA2B2}"/>
    <cellStyle name="Standard 2 13" xfId="24480" xr:uid="{B941B136-5DD9-4891-A7DE-319AA0228687}"/>
    <cellStyle name="Standard 2 2" xfId="1825" xr:uid="{B899B9AB-67DA-4D29-9EB7-2D89A796DC31}"/>
    <cellStyle name="Standard 2 2 2" xfId="2749" xr:uid="{A7CE7420-1804-4326-B409-01DB9F3BC88C}"/>
    <cellStyle name="Standard 2 2 2 2" xfId="4553" xr:uid="{B42A0172-C9C0-4F3E-984F-8536BD5185A0}"/>
    <cellStyle name="Standard 2 2 2 2 2" xfId="27683" xr:uid="{39A90CE7-2F73-4F65-90DF-CE0E7C93E368}"/>
    <cellStyle name="Standard 2 2 2 2 3" xfId="32370" xr:uid="{4EA207B0-2156-46BA-B81B-4B4860F87FAA}"/>
    <cellStyle name="Standard 2 2 2 2 4" xfId="36894" xr:uid="{3014642A-ECE6-4848-804E-BFA9763ACD43}"/>
    <cellStyle name="Standard 2 2 2 2 5" xfId="41519" xr:uid="{376F2F2D-1626-4438-B7BE-9846B4CCB5FC}"/>
    <cellStyle name="Standard 2 2 2 3" xfId="5577" xr:uid="{39F0ED5C-2A8A-4EF3-93ED-4D41D52B2B4C}"/>
    <cellStyle name="Standard 2 2 2 3 2" xfId="28654" xr:uid="{510FB6E9-2681-4661-A5C0-A16CDCFBB60A}"/>
    <cellStyle name="Standard 2 2 2 3 3" xfId="33328" xr:uid="{13C89A6B-D5E7-4A86-8F1F-9A5C7194197C}"/>
    <cellStyle name="Standard 2 2 2 3 4" xfId="37863" xr:uid="{6C25042B-F16C-4001-9EB1-3D3ED33FC03A}"/>
    <cellStyle name="Standard 2 2 2 3 5" xfId="42488" xr:uid="{479C7D80-C1F4-4BBE-BD78-7F935C1DF105}"/>
    <cellStyle name="Standard 2 2 2 4" xfId="6610" xr:uid="{2F262905-E711-4A4B-9278-6555B73C4972}"/>
    <cellStyle name="Standard 2 2 2 4 2" xfId="29633" xr:uid="{4D58970A-C981-41B6-9E55-3E8A8D5055AE}"/>
    <cellStyle name="Standard 2 2 2 4 3" xfId="34290" xr:uid="{A8155390-EA72-4D5D-BD35-76D7F23E6185}"/>
    <cellStyle name="Standard 2 2 2 4 4" xfId="38837" xr:uid="{A376F2B9-D31A-4F8C-B9C2-E6021FFCE8D1}"/>
    <cellStyle name="Standard 2 2 2 4 5" xfId="43462" xr:uid="{4A2892EC-B735-4BF4-9470-33CD406CFCB7}"/>
    <cellStyle name="Standard 2 2 2 5" xfId="25936" xr:uid="{04CEA4F8-0944-495F-BBFA-49E0AAE625F5}"/>
    <cellStyle name="Standard 2 2 2 6" xfId="30662" xr:uid="{BFCF837F-D5A2-4105-A2D4-8E145EFF10DF}"/>
    <cellStyle name="Standard 2 2 2 7" xfId="35166" xr:uid="{BE6FE195-B350-4363-9CCC-32BB31D091CC}"/>
    <cellStyle name="Standard 2 2 2 8" xfId="39791" xr:uid="{80748DA2-69E4-4D49-8AFA-FF8453637D7B}"/>
    <cellStyle name="Standard 2 2 3" xfId="3759" xr:uid="{6A3E246E-6551-4A39-8021-0FBA03F72CC6}"/>
    <cellStyle name="Standard 2 2 3 2" xfId="26943" xr:uid="{8B72F71A-C364-435A-A56F-3C114D2B52C5}"/>
    <cellStyle name="Standard 2 2 3 3" xfId="31643" xr:uid="{7C3D962F-AC2F-4EB8-951E-5C7DE897615E}"/>
    <cellStyle name="Standard 2 2 3 4" xfId="36154" xr:uid="{FEF52F1A-9C38-4AE5-A015-2BC86A08743D}"/>
    <cellStyle name="Standard 2 2 3 5" xfId="40779" xr:uid="{4AD5BE1F-0B46-4C6A-B5B4-4572CECC9D3D}"/>
    <cellStyle name="Standard 2 2 4" xfId="4860" xr:uid="{A498AD5C-AAC2-40C5-AE00-4F2B4B7EB0E9}"/>
    <cellStyle name="Standard 2 2 4 2" xfId="27919" xr:uid="{822FC34E-65B7-4376-A08A-84034A65E046}"/>
    <cellStyle name="Standard 2 2 4 3" xfId="32606" xr:uid="{ED0BD383-43FB-4E79-9CB2-636DDEC17DA4}"/>
    <cellStyle name="Standard 2 2 4 4" xfId="37130" xr:uid="{579E0615-F245-42B4-B9E1-92BB26C944A0}"/>
    <cellStyle name="Standard 2 2 4 5" xfId="41755" xr:uid="{FD56FF63-8799-4793-8C7A-141DD32ED7B6}"/>
    <cellStyle name="Standard 2 2 5" xfId="5895" xr:uid="{D17B619C-B15E-4DC2-AC14-0F7CCE6A8B5C}"/>
    <cellStyle name="Standard 2 2 5 2" xfId="28899" xr:uid="{281E6AD4-FD1B-4CD7-93C2-E868BCD807F8}"/>
    <cellStyle name="Standard 2 2 5 3" xfId="33573" xr:uid="{67EC5DBC-7AAA-4270-B924-43675A133034}"/>
    <cellStyle name="Standard 2 2 5 4" xfId="38108" xr:uid="{539B52D7-CC93-431D-A30A-14C1ED085E5B}"/>
    <cellStyle name="Standard 2 2 5 5" xfId="42733" xr:uid="{4C24363E-85B5-43AD-8E30-E9CF28808B38}"/>
    <cellStyle name="Standard 2 2 6" xfId="25167" xr:uid="{F0929059-229C-43CC-94B1-B5185A7297B4}"/>
    <cellStyle name="Standard 2 2 7" xfId="29922" xr:uid="{BB1C5ED1-E41D-49FB-93D0-E0530264BDBC}"/>
    <cellStyle name="Standard 2 2 8" xfId="24805" xr:uid="{55DEE435-2A17-4BD5-B8DF-A71667C73A30}"/>
    <cellStyle name="Standard 2 2 9" xfId="39054" xr:uid="{7C6D5293-65E2-401F-8D0C-9FA64EA1914C}"/>
    <cellStyle name="Standard 2 3" xfId="1919" xr:uid="{D5CEE760-87AC-46A7-A6B8-970699531D62}"/>
    <cellStyle name="Standard 2 3 2" xfId="2835" xr:uid="{7ECE6EEA-33AD-467F-9ABA-B96D74CD74C4}"/>
    <cellStyle name="Standard 2 3 2 2" xfId="4639" xr:uid="{3C163C1B-AC80-47CD-8E6B-12A6BFD6EEDA}"/>
    <cellStyle name="Standard 2 3 2 2 2" xfId="27769" xr:uid="{ABAB7F1C-A6AE-486B-8D3F-3B4B0370F18C}"/>
    <cellStyle name="Standard 2 3 2 2 3" xfId="32456" xr:uid="{A8F083F9-8533-4DBE-9B59-7A5E94E71418}"/>
    <cellStyle name="Standard 2 3 2 2 4" xfId="36980" xr:uid="{72E7998C-D78A-439B-ABD3-EE797B675078}"/>
    <cellStyle name="Standard 2 3 2 2 5" xfId="41605" xr:uid="{E2220E41-979D-4907-B3C1-85D81428B853}"/>
    <cellStyle name="Standard 2 3 2 3" xfId="5663" xr:uid="{50CDD2DF-D929-4D32-BFEC-E02BA0FC8933}"/>
    <cellStyle name="Standard 2 3 2 3 2" xfId="28740" xr:uid="{73BCA8A7-3D8B-413B-8C9A-5305A2E628C7}"/>
    <cellStyle name="Standard 2 3 2 3 3" xfId="33414" xr:uid="{AB753809-54EB-48F7-9640-DC032C8814DF}"/>
    <cellStyle name="Standard 2 3 2 3 4" xfId="37949" xr:uid="{7A646BD2-E755-4493-8D3A-C15B67BEB818}"/>
    <cellStyle name="Standard 2 3 2 3 5" xfId="42574" xr:uid="{6CCFE9FE-1086-48B8-B277-152D810F7316}"/>
    <cellStyle name="Standard 2 3 2 4" xfId="6696" xr:uid="{B364674E-A5C6-4E99-8495-50263D239F66}"/>
    <cellStyle name="Standard 2 3 2 4 2" xfId="29719" xr:uid="{D04E0E96-3578-4040-8B8B-80CA33ABFF4B}"/>
    <cellStyle name="Standard 2 3 2 4 3" xfId="34376" xr:uid="{17FF005B-E895-4081-824F-A74834F885A8}"/>
    <cellStyle name="Standard 2 3 2 4 4" xfId="38923" xr:uid="{20D254A5-155E-4CC6-99B9-DAA0C8D4A295}"/>
    <cellStyle name="Standard 2 3 2 4 5" xfId="43548" xr:uid="{FEBEC1C3-AFD4-43EB-8EE7-135E39826F6F}"/>
    <cellStyle name="Standard 2 3 2 5" xfId="26022" xr:uid="{862D5FB9-740A-4ACE-84D1-3D45CFB10A36}"/>
    <cellStyle name="Standard 2 3 2 6" xfId="30748" xr:uid="{FA14CD0E-CD31-420C-B113-4A4FA84DCB33}"/>
    <cellStyle name="Standard 2 3 2 7" xfId="35252" xr:uid="{8EFF402C-481F-443D-A27C-0A100F68CEDA}"/>
    <cellStyle name="Standard 2 3 2 8" xfId="39877" xr:uid="{026408E0-910A-4A2E-B0F1-7A676ABED3D2}"/>
    <cellStyle name="Standard 2 3 3" xfId="3845" xr:uid="{FF9E725E-70C9-48C9-88BD-3BEB172B6F03}"/>
    <cellStyle name="Standard 2 3 3 2" xfId="27029" xr:uid="{26E9B407-F3F2-4981-BF76-9A5F02425802}"/>
    <cellStyle name="Standard 2 3 3 3" xfId="31729" xr:uid="{F3FA6867-0B63-407D-92BE-2187BCE601D1}"/>
    <cellStyle name="Standard 2 3 3 4" xfId="36240" xr:uid="{72270C09-3B06-448D-9D8A-EDC17F46DF73}"/>
    <cellStyle name="Standard 2 3 3 5" xfId="40865" xr:uid="{E2B82F35-9433-4BB9-8F73-E0090E82F097}"/>
    <cellStyle name="Standard 2 3 4" xfId="4946" xr:uid="{EEA862B0-E5B4-4274-BA28-BBEC094FE3E5}"/>
    <cellStyle name="Standard 2 3 4 2" xfId="28005" xr:uid="{E9EC6A71-21C4-4A85-90F8-C1D7899CD284}"/>
    <cellStyle name="Standard 2 3 4 3" xfId="32692" xr:uid="{696044B4-EFC5-4C70-9CED-B477EBFA3B14}"/>
    <cellStyle name="Standard 2 3 4 4" xfId="37216" xr:uid="{01B1BA2C-B2CF-4FFB-9451-B00855B5696A}"/>
    <cellStyle name="Standard 2 3 4 5" xfId="41841" xr:uid="{AC3F6D0E-9F1D-4BF0-88DA-EEBE19ADC3C5}"/>
    <cellStyle name="Standard 2 3 5" xfId="5981" xr:uid="{F58A8052-3DA7-4E6C-A1DF-F4A3BE90060E}"/>
    <cellStyle name="Standard 2 3 5 2" xfId="28985" xr:uid="{751598EF-11E3-4F21-BCBD-74C850560FD8}"/>
    <cellStyle name="Standard 2 3 5 3" xfId="33659" xr:uid="{A6426EA9-EDBB-41DB-9388-6D9BD4EAD57E}"/>
    <cellStyle name="Standard 2 3 5 4" xfId="38194" xr:uid="{71CA03EA-AF67-4554-98B1-AADE42B2035B}"/>
    <cellStyle name="Standard 2 3 5 5" xfId="42819" xr:uid="{CB4940EE-78C7-4791-8CDB-74B58A4A392A}"/>
    <cellStyle name="Standard 2 3 6" xfId="25256" xr:uid="{08C7ECB5-F8D8-4867-9DAF-12E283F84737}"/>
    <cellStyle name="Standard 2 3 7" xfId="30008" xr:uid="{FE195969-9359-4A89-B989-C3A809C4E362}"/>
    <cellStyle name="Standard 2 3 8" xfId="34513" xr:uid="{7A233DAF-8279-4100-A0DC-1EBE4444B248}"/>
    <cellStyle name="Standard 2 3 9" xfId="39140" xr:uid="{8778A655-7F7B-4755-817C-BB82E0BCB372}"/>
    <cellStyle name="Standard 2 4" xfId="2420" xr:uid="{593FBDA5-065F-44D2-965A-683DD040BDCE}"/>
    <cellStyle name="Standard 2 4 2" xfId="4224" xr:uid="{92803F34-95F3-4C8B-86C1-86B1172BA59E}"/>
    <cellStyle name="Standard 2 4 2 2" xfId="27354" xr:uid="{E8B1E0C0-B3A7-426C-B8ED-E171B70DBE43}"/>
    <cellStyle name="Standard 2 4 2 3" xfId="32041" xr:uid="{57EB7D0F-A8C3-4B74-ABFF-AD317B0DCD54}"/>
    <cellStyle name="Standard 2 4 2 4" xfId="36565" xr:uid="{C3E06FD4-7A9D-4168-8401-8573C7574E7D}"/>
    <cellStyle name="Standard 2 4 2 5" xfId="41190" xr:uid="{1A0D8D9F-5488-4212-8F3D-806B0FFA0E8B}"/>
    <cellStyle name="Standard 2 4 3" xfId="5248" xr:uid="{0AE38C78-EABA-4CD9-A4CA-7214EF049E3D}"/>
    <cellStyle name="Standard 2 4 3 2" xfId="28325" xr:uid="{784A515C-E045-4027-8DC8-512357C03938}"/>
    <cellStyle name="Standard 2 4 3 3" xfId="32999" xr:uid="{C882397C-4C6C-4400-8178-E283700AEF49}"/>
    <cellStyle name="Standard 2 4 3 4" xfId="37534" xr:uid="{E07EB265-DA17-42E7-9770-6A44CC6929E3}"/>
    <cellStyle name="Standard 2 4 3 5" xfId="42159" xr:uid="{2EF59F51-5266-4856-962B-36EE2ADC3933}"/>
    <cellStyle name="Standard 2 4 4" xfId="6281" xr:uid="{1C77CB6D-2614-4ADF-8FD2-2F1BB068CD4D}"/>
    <cellStyle name="Standard 2 4 4 2" xfId="29304" xr:uid="{296808CD-EDA2-4368-AABB-6FBE3119FE1F}"/>
    <cellStyle name="Standard 2 4 4 3" xfId="33961" xr:uid="{9F4B6A2F-C62D-4C71-AAFB-13B41702639A}"/>
    <cellStyle name="Standard 2 4 4 4" xfId="38508" xr:uid="{02F5431F-CD81-4727-95DA-8E00B01B6AD8}"/>
    <cellStyle name="Standard 2 4 4 5" xfId="43133" xr:uid="{0E17AA1E-84FC-4C22-9045-7EE5CB3AA5BA}"/>
    <cellStyle name="Standard 2 4 5" xfId="25607" xr:uid="{D4F19D20-0929-4967-8E7A-D4AAEA944CEE}"/>
    <cellStyle name="Standard 2 4 6" xfId="30333" xr:uid="{94319E64-B4BE-4E04-B61F-5D828BC2B3A7}"/>
    <cellStyle name="Standard 2 4 7" xfId="34837" xr:uid="{E1D22798-E4F7-46EA-B410-84EA21094C70}"/>
    <cellStyle name="Standard 2 4 8" xfId="39462" xr:uid="{27A4982C-0FA3-4112-8979-969F563AAD05}"/>
    <cellStyle name="Standard 2 5" xfId="3431" xr:uid="{3C82DBC6-0047-4C79-800A-A309B64C62E7}"/>
    <cellStyle name="Standard 2 5 2" xfId="26348" xr:uid="{25800C97-66C8-4B6B-8856-978184C869D0}"/>
    <cellStyle name="Standard 2 5 3" xfId="31069" xr:uid="{6ACDD854-74F1-4D7C-993C-06A3E7B9ABC9}"/>
    <cellStyle name="Standard 2 5 4" xfId="35572" xr:uid="{D6838DA3-80B9-4BDC-9722-95D8ABA35241}"/>
    <cellStyle name="Standard 2 5 5" xfId="40197" xr:uid="{7C5D7EFC-76F1-4BDB-8B45-84234DB827AE}"/>
    <cellStyle name="Standard 2 6" xfId="3147" xr:uid="{2086D0AD-375C-4228-A432-270D56DD1861}"/>
    <cellStyle name="Standard 2 7" xfId="3255" xr:uid="{337FE3F8-D1F3-4D1E-ADE9-7BBFEE01F82E}"/>
    <cellStyle name="Standard 2 8" xfId="18863" xr:uid="{2B9A98E2-F6B0-4ECD-B33E-8295F8399F85}"/>
    <cellStyle name="Standard 2 9" xfId="23696" xr:uid="{3B9E2712-BE3A-448B-9A63-8FB15D9E9009}"/>
    <cellStyle name="Standard 3" xfId="1771" xr:uid="{F63B292C-14BC-49F4-B884-D2800A9E7C23}"/>
    <cellStyle name="Standard 3 10" xfId="24764" xr:uid="{EC5147AA-30AF-46E0-AE94-23DE4C26621A}"/>
    <cellStyle name="Standard 3 11" xfId="39011" xr:uid="{F22E4CD8-A7F8-42C7-9E11-F9FD0C3FC5D1}"/>
    <cellStyle name="Standard 3 2" xfId="2705" xr:uid="{3E1BE145-B96F-4501-BF77-E93BDCBA7692}"/>
    <cellStyle name="Standard 3 2 2" xfId="4509" xr:uid="{07A9C252-417D-47DE-BE56-55BEEC6B28DE}"/>
    <cellStyle name="Standard 3 2 2 2" xfId="27639" xr:uid="{8F51B42D-BDA7-461C-82E6-CAE09B41CB57}"/>
    <cellStyle name="Standard 3 2 2 3" xfId="32326" xr:uid="{8F5009B7-A6D4-49C9-875B-3C7452ABD39E}"/>
    <cellStyle name="Standard 3 2 2 4" xfId="36850" xr:uid="{0A291A75-E8DE-4921-8149-457729DAF05C}"/>
    <cellStyle name="Standard 3 2 2 5" xfId="41475" xr:uid="{FAA6034F-4F45-42B8-9E6A-EBD4EBFE5E59}"/>
    <cellStyle name="Standard 3 2 3" xfId="5533" xr:uid="{8502FF38-A5AA-4EE8-A8CA-156D6B428782}"/>
    <cellStyle name="Standard 3 2 3 2" xfId="28610" xr:uid="{C19672A2-86DB-4F3B-BDA0-47DFCB4C5B36}"/>
    <cellStyle name="Standard 3 2 3 3" xfId="33284" xr:uid="{617015E7-9E43-44B2-AE6C-55616446BEFF}"/>
    <cellStyle name="Standard 3 2 3 4" xfId="37819" xr:uid="{779A11C8-FF0A-4992-A0ED-3F60B797E4F3}"/>
    <cellStyle name="Standard 3 2 3 5" xfId="42444" xr:uid="{3C530580-EAD3-4665-9D95-B8FE5220927D}"/>
    <cellStyle name="Standard 3 2 4" xfId="6566" xr:uid="{B3469B67-FBBC-4187-8AB8-585DDC6360E1}"/>
    <cellStyle name="Standard 3 2 4 2" xfId="29589" xr:uid="{07605925-38DB-4225-9DEE-8A5CDC546215}"/>
    <cellStyle name="Standard 3 2 4 3" xfId="34246" xr:uid="{D10723C8-5081-42D3-B4A4-3527AA53B290}"/>
    <cellStyle name="Standard 3 2 4 4" xfId="38793" xr:uid="{F87E2D60-492F-4942-ACCD-1FBEBEE25CBD}"/>
    <cellStyle name="Standard 3 2 4 5" xfId="43418" xr:uid="{2B66F22F-D6C9-4FE7-B4B7-E90F09B150D9}"/>
    <cellStyle name="Standard 3 2 5" xfId="25892" xr:uid="{508719D5-7D9C-4BFE-B3D1-139F8E3DA703}"/>
    <cellStyle name="Standard 3 2 6" xfId="30618" xr:uid="{D87A6210-FC96-4A09-A836-89422AB2DA23}"/>
    <cellStyle name="Standard 3 2 7" xfId="35122" xr:uid="{8F55A928-25FD-4FDB-A0C9-E898F1260068}"/>
    <cellStyle name="Standard 3 2 8" xfId="39747" xr:uid="{EAEF187F-1A97-41C9-8CA9-4F9B86974CBA}"/>
    <cellStyle name="Standard 3 3" xfId="3716" xr:uid="{10A8C04D-38E3-484E-9DAB-EC4205E8A612}"/>
    <cellStyle name="Standard 3 3 2" xfId="26900" xr:uid="{C81A4460-6B1B-4853-86BE-C2316DF97375}"/>
    <cellStyle name="Standard 3 3 3" xfId="31600" xr:uid="{5017DB3C-E7DB-4144-B96C-81022953A410}"/>
    <cellStyle name="Standard 3 3 4" xfId="36111" xr:uid="{62A84C62-AF6F-4BF9-B8B3-149E10C4DD1B}"/>
    <cellStyle name="Standard 3 3 5" xfId="40736" xr:uid="{EA6FDD93-BEA6-40D5-B256-38EF89A0F0F0}"/>
    <cellStyle name="Standard 3 4" xfId="4817" xr:uid="{3854C382-DB18-4DF1-B2DC-0086BADDE315}"/>
    <cellStyle name="Standard 3 4 2" xfId="27876" xr:uid="{5655B4E0-703B-4718-AD66-145E574990E8}"/>
    <cellStyle name="Standard 3 4 3" xfId="32563" xr:uid="{D438A7F1-85BE-4680-A404-AAA7A0E16B7D}"/>
    <cellStyle name="Standard 3 4 4" xfId="37087" xr:uid="{96158EA9-FDFD-4ADF-8CFB-5B240EE5751C}"/>
    <cellStyle name="Standard 3 4 5" xfId="41712" xr:uid="{EC782F8F-955E-4F1E-8A34-28C513A93183}"/>
    <cellStyle name="Standard 3 5" xfId="5852" xr:uid="{C7529286-0B93-46DE-84C3-10EB831257A8}"/>
    <cellStyle name="Standard 3 5 2" xfId="28856" xr:uid="{C915FBBB-E129-48A2-A98A-03E1E9AE554B}"/>
    <cellStyle name="Standard 3 5 3" xfId="33530" xr:uid="{FDE4FAEA-EA88-4783-A66F-49604C985AE1}"/>
    <cellStyle name="Standard 3 5 4" xfId="38065" xr:uid="{AB65EF6F-211F-4EFC-9973-CDFFFD5AEAE3}"/>
    <cellStyle name="Standard 3 5 5" xfId="42690" xr:uid="{05D1F02B-0FFD-497C-93A6-A24AF5A70CF4}"/>
    <cellStyle name="Standard 3 6" xfId="15672" xr:uid="{54C26AC2-8E83-4FCD-AE5B-2C3E5FE9D3BE}"/>
    <cellStyle name="Standard 3 7" xfId="23606" xr:uid="{D255DA2E-5FFE-4D01-A98B-A1025F3F8823}"/>
    <cellStyle name="Standard 3 8" xfId="25124" xr:uid="{B2BED5AD-4EF1-4E45-8BF0-274C9601A975}"/>
    <cellStyle name="Standard 3 9" xfId="29879" xr:uid="{6B42A685-82A2-4B41-956C-1BBCB67569D6}"/>
    <cellStyle name="Standard 4" xfId="1736" xr:uid="{98D3D337-EDDA-4E9C-9168-289B44B0522D}"/>
    <cellStyle name="Standard 4 10" xfId="24728" xr:uid="{35171C6F-F75D-4C6D-9E9D-E100E12031D5}"/>
    <cellStyle name="Standard 4 11" xfId="24273" xr:uid="{E6DDF27E-1BB0-4448-8895-C59D937C3894}"/>
    <cellStyle name="Standard 4 2" xfId="2670" xr:uid="{AA857734-275B-45A9-9613-57AE4AF80049}"/>
    <cellStyle name="Standard 4 2 2" xfId="4474" xr:uid="{87D831D1-647E-49D8-A66A-EBE6BED8FD65}"/>
    <cellStyle name="Standard 4 2 2 2" xfId="27604" xr:uid="{042D4BEF-12C8-4CF9-AD5F-E6161434358C}"/>
    <cellStyle name="Standard 4 2 2 3" xfId="32291" xr:uid="{1E72F8A8-9092-41BD-9033-0A6ACE2575B8}"/>
    <cellStyle name="Standard 4 2 2 4" xfId="36815" xr:uid="{2BBCC5DF-0E04-42B8-B616-127E622FBF08}"/>
    <cellStyle name="Standard 4 2 2 5" xfId="41440" xr:uid="{83AC0D81-09C0-4484-BA0A-EEF6FECD1FD4}"/>
    <cellStyle name="Standard 4 2 3" xfId="5498" xr:uid="{6991A3C2-2591-47AD-A2A0-86A01A1A3688}"/>
    <cellStyle name="Standard 4 2 3 2" xfId="28575" xr:uid="{36A875AA-1CCD-44D6-ABCD-51B07E9625B1}"/>
    <cellStyle name="Standard 4 2 3 3" xfId="33249" xr:uid="{2B25F847-221F-4D8C-9363-F28CE400D632}"/>
    <cellStyle name="Standard 4 2 3 4" xfId="37784" xr:uid="{AD7451D5-A871-4E30-A922-8831FE304C47}"/>
    <cellStyle name="Standard 4 2 3 5" xfId="42409" xr:uid="{384FA705-2307-4715-AAD3-D8B52233CD6B}"/>
    <cellStyle name="Standard 4 2 4" xfId="6531" xr:uid="{35375BB7-DEDF-4B5B-92CC-7AAC6BB96C8B}"/>
    <cellStyle name="Standard 4 2 4 2" xfId="29554" xr:uid="{CF8F2513-61A8-484C-8B3C-44DC3517E732}"/>
    <cellStyle name="Standard 4 2 4 3" xfId="34211" xr:uid="{FECDD1FE-B416-4816-9C21-80059C89B6D3}"/>
    <cellStyle name="Standard 4 2 4 4" xfId="38758" xr:uid="{CFFC1C96-9453-41CF-9DFA-85D5F228146C}"/>
    <cellStyle name="Standard 4 2 4 5" xfId="43383" xr:uid="{49211D93-BC08-4E24-9476-B53A66BD8AC5}"/>
    <cellStyle name="Standard 4 2 5" xfId="25857" xr:uid="{BDEF4C04-14CE-41A9-AACC-2BB3E3B14188}"/>
    <cellStyle name="Standard 4 2 6" xfId="30583" xr:uid="{3E8E8964-5AF3-47C3-9454-B4476E286355}"/>
    <cellStyle name="Standard 4 2 7" xfId="35087" xr:uid="{80C6C865-EB53-481A-AD37-34E7B070A330}"/>
    <cellStyle name="Standard 4 2 8" xfId="39712" xr:uid="{9F947F7F-B98E-4B51-97F9-5986679E94F4}"/>
    <cellStyle name="Standard 4 3" xfId="3681" xr:uid="{23ED316A-8D02-4ED2-BF71-678C0DD7AA78}"/>
    <cellStyle name="Standard 4 3 2" xfId="26865" xr:uid="{9D8A2DE7-B280-4F83-8A58-0FBB8C940BBF}"/>
    <cellStyle name="Standard 4 3 3" xfId="31565" xr:uid="{A95F10F2-4E2F-42DB-A0F4-F46B3A3174FF}"/>
    <cellStyle name="Standard 4 3 4" xfId="36076" xr:uid="{F4623704-7D4C-4C73-A557-5F3B882EDB27}"/>
    <cellStyle name="Standard 4 3 5" xfId="40701" xr:uid="{4F108113-C5CA-46EC-B4E0-E7BDFEDB9FD4}"/>
    <cellStyle name="Standard 4 4" xfId="4782" xr:uid="{C0F3F057-7464-4548-A10F-ED65453E87B9}"/>
    <cellStyle name="Standard 4 4 2" xfId="26103" xr:uid="{92C9B399-6624-4018-A153-D039A9D1C65F}"/>
    <cellStyle name="Standard 4 4 3" xfId="30824" xr:uid="{59E0E5DD-DE14-4B49-A231-302DE7F85FD4}"/>
    <cellStyle name="Standard 4 4 4" xfId="35327" xr:uid="{BB1567DA-E783-4426-A1BF-6269E1E564CC}"/>
    <cellStyle name="Standard 4 4 5" xfId="39952" xr:uid="{75E83E86-FB82-4234-9123-4F7765C1D313}"/>
    <cellStyle name="Standard 4 5" xfId="5817" xr:uid="{6BE892DA-352D-45EE-A759-DBC2A96F8281}"/>
    <cellStyle name="Standard 4 5 2" xfId="28821" xr:uid="{06CD9E78-7BFB-42F5-9BA8-0266AC5C416D}"/>
    <cellStyle name="Standard 4 5 3" xfId="33495" xr:uid="{D2B0E233-5D76-4785-8298-E20DBC65B017}"/>
    <cellStyle name="Standard 4 5 4" xfId="38030" xr:uid="{F2B70D80-FF8E-48D1-9BB1-3F516A9C2298}"/>
    <cellStyle name="Standard 4 5 5" xfId="42655" xr:uid="{5C3DA70A-D49C-4299-90A0-E0666A785F22}"/>
    <cellStyle name="Standard 4 6" xfId="13166" xr:uid="{9E5634D4-17DF-4FF5-9943-A454D7CEADEA}"/>
    <cellStyle name="Standard 4 7" xfId="23570" xr:uid="{CE2667D3-FD2B-4282-B663-22BA6ED41F31}"/>
    <cellStyle name="Standard 4 8" xfId="25089" xr:uid="{5BFDF765-8CD2-419E-A5BE-D0EE9F5B8922}"/>
    <cellStyle name="Standard 4 9" xfId="29844" xr:uid="{CE999896-2B8C-4645-8911-7261B4E8B93F}"/>
    <cellStyle name="Standard 5" xfId="1560" xr:uid="{1281B979-DFA1-4E75-94EF-AD0B7CC66C5C}"/>
    <cellStyle name="Standard 5 10" xfId="24406" xr:uid="{A2B54662-6EAA-4736-86D3-7A924A7D0E6F}"/>
    <cellStyle name="Standard 5 2" xfId="2497" xr:uid="{60B116C2-F61E-4A31-A54D-282B17D15FE9}"/>
    <cellStyle name="Standard 5 2 2" xfId="4301" xr:uid="{8FD597C6-B092-4949-896F-E4C04D5AD6FB}"/>
    <cellStyle name="Standard 5 2 2 2" xfId="27431" xr:uid="{AD56C4EC-6097-4D3B-B066-F6DD2EFD27D8}"/>
    <cellStyle name="Standard 5 2 2 3" xfId="32118" xr:uid="{28F2121F-7C74-4AB0-B516-4C815518ABC0}"/>
    <cellStyle name="Standard 5 2 2 4" xfId="36642" xr:uid="{ADCBDB10-F9B4-4760-8232-17A9EFA88549}"/>
    <cellStyle name="Standard 5 2 2 5" xfId="41267" xr:uid="{F98C4B5D-9F53-48F2-B8D5-F6A4D2C5E43F}"/>
    <cellStyle name="Standard 5 2 3" xfId="5325" xr:uid="{7D84EE39-B63B-48A1-948C-F8CE5EE15672}"/>
    <cellStyle name="Standard 5 2 3 2" xfId="28402" xr:uid="{B05DD9A5-2F85-4C0C-83BD-F791D0A00657}"/>
    <cellStyle name="Standard 5 2 3 3" xfId="33076" xr:uid="{9EF05EDE-10AF-4D4D-8D58-3B231E8DE021}"/>
    <cellStyle name="Standard 5 2 3 4" xfId="37611" xr:uid="{E2A86081-7BD2-4599-B9DA-1C3F912AF35F}"/>
    <cellStyle name="Standard 5 2 3 5" xfId="42236" xr:uid="{D8A227F1-851C-4D74-BB47-9EC8FA32878D}"/>
    <cellStyle name="Standard 5 2 4" xfId="6358" xr:uid="{8A309BD2-C44C-46AB-B63B-78A5C397C2FF}"/>
    <cellStyle name="Standard 5 2 4 2" xfId="29381" xr:uid="{16FD7445-2445-4C84-A19E-11C03F68C884}"/>
    <cellStyle name="Standard 5 2 4 3" xfId="34038" xr:uid="{07FF15FF-866E-4FF8-A1B4-C1E1D6FA2C99}"/>
    <cellStyle name="Standard 5 2 4 4" xfId="38585" xr:uid="{85A54904-18DF-4996-9D36-7BEFA01B2DBB}"/>
    <cellStyle name="Standard 5 2 4 5" xfId="43210" xr:uid="{9284CE09-888D-405C-9642-8CF14B4D2F36}"/>
    <cellStyle name="Standard 5 2 5" xfId="25684" xr:uid="{DD9774F3-7863-40FE-AF47-F71439610337}"/>
    <cellStyle name="Standard 5 2 6" xfId="30410" xr:uid="{ABEB4CC5-8858-4084-855D-774387005DF5}"/>
    <cellStyle name="Standard 5 2 7" xfId="34914" xr:uid="{2826DEE7-970E-47CF-B5A0-78A8458B2E2E}"/>
    <cellStyle name="Standard 5 2 8" xfId="39539" xr:uid="{3759EB32-43D6-4174-9FB8-956F44F92F6B}"/>
    <cellStyle name="Standard 5 3" xfId="3508" xr:uid="{9C48C13F-EA3A-4110-BAC6-540A37B8E0B7}"/>
    <cellStyle name="Standard 5 3 2" xfId="26692" xr:uid="{BA061CDF-7CF1-4026-9347-B4879B6BB96C}"/>
    <cellStyle name="Standard 5 3 3" xfId="31392" xr:uid="{D1CEC8D6-AECA-4355-964B-9B9FF6AA26B0}"/>
    <cellStyle name="Standard 5 3 4" xfId="35903" xr:uid="{2B370AB1-542E-4312-8921-8898C4DFB688}"/>
    <cellStyle name="Standard 5 3 5" xfId="40528" xr:uid="{22E4377A-648D-429C-A5C4-526F556002F9}"/>
    <cellStyle name="Standard 5 4" xfId="3072" xr:uid="{953CF422-FA48-4056-B1D0-04904C0F81F9}"/>
    <cellStyle name="Standard 5 4 2" xfId="26275" xr:uid="{CB7A91FD-8E17-40E2-B0E8-9E98D27C6BCB}"/>
    <cellStyle name="Standard 5 4 3" xfId="30996" xr:uid="{41F5D4DA-C035-4F37-A23C-5D1CBFA80C7F}"/>
    <cellStyle name="Standard 5 4 4" xfId="35499" xr:uid="{7A903E84-81BC-43C4-9C5F-F231AC2D3BA9}"/>
    <cellStyle name="Standard 5 4 5" xfId="40124" xr:uid="{3E365BAE-99F5-462E-9ED6-5BCA3ECA3286}"/>
    <cellStyle name="Standard 5 5" xfId="3330" xr:uid="{2EAE4B11-3A8B-4FEE-BA07-668DA93E8EAE}"/>
    <cellStyle name="Standard 5 5 2" xfId="26455" xr:uid="{CA91684A-96A4-4CD1-A9A4-8C6098412B9A}"/>
    <cellStyle name="Standard 5 5 3" xfId="31155" xr:uid="{A6DADF93-2B6A-4267-9223-1441090C9D79}"/>
    <cellStyle name="Standard 5 5 4" xfId="35666" xr:uid="{C84C57AE-D804-4998-A0D2-08957B4B32AC}"/>
    <cellStyle name="Standard 5 5 5" xfId="40291" xr:uid="{F485194E-0FF2-42F7-A828-8D23DF6E079B}"/>
    <cellStyle name="Standard 5 6" xfId="21807" xr:uid="{DBD68540-7501-45FF-A469-9BA75A3F79E1}"/>
    <cellStyle name="Standard 5 7" xfId="24915" xr:uid="{68E85E61-8FF0-4ACE-9E44-99388F636447}"/>
    <cellStyle name="Standard 5 8" xfId="24174" xr:uid="{5C12503B-F180-4A98-843E-E2EB90392B50}"/>
    <cellStyle name="Standard 5 9" xfId="24562" xr:uid="{DD8CFC09-AA92-45B4-ADF9-E186DADD3732}"/>
    <cellStyle name="Standard 6" xfId="2044" xr:uid="{4A95E20E-51D8-4DCB-82B8-DAB6ED5E1881}"/>
    <cellStyle name="Standard 6 2" xfId="3954" xr:uid="{CE80804D-E388-41FF-B865-13898182F6CF}"/>
    <cellStyle name="Standard 6 3" xfId="5043" xr:uid="{8ABC4011-32C0-4F12-995D-3D6A69371151}"/>
    <cellStyle name="Standard 6 4" xfId="25357" xr:uid="{FE677357-EA82-44F3-83D7-B07940B7A6F5}"/>
    <cellStyle name="Standard 6 5" xfId="30109" xr:uid="{2DC31336-92B6-4DCA-BD3B-966F0E55B0AA}"/>
    <cellStyle name="Standard 6 6" xfId="34613" xr:uid="{6A89DB4C-519D-4314-86B4-57690BC9E39C}"/>
    <cellStyle name="Standard 6 7" xfId="39240" xr:uid="{4374B9A1-3341-492B-BBF2-B855627B2BDD}"/>
    <cellStyle name="Standard 7" xfId="3171" xr:uid="{3357B60C-2D10-4E7E-8911-78F97B15D786}"/>
    <cellStyle name="Standard_9912(4)" xfId="106" xr:uid="{00000000-0005-0000-0000-000076000000}"/>
    <cellStyle name="Style 1" xfId="107" xr:uid="{00000000-0005-0000-0000-000077000000}"/>
    <cellStyle name="Style 1 2" xfId="1215" xr:uid="{9880CA4E-5F49-4164-830F-5E6661F98643}"/>
    <cellStyle name="Style 1 2 2" xfId="20176" xr:uid="{F6F8A7B3-846B-47E7-9831-7107F62D6846}"/>
    <cellStyle name="Style 1 2 3" xfId="20177" xr:uid="{6C87305B-7372-40F3-A4A1-F565EF8D3A8E}"/>
    <cellStyle name="Style 1 2 4" xfId="18865" xr:uid="{A8F99806-8C84-41AF-9A4E-9D052E68E42F}"/>
    <cellStyle name="Style 1 3" xfId="1216" xr:uid="{982791FA-E169-4030-993E-64EC93D9B713}"/>
    <cellStyle name="Style 1 3 2" xfId="20178" xr:uid="{ACCF95DE-DCCE-4A6A-A0C2-67757075F244}"/>
    <cellStyle name="Style 1 4" xfId="1217" xr:uid="{84163519-C804-4ED0-82E4-FEFC400E158B}"/>
    <cellStyle name="Style 1 5" xfId="9741" xr:uid="{16DCFE8D-9D63-4698-8C35-4A6281172DFE}"/>
    <cellStyle name="Style 1 5 2" xfId="11919" xr:uid="{A75C4DA3-0C6A-46D8-B555-8A66E51FB20D}"/>
    <cellStyle name="Style 1 5 2 2" xfId="16938" xr:uid="{3307AA8B-FF1E-4CC8-BB49-B6C711033DDF}"/>
    <cellStyle name="Style 1 5 2 3" xfId="14423" xr:uid="{3215A13B-B51D-4851-AAE9-0D1B20DFAE54}"/>
    <cellStyle name="Style 1 5 2 4" xfId="22080" xr:uid="{3C554DEF-0F2E-41E0-ABDD-4DB414B5892B}"/>
    <cellStyle name="Style 1 5 3" xfId="15744" xr:uid="{AD0640B9-91ED-43A9-9086-7E2CBCE29016}"/>
    <cellStyle name="Style 1 5 4" xfId="13229" xr:uid="{D3B63915-5D3D-41D2-ABCB-274F323C0957}"/>
    <cellStyle name="Style 1 5 5" xfId="20809" xr:uid="{8FE1E0BE-BDF0-4634-BC23-94EFA2EDBE93}"/>
    <cellStyle name="Style 1 6" xfId="9742" xr:uid="{842E5B61-B9D5-41B0-AE9A-4E7B3C6C98A3}"/>
    <cellStyle name="Style 1 6 2" xfId="11920" xr:uid="{9F301603-2426-4C83-ABB9-7A24526E20BA}"/>
    <cellStyle name="Style 1 6 2 2" xfId="16939" xr:uid="{C5AF1034-8C90-4C8F-9872-E778CCDAC964}"/>
    <cellStyle name="Style 1 6 2 3" xfId="14424" xr:uid="{D5176FA3-3099-4630-B790-014036C41AAE}"/>
    <cellStyle name="Style 1 6 2 4" xfId="22081" xr:uid="{89F9164A-1B4D-4D0B-B2E5-A97ACE2859CD}"/>
    <cellStyle name="Style 1 6 3" xfId="15745" xr:uid="{75586F23-D51F-4AB4-B142-DCC0F1F3B761}"/>
    <cellStyle name="Style 1 6 4" xfId="13230" xr:uid="{54E78478-FF06-4B54-AAFB-77BAF6EBCAE8}"/>
    <cellStyle name="Style 1 6 5" xfId="20810" xr:uid="{2AB2112C-3715-4015-BCB1-D45D65FF01B3}"/>
    <cellStyle name="Style 1 7" xfId="18864" xr:uid="{EBEC443D-63A3-4701-8724-C14050974350}"/>
    <cellStyle name="Style 1 8" xfId="1214" xr:uid="{50D69394-D0FA-41F3-B839-F6A74BBD8D66}"/>
    <cellStyle name="Style 2" xfId="1218" xr:uid="{F3D8EF0E-9F76-4ABD-8EDB-B1C081FC7E2A}"/>
    <cellStyle name="Style 2 2" xfId="20179" xr:uid="{5D462640-7567-4D29-A871-6F21791524DB}"/>
    <cellStyle name="Style 2 3" xfId="20180" xr:uid="{F394759E-B50B-4F31-9194-91CBFDB2F7E0}"/>
    <cellStyle name="Style 22" xfId="18866" xr:uid="{01EBC3D9-B011-49A9-8FB0-1C0374B7EDE7}"/>
    <cellStyle name="Style 23" xfId="18867" xr:uid="{0D5537DF-E259-468B-8885-C941A31F6A48}"/>
    <cellStyle name="Style 24" xfId="18868" xr:uid="{8A566A06-F212-41DA-9DD7-C08245E7C376}"/>
    <cellStyle name="Style 26" xfId="18869" xr:uid="{8C5F8AAD-1F6E-4FBF-8FDF-366FFAC40856}"/>
    <cellStyle name="Style 27" xfId="18870" xr:uid="{2F268C4F-0784-40DD-B538-FC24CA5796C8}"/>
    <cellStyle name="Style 3" xfId="9743" xr:uid="{E16E173E-433A-4567-B60D-0AC5B304F937}"/>
    <cellStyle name="Style 3 2" xfId="9744" xr:uid="{39E0DB18-77DE-4B47-80FA-D1D0EB950E6D}"/>
    <cellStyle name="Style 3 2 2" xfId="11921" xr:uid="{699BA9F1-4A50-4E5C-A039-1E37428642E9}"/>
    <cellStyle name="Style 3 2 2 2" xfId="16940" xr:uid="{415DFB65-1545-460C-955B-E3C3133E4778}"/>
    <cellStyle name="Style 3 2 2 3" xfId="14425" xr:uid="{25E6354D-173E-4BF9-93A9-AD5781CAF5C9}"/>
    <cellStyle name="Style 3 2 2 4" xfId="22082" xr:uid="{9BC3F4D1-87C5-47F7-99BF-B1D23D1FE5A8}"/>
    <cellStyle name="Style 3 2 3" xfId="15746" xr:uid="{86091537-9D57-467B-9375-62B907140582}"/>
    <cellStyle name="Style 3 2 4" xfId="13231" xr:uid="{AE314801-B092-49F4-A998-F1A9C5C5F7CC}"/>
    <cellStyle name="Style 3 2 5" xfId="20812" xr:uid="{28862149-4C30-4D00-B34B-B775044A7A04}"/>
    <cellStyle name="Style 3 3" xfId="9745" xr:uid="{4FAE9DCF-6720-49B0-872D-191142E20208}"/>
    <cellStyle name="Style 3 3 2" xfId="11922" xr:uid="{CC4965AA-1954-42CA-B89B-7DCBCD959BA2}"/>
    <cellStyle name="Style 3 3 2 2" xfId="16941" xr:uid="{B1AE6BB3-89BE-42D6-9802-109D22DE00E0}"/>
    <cellStyle name="Style 3 3 2 3" xfId="14426" xr:uid="{8432C9EF-2CC1-4C84-9D8A-5F210EAB3155}"/>
    <cellStyle name="Style 3 3 2 4" xfId="22083" xr:uid="{529F7ADA-1FE5-41C0-BC08-2E31E2C122BE}"/>
    <cellStyle name="Style 3 3 3" xfId="15747" xr:uid="{043672EE-F6A1-42B1-966A-2676F548E1AB}"/>
    <cellStyle name="Style 3 3 4" xfId="13232" xr:uid="{75FCF36F-3CA8-47B1-B503-4C8A11B5B3D9}"/>
    <cellStyle name="Style 3 3 5" xfId="20813" xr:uid="{88C8E322-AD70-4AE0-87A5-C412546506D1}"/>
    <cellStyle name="Style 3 4" xfId="9746" xr:uid="{62A7CFA1-A6E1-404D-9593-C9A3C1F12713}"/>
    <cellStyle name="Style 3 4 2" xfId="11923" xr:uid="{9D404346-F670-4DB0-8B2B-7F61F8151072}"/>
    <cellStyle name="Style 3 4 2 2" xfId="16942" xr:uid="{A7E22BB3-695B-417C-89BA-835BFEF30A1D}"/>
    <cellStyle name="Style 3 4 2 3" xfId="14427" xr:uid="{0A597128-84ED-4985-A247-540A84CC8F97}"/>
    <cellStyle name="Style 3 4 2 4" xfId="22084" xr:uid="{75A2C9AA-602E-4E0A-A719-55A810DFE9BE}"/>
    <cellStyle name="Style 3 4 3" xfId="15748" xr:uid="{0A343E9C-DC02-46B2-BA13-AB3919611D5C}"/>
    <cellStyle name="Style 3 4 4" xfId="13233" xr:uid="{D6A35908-C6EC-4116-BA69-88698A91B546}"/>
    <cellStyle name="Style 3 4 5" xfId="20814" xr:uid="{C00D045E-9422-4F6E-AEBC-B2816783601F}"/>
    <cellStyle name="Style 3 5" xfId="9747" xr:uid="{6FF6F179-F485-451E-9805-EA20E28E8416}"/>
    <cellStyle name="Style 3 5 2" xfId="11924" xr:uid="{55B7CB4F-8EEB-4477-83CF-4F7CF81DA979}"/>
    <cellStyle name="Style 3 5 2 2" xfId="16943" xr:uid="{C9D1331A-3855-4D22-9D01-5F4A58BA0F8F}"/>
    <cellStyle name="Style 3 5 2 3" xfId="14428" xr:uid="{C12CD93C-9D4A-45AC-9631-A48A67E28075}"/>
    <cellStyle name="Style 3 5 2 4" xfId="22085" xr:uid="{2845F9C3-13E0-475D-9398-34A25A8DC295}"/>
    <cellStyle name="Style 3 5 3" xfId="15749" xr:uid="{77D3F2BA-FB26-4A22-B094-D246A8339E7C}"/>
    <cellStyle name="Style 3 5 4" xfId="13234" xr:uid="{1AA9FB4D-1159-4506-9A20-D3F8ACD333D5}"/>
    <cellStyle name="Style 3 5 5" xfId="20815" xr:uid="{A687AA0A-83FB-47B4-9020-9424445213C9}"/>
    <cellStyle name="Style 3 6" xfId="9748" xr:uid="{AAB43150-204C-4540-BA2A-5AC63D685995}"/>
    <cellStyle name="Style 3 6 2" xfId="11925" xr:uid="{C9B9F76A-16EE-427D-A10F-F15417D00993}"/>
    <cellStyle name="Style 3 6 2 2" xfId="16944" xr:uid="{0639ABA2-E3AD-4BA3-B991-37DE74E160E7}"/>
    <cellStyle name="Style 3 6 2 3" xfId="14429" xr:uid="{D9AB5F87-6BB0-4496-AB51-B20CD2715BB2}"/>
    <cellStyle name="Style 3 6 2 4" xfId="22086" xr:uid="{1D8CD3A3-FFCB-4B2B-A26E-E769823E8E39}"/>
    <cellStyle name="Style 3 6 3" xfId="15750" xr:uid="{559DD787-35D6-466F-BB9B-46CDC3F01EC0}"/>
    <cellStyle name="Style 3 6 4" xfId="13235" xr:uid="{96CDF535-1779-4438-8B58-089D7241D103}"/>
    <cellStyle name="Style 3 6 5" xfId="20816" xr:uid="{16FE854A-9641-40CE-B348-88CFC4BA1494}"/>
    <cellStyle name="Style 3 7" xfId="9749" xr:uid="{0745A17E-6AE2-4565-8451-8CB8BEB0F678}"/>
    <cellStyle name="Style 3 7 2" xfId="11926" xr:uid="{87A654BA-598A-4347-A81B-9289AD63AF83}"/>
    <cellStyle name="Style 3 7 2 2" xfId="16945" xr:uid="{C08E3AC3-71BE-4366-8F48-2DB5E20B8EB4}"/>
    <cellStyle name="Style 3 7 2 3" xfId="14430" xr:uid="{0D8A8394-97D6-4B78-A33F-EB84BF3987F9}"/>
    <cellStyle name="Style 3 7 2 4" xfId="22087" xr:uid="{F8D14CF2-43B9-47D4-809E-D276CA43791D}"/>
    <cellStyle name="Style 3 7 3" xfId="15751" xr:uid="{5D82B1AB-B6F0-48BD-A06A-BC97A0ED8066}"/>
    <cellStyle name="Style 3 7 4" xfId="13236" xr:uid="{CF13A596-768B-4F67-A75A-BFEF919C50AF}"/>
    <cellStyle name="Style 3 7 5" xfId="20817" xr:uid="{448F259E-357C-461E-AC61-440E1FFE39BB}"/>
    <cellStyle name="Style 3 8" xfId="20181" xr:uid="{27A1F5C7-A82D-49B0-9527-4E6E19EF222A}"/>
    <cellStyle name="Style 43" xfId="1219" xr:uid="{DF344F52-1625-4A5E-AEDC-CD903C0B3A4C}"/>
    <cellStyle name="Style 64" xfId="1220" xr:uid="{212D121C-6490-43F0-B683-7E17AE50B781}"/>
    <cellStyle name="Style 65" xfId="1221" xr:uid="{4544DF82-326A-46B0-833C-2DE2D832FB11}"/>
    <cellStyle name="Style 66" xfId="1222" xr:uid="{C368BDF6-C997-4289-89EC-A7E558ABD2DA}"/>
    <cellStyle name="Style 67" xfId="1223" xr:uid="{575A10DD-6B17-4DD8-A574-266D6D53B36B}"/>
    <cellStyle name="Style 68" xfId="1224" xr:uid="{9D8D621E-400E-4EFE-8B96-B348309DC53D}"/>
    <cellStyle name="Style 69" xfId="1225" xr:uid="{CD0E817F-5590-47C0-B326-BCB97AD41250}"/>
    <cellStyle name="Style 70" xfId="1226" xr:uid="{1ABCE46A-5351-475C-B255-DBF5F57D3EEF}"/>
    <cellStyle name="Style 71" xfId="1227" xr:uid="{1204376F-D402-4B22-B11A-21A10EABBCA4}"/>
    <cellStyle name="style1" xfId="1228" xr:uid="{8BD4245F-3278-40E6-8C8D-78C3FED31B6E}"/>
    <cellStyle name="style1 2" xfId="9750" xr:uid="{746DEACA-383F-488F-8158-5405DDA60568}"/>
    <cellStyle name="style1 2 2" xfId="11927" xr:uid="{B2FC3BD3-6443-4461-BE0B-1CFFDA1C67E6}"/>
    <cellStyle name="style1 2 2 2" xfId="16946" xr:uid="{A97508BA-7814-47E4-9BC8-251B62420BED}"/>
    <cellStyle name="style1 2 2 3" xfId="14431" xr:uid="{294A9AAE-B199-4654-BFC7-040837A591D0}"/>
    <cellStyle name="style1 2 2 4" xfId="22088" xr:uid="{37345A60-8934-444C-9A3B-03A76F848671}"/>
    <cellStyle name="style1 2 3" xfId="20182" xr:uid="{F99B9B31-4D65-404B-ABBA-9F87D035E64A}"/>
    <cellStyle name="style1 2 4" xfId="15752" xr:uid="{849ABE43-1B3D-4BAC-A5F3-9610D0B882BE}"/>
    <cellStyle name="style1 2 5" xfId="13237" xr:uid="{F1587C9C-B9C0-48A0-A39E-CF94D3556FA0}"/>
    <cellStyle name="style1 2 6" xfId="20818" xr:uid="{534ED442-16F2-4FD6-8E82-A7028ED9E567}"/>
    <cellStyle name="style1 3" xfId="9751" xr:uid="{01D2158B-F747-40C7-ABD6-A1416A9F3B4B}"/>
    <cellStyle name="style1 3 2" xfId="11928" xr:uid="{86746F0D-1CA1-496D-AD6A-108D94F4184D}"/>
    <cellStyle name="style1 3 2 2" xfId="16947" xr:uid="{AD302FBC-7859-4339-8AB4-6F18C1C39BEB}"/>
    <cellStyle name="style1 3 2 3" xfId="14432" xr:uid="{C36908FE-42FF-4EAC-A1BB-37D70E0DDD1A}"/>
    <cellStyle name="style1 3 2 4" xfId="22089" xr:uid="{CEC7B2F1-5B31-4C71-8ACD-E3CED34F5D3A}"/>
    <cellStyle name="style1 3 3" xfId="15753" xr:uid="{4CCE4471-6124-4FC4-8467-32898562D768}"/>
    <cellStyle name="style1 3 4" xfId="13238" xr:uid="{46EF7B67-4F4A-4A07-BB8F-16FA381569D2}"/>
    <cellStyle name="style1 3 5" xfId="20819" xr:uid="{A77C940F-0415-4A25-9B1E-CD8172C936DF}"/>
    <cellStyle name="style1 4" xfId="9752" xr:uid="{3771EBD1-5555-4E6F-8DAA-BE993CBEC93B}"/>
    <cellStyle name="style1 4 2" xfId="11929" xr:uid="{65400324-E87C-4A27-B313-45AAD5C1A321}"/>
    <cellStyle name="style1 4 2 2" xfId="16948" xr:uid="{58A0200D-749B-42C2-84EF-53D88052A2CA}"/>
    <cellStyle name="style1 4 2 3" xfId="14433" xr:uid="{3E598852-4AF0-48D3-84BB-4A386173C8EB}"/>
    <cellStyle name="style1 4 2 4" xfId="22090" xr:uid="{25725E8D-52F8-441C-95EE-A7C199DF1C34}"/>
    <cellStyle name="style1 4 3" xfId="15754" xr:uid="{29DAC3C5-94A6-4DA7-8F4B-DD2642630E4E}"/>
    <cellStyle name="style1 4 4" xfId="13239" xr:uid="{427DCEAA-BEAF-4E9F-9BE8-B16215A06D01}"/>
    <cellStyle name="style1 4 5" xfId="20820" xr:uid="{DBA4D5FB-08E9-4705-967A-888BF1DDF7E0}"/>
    <cellStyle name="style1 5" xfId="9753" xr:uid="{8F671856-4750-4D6E-AF41-E7E5EAF3E8F7}"/>
    <cellStyle name="style1 5 2" xfId="11930" xr:uid="{42CB9560-0A48-4EB3-82A0-0DA580F2FBBF}"/>
    <cellStyle name="style1 5 2 2" xfId="16949" xr:uid="{EEDFF430-79B4-488F-861D-33CCD9AB7B78}"/>
    <cellStyle name="style1 5 2 3" xfId="14434" xr:uid="{23FF6FE7-397B-489C-A115-FFE9F21CBAB2}"/>
    <cellStyle name="style1 5 2 4" xfId="22091" xr:uid="{A275922E-F2FE-4B59-8735-267CEBEE4633}"/>
    <cellStyle name="style1 5 3" xfId="15755" xr:uid="{140D41EE-1C4B-4F8B-B6AA-F938DEC80FDA}"/>
    <cellStyle name="style1 5 4" xfId="13240" xr:uid="{0B898F7A-360A-4214-9783-DA81678B0A80}"/>
    <cellStyle name="style1 5 5" xfId="20821" xr:uid="{B1668998-EA26-45E6-BD30-07BE53145C33}"/>
    <cellStyle name="style1 6" xfId="9754" xr:uid="{138640C1-F522-4B52-B674-51A0FDFDC49A}"/>
    <cellStyle name="style1 6 2" xfId="11931" xr:uid="{75A2E40B-0717-4B12-9273-9FC3AB392955}"/>
    <cellStyle name="style1 6 2 2" xfId="16950" xr:uid="{2927AF20-0853-4EB0-96EA-64A99F7EE241}"/>
    <cellStyle name="style1 6 2 3" xfId="14435" xr:uid="{AC5E697A-DD20-4DF3-8045-EA3C7638B94D}"/>
    <cellStyle name="style1 6 2 4" xfId="22092" xr:uid="{45C6C399-2027-4BF2-8F04-78E1B358606A}"/>
    <cellStyle name="style1 6 3" xfId="15756" xr:uid="{9FB8BFAD-1377-48A6-B208-9EFC5EF1E8BC}"/>
    <cellStyle name="style1 6 4" xfId="13241" xr:uid="{3FC14363-A9EC-4581-A85B-FEA692B55E25}"/>
    <cellStyle name="style1 6 5" xfId="20822" xr:uid="{5B494381-6CE1-4B5A-BC8C-85EA6C4F9F3A}"/>
    <cellStyle name="style1 7" xfId="18871" xr:uid="{4A5134A2-C3D3-4473-9D34-886CEE1ED2AA}"/>
    <cellStyle name="STYLE2" xfId="9755" xr:uid="{5BD267CC-615E-4760-A7EB-9A8C140EFC59}"/>
    <cellStyle name="STYLE3" xfId="9756" xr:uid="{ACE8A91B-8AFA-4281-9CED-DA217F29B259}"/>
    <cellStyle name="STYLE4" xfId="9757" xr:uid="{97C6AFA6-CA75-4A92-9293-25AE16261421}"/>
    <cellStyle name="STYLE5" xfId="9758" xr:uid="{A4087314-7F40-4A0C-8B94-233284169947}"/>
    <cellStyle name="STYLE6" xfId="9759" xr:uid="{2418683D-664C-4940-9D0C-2D906B3AE874}"/>
    <cellStyle name="STYLE7" xfId="9760" xr:uid="{7A0694AF-B06F-4B55-951B-B36553F31678}"/>
    <cellStyle name="STYLE8" xfId="9761" xr:uid="{7D260CEE-3E85-47E2-BE32-74816FC7845B}"/>
    <cellStyle name="subhead" xfId="1229" xr:uid="{54CD8B7F-9447-479E-B87D-8E84C914E511}"/>
    <cellStyle name="SubHeading" xfId="108" xr:uid="{00000000-0005-0000-0000-000078000000}"/>
    <cellStyle name="subt1" xfId="11690" xr:uid="{EF693EC8-D4FF-4E87-AA43-42B23943AF48}"/>
    <cellStyle name="subt1 2" xfId="11691" xr:uid="{383B2DBC-72A6-4ABA-B083-4009F925EFB8}"/>
    <cellStyle name="Subtotal" xfId="109" xr:uid="{00000000-0005-0000-0000-000079000000}"/>
    <cellStyle name="Subtotal 2" xfId="11692" xr:uid="{88C6DD93-B55E-466F-9BBD-ED5ED4C14BBA}"/>
    <cellStyle name="Subtotal 2 2" xfId="20183" xr:uid="{DA21098E-8A2F-4F95-A046-DECF54692BBB}"/>
    <cellStyle name="Subtotal 3" xfId="20184" xr:uid="{2E684E00-C4D6-4872-A28B-12FAFD882CE7}"/>
    <cellStyle name="Tabelle Text 10" xfId="9762" xr:uid="{DF7EB2DA-CC93-429D-8F6A-286B52443D3B}"/>
    <cellStyle name="Tabelle Zahl 2 10" xfId="9763" xr:uid="{D8D40792-E5C3-4DE9-881C-3813407EE582}"/>
    <cellStyle name="Table  - Style6" xfId="18872" xr:uid="{BA81DEDB-5613-43AD-8772-291F2203D439}"/>
    <cellStyle name="Table  - Style6 2" xfId="20185" xr:uid="{6133E621-FFE3-4EB6-990D-D63AF579EECB}"/>
    <cellStyle name="Table  - Style6 3" xfId="20186" xr:uid="{09EDC41D-559D-450A-932F-3EE9E8A4207A}"/>
    <cellStyle name="Table Head" xfId="1230" xr:uid="{1EE955E3-676F-4EF8-9B8A-D70DF3D3E67E}"/>
    <cellStyle name="Table Source" xfId="1231" xr:uid="{C0616400-6AE7-4C19-8328-105D499C4DE6}"/>
    <cellStyle name="Table Text" xfId="1232" xr:uid="{ABDAEC24-C06D-467E-9B63-29F63AC69E5F}"/>
    <cellStyle name="Table Text 2" xfId="20187" xr:uid="{E6D64035-609E-47EB-80A9-05B48464B21F}"/>
    <cellStyle name="Table Text 3" xfId="20188" xr:uid="{720EEEB6-6196-4CAE-BB86-0BBB223B941E}"/>
    <cellStyle name="Table Text 4" xfId="18873" xr:uid="{1D8DA799-4B3B-4C07-B76C-736DE7D0254D}"/>
    <cellStyle name="Table Title" xfId="1233" xr:uid="{6155C732-1605-4C23-9108-0C076A4677B2}"/>
    <cellStyle name="Table Units" xfId="1234" xr:uid="{4A0A4E1F-9AD8-4E7F-A9BD-DE346D995FF5}"/>
    <cellStyle name="TB" xfId="20189" xr:uid="{013509DB-8FF3-4D13-AA1F-C4FD89E6A84A}"/>
    <cellStyle name="TB 2" xfId="23462" xr:uid="{6EBE6A57-70DC-41C4-9C1E-CAF8E830BC64}"/>
    <cellStyle name="TED STANDARD" xfId="1235" xr:uid="{17285039-B21B-4C41-BFAC-45A2B8C36CA3}"/>
    <cellStyle name="TED STANDARD 2" xfId="11693" xr:uid="{3915458D-2817-402D-B7CF-629B9E392D9F}"/>
    <cellStyle name="Testo avviso" xfId="18874" xr:uid="{8F6A7761-675B-4E68-9607-C3F1F413EEF1}"/>
    <cellStyle name="Testo descrittivo" xfId="18875" xr:uid="{FADE3403-20A7-41F0-9629-D3F1E499C99E}"/>
    <cellStyle name="Text" xfId="1236" xr:uid="{DAD1D5BF-41AE-43B0-A50C-8438F5D65182}"/>
    <cellStyle name="Text 1" xfId="1237" xr:uid="{02877923-BBAC-4B2B-B82F-3FBAC35E6EA9}"/>
    <cellStyle name="Text 2" xfId="1238" xr:uid="{4383B96E-365D-4287-92D5-7B7668DAB19D}"/>
    <cellStyle name="Text 3" xfId="18877" xr:uid="{DCDB45CB-444F-40F4-8D24-3379B9B6E25E}"/>
    <cellStyle name="Text 4" xfId="18878" xr:uid="{C497419F-054A-4E5E-8979-FB3E4B1468B2}"/>
    <cellStyle name="Text 5" xfId="20190" xr:uid="{0F85BB42-2681-4C6E-A804-59841F3A7B2B}"/>
    <cellStyle name="Text 6" xfId="18876" xr:uid="{31A79191-1196-4F48-8651-7CA83F5CEDC1}"/>
    <cellStyle name="Text Head 1" xfId="1239" xr:uid="{141DE20D-6324-4299-957E-D8952CE53339}"/>
    <cellStyle name="Text Head 2" xfId="1240" xr:uid="{4B3E6E7B-4717-4D91-BC69-B1176EC8B9C4}"/>
    <cellStyle name="Text Indent 1" xfId="1241" xr:uid="{C954913F-F9E8-47F1-BF13-D4B6FE61AD97}"/>
    <cellStyle name="Text Indent 2" xfId="1242" xr:uid="{C65F7198-5672-41DF-BC41-9EBD78A2B2FF}"/>
    <cellStyle name="Text Indent A" xfId="110" xr:uid="{00000000-0005-0000-0000-00007A000000}"/>
    <cellStyle name="Text Indent B" xfId="111" xr:uid="{00000000-0005-0000-0000-00007B000000}"/>
    <cellStyle name="Text Indent B 2" xfId="1244" xr:uid="{D089DEA9-FE53-4AA4-8C7A-D8C12DDC70BB}"/>
    <cellStyle name="Text Indent B 3" xfId="1245" xr:uid="{04B57804-145C-40A3-9107-499ED202EA78}"/>
    <cellStyle name="Text Indent B 4" xfId="1246" xr:uid="{06E0D3B9-EF87-476E-B96C-9BFED6C8B363}"/>
    <cellStyle name="Text Indent B 4 2" xfId="20191" xr:uid="{2DDA616F-431B-4EFD-95AF-EB2B0F1FD2ED}"/>
    <cellStyle name="Text Indent B 5" xfId="1243" xr:uid="{B87DCCB6-260D-42C6-A557-ED3A01BCD3C9}"/>
    <cellStyle name="Text Indent B_Aging AR" xfId="1247" xr:uid="{E6D69480-D06C-49FE-A653-C8EA2CE1C8D1}"/>
    <cellStyle name="Text Indent C" xfId="112" xr:uid="{00000000-0005-0000-0000-00007C000000}"/>
    <cellStyle name="Text Indent C 2" xfId="1249" xr:uid="{B58E8AC4-C3BF-4B04-8B7F-63550C831D3C}"/>
    <cellStyle name="Text Indent C 3" xfId="1250" xr:uid="{DE21739E-2CA3-46CA-B704-E19FA97C8FB4}"/>
    <cellStyle name="Text Indent C 4" xfId="1251" xr:uid="{302DA502-CE1D-4BB2-B6B7-BD9FCB5E4E10}"/>
    <cellStyle name="Text Indent C 4 2" xfId="20192" xr:uid="{5C7EE6E7-94A2-4C59-9C8F-0F669F3BB47A}"/>
    <cellStyle name="Text Indent C 5" xfId="1248" xr:uid="{BB3581A4-CEA3-4CAA-B07A-D91E1093D6EB}"/>
    <cellStyle name="Text Indent C_Aging AR" xfId="1252" xr:uid="{E1A36277-7388-474E-8BA3-99C1183892D3}"/>
    <cellStyle name="Text_simple" xfId="1253" xr:uid="{064D3826-5552-4675-A8B1-8ED76362006A}"/>
    <cellStyle name="þ_x001d_ðK&amp;‚ý»&amp;{ý_x000b__x0008_n_x0008_B_x0009__x0007__x0001__x0001_" xfId="1254" xr:uid="{A847D53B-757D-48F6-BAA9-A513A16755F0}"/>
    <cellStyle name="Tickmark" xfId="1255" xr:uid="{EB15978D-5512-4457-B8ED-01F392A84AF9}"/>
    <cellStyle name="Tickmarks" xfId="1256" xr:uid="{DDB1E106-97B8-4A53-8407-89D4B51D3B44}"/>
    <cellStyle name="Times New Roman" xfId="20193" xr:uid="{311C746D-1CB2-4DF6-9A62-2CA707AE8E83}"/>
    <cellStyle name="Titel" xfId="18879" xr:uid="{F2B621C7-E55E-4BE1-A329-331ECBF2B883}"/>
    <cellStyle name="Title" xfId="120" builtinId="15" customBuiltin="1"/>
    <cellStyle name="Title  -  Column" xfId="11694" xr:uid="{22F11FDB-902A-4C70-8CA3-727982544166}"/>
    <cellStyle name="Title  - Style1" xfId="18881" xr:uid="{27D24E1B-D0DD-4C02-B533-0718181107EB}"/>
    <cellStyle name="Title  - Style1 2" xfId="20194" xr:uid="{A98C7217-D786-44B9-B913-28C24DC471FC}"/>
    <cellStyle name="Title  - Style1 3" xfId="20195" xr:uid="{F5C09D0C-3EC7-4B88-8304-549D19EEB52A}"/>
    <cellStyle name="Title 1" xfId="18882" xr:uid="{F131F589-19A2-4F9D-A14D-8A45EA4E0589}"/>
    <cellStyle name="Title 10" xfId="9764" xr:uid="{4457FB1A-1091-42A8-89FD-86FB625D9CA0}"/>
    <cellStyle name="Title 10 2" xfId="18883" xr:uid="{AD395212-78BF-476D-A529-06F1AB15872D}"/>
    <cellStyle name="Title 11" xfId="18884" xr:uid="{ECF3A146-A69E-4DD5-BD35-C2FC14B64FBC}"/>
    <cellStyle name="Title 12" xfId="18885" xr:uid="{59CE9765-B2E8-4D51-A822-792B71829B07}"/>
    <cellStyle name="Title 13" xfId="20445" xr:uid="{D06B2A95-086D-43AA-9BCC-4A321331B54B}"/>
    <cellStyle name="Title 14" xfId="20371" xr:uid="{99CEA110-15C0-4842-8F3C-7A24E1B219AB}"/>
    <cellStyle name="Title 15" xfId="20443" xr:uid="{BDE17BEC-7417-4C83-95E4-818F87835FB5}"/>
    <cellStyle name="Title 16" xfId="20370" xr:uid="{16380B75-6712-42C8-AEF2-FC4F323F7FE0}"/>
    <cellStyle name="Title 17" xfId="20444" xr:uid="{1EA60C8E-DDEF-4DB6-AF85-BE00547A609F}"/>
    <cellStyle name="Title 18" xfId="20369" xr:uid="{AEE4CDAE-E75E-4395-A409-877919082195}"/>
    <cellStyle name="Title 19" xfId="18880" xr:uid="{F763065D-71A3-423B-B39E-2B3D49E171C7}"/>
    <cellStyle name="Title 2" xfId="1257" xr:uid="{E385573B-02BA-45AF-8E6F-A20256E5DBB4}"/>
    <cellStyle name="Title 2 2" xfId="18886" xr:uid="{1339F28B-7BCE-4D99-B1C1-E436A57F725A}"/>
    <cellStyle name="Title 20" xfId="20489" xr:uid="{D26AF4F0-3D2B-4A5A-B5B7-C07631351997}"/>
    <cellStyle name="Title 3" xfId="1258" xr:uid="{6660AB3F-44CE-4775-AAEB-F8C55F401218}"/>
    <cellStyle name="Title 3 2" xfId="18887" xr:uid="{558B391B-8571-46D9-9418-8FD6548703F1}"/>
    <cellStyle name="Title 4" xfId="1259" xr:uid="{F6A02404-6F08-4A59-9812-046A81AC173D}"/>
    <cellStyle name="Title 4 2" xfId="18888" xr:uid="{DFFC4F59-C425-4B9F-AE60-02A74755223C}"/>
    <cellStyle name="Title 5" xfId="9765" xr:uid="{38D05356-9BD5-480F-8546-91395991173A}"/>
    <cellStyle name="Title 5 2" xfId="18890" xr:uid="{C7498189-61D5-4F19-A34D-186188E8652D}"/>
    <cellStyle name="Title 5 3" xfId="18889" xr:uid="{E51034D1-8610-412D-AD1B-4EBE3DBE0572}"/>
    <cellStyle name="Title 6" xfId="9766" xr:uid="{6826E9A0-918B-4579-9C16-12E518ED221B}"/>
    <cellStyle name="Title 6 2" xfId="18892" xr:uid="{FE47C967-5700-4343-A480-5AEBDAA3652D}"/>
    <cellStyle name="Title 6 3" xfId="18891" xr:uid="{349C6C7F-F8AB-46FE-AAFE-2C3014E19261}"/>
    <cellStyle name="Title 7" xfId="9767" xr:uid="{74B8AAD4-94B0-44EF-8765-35B52B31F5D3}"/>
    <cellStyle name="Title 7 2" xfId="18893" xr:uid="{CC085432-1D4E-4D60-9CAA-85E5FB1E2D4A}"/>
    <cellStyle name="Title 8" xfId="9768" xr:uid="{33DF5117-7C63-4093-AF68-D1DDC55FA931}"/>
    <cellStyle name="Title 8 2" xfId="18894" xr:uid="{3DAB6182-1105-4C78-8D06-D1E8166394D6}"/>
    <cellStyle name="Title 9" xfId="9769" xr:uid="{33BE8BBE-600D-4C7D-A107-F0D9122CDB06}"/>
    <cellStyle name="Title 9 2" xfId="18895" xr:uid="{B604317F-A7F5-4418-8034-525FDEC13DCC}"/>
    <cellStyle name="Titolo" xfId="18896" xr:uid="{C03AC5BB-02A2-4C05-B2F9-40A715A91066}"/>
    <cellStyle name="Titolo 1" xfId="18897" xr:uid="{FB9BAE4C-7A58-4A5B-AD1B-0144C922C9B7}"/>
    <cellStyle name="Titolo 2" xfId="18898" xr:uid="{90AE55A7-F569-44E3-BE3A-C756ADCBAEFD}"/>
    <cellStyle name="Titolo 3" xfId="18899" xr:uid="{890A8168-C915-4776-902F-22668E5896A9}"/>
    <cellStyle name="Titolo 4" xfId="18900" xr:uid="{76DE9A62-2C02-4677-AD72-DA0BA4213D81}"/>
    <cellStyle name="TMS RMMN" xfId="20196" xr:uid="{233EC7C2-1516-4D31-877B-F72FD9977529}"/>
    <cellStyle name="TmsRmn10BlueItalic" xfId="1260" xr:uid="{B4D11D87-BF4F-42A8-B7CF-7D8C376987E9}"/>
    <cellStyle name="TmsRmn10Bold" xfId="1261" xr:uid="{3CE9A5D5-417B-4336-B023-5B89FFB5A795}"/>
    <cellStyle name="TOC 1" xfId="1262" xr:uid="{42D765A5-13FA-4160-9570-BB79F2C1DEC9}"/>
    <cellStyle name="TOC 2" xfId="1263" xr:uid="{3D2A6C93-19DE-4846-9502-02D4189D149A}"/>
    <cellStyle name="Ton" xfId="1264" xr:uid="{779F23BE-848D-4874-8A08-7F7ABA8E913F}"/>
    <cellStyle name="Totaal" xfId="18901" xr:uid="{5910DD10-D3BD-4353-82F4-7A8D115B07F1}"/>
    <cellStyle name="Totaal 2" xfId="23697" xr:uid="{3377EDB7-5C00-423C-A23B-A7F160FACD6D}"/>
    <cellStyle name="Total" xfId="135" builtinId="25" customBuiltin="1"/>
    <cellStyle name="Total 1" xfId="18903" xr:uid="{68B389CC-D70B-4978-8679-4631AC3A4EC8}"/>
    <cellStyle name="Total 1 2" xfId="23698" xr:uid="{94883103-7EBA-4C3F-9C2A-F45915AE5806}"/>
    <cellStyle name="Total 10" xfId="9770" xr:uid="{141A97BF-575C-4731-9C2A-D2AC87C22952}"/>
    <cellStyle name="Total 11" xfId="18902" xr:uid="{9B5FDFA3-6766-42A5-B219-7B571445F9D8}"/>
    <cellStyle name="Total 2" xfId="1265" xr:uid="{E9F34454-B700-4D20-B997-FC339E1AE5D8}"/>
    <cellStyle name="Total 2 2" xfId="1479" xr:uid="{38C6C071-92B0-4FE2-AAB7-FC9D620C9A88}"/>
    <cellStyle name="Total 2 2 10" xfId="24836" xr:uid="{716AE48B-80B9-4343-A22F-D65CF2A8EC89}"/>
    <cellStyle name="Total 2 2 11" xfId="24246" xr:uid="{94961C6C-8BAA-4113-A033-F5B1CFF07C2E}"/>
    <cellStyle name="Total 2 2 12" xfId="24507" xr:uid="{295B9628-3A25-4B24-AC19-C713E1DB1A94}"/>
    <cellStyle name="Total 2 2 13" xfId="24481" xr:uid="{048AF391-653C-486B-A104-2AB38315E613}"/>
    <cellStyle name="Total 2 2 2" xfId="1824" xr:uid="{4EFBB832-6D7D-40FB-8140-37CB1C39412C}"/>
    <cellStyle name="Total 2 2 2 2" xfId="2748" xr:uid="{2B61EDED-CC49-4D8B-8FBF-CA20E341217A}"/>
    <cellStyle name="Total 2 2 2 2 2" xfId="4552" xr:uid="{28367D6E-AE2B-46F5-A154-0DBF6C17265A}"/>
    <cellStyle name="Total 2 2 2 2 2 2" xfId="27682" xr:uid="{981ED594-3852-4A90-B3E6-14526FB418EE}"/>
    <cellStyle name="Total 2 2 2 2 2 3" xfId="32369" xr:uid="{3BA1F6CD-20D9-48A6-BBF9-C544B1F3D0B9}"/>
    <cellStyle name="Total 2 2 2 2 2 4" xfId="36893" xr:uid="{C796F374-3B32-4920-BDBF-35D0F5C6978E}"/>
    <cellStyle name="Total 2 2 2 2 2 5" xfId="41518" xr:uid="{D0209F0A-3AEE-4CA6-BEBD-249C859B2FC7}"/>
    <cellStyle name="Total 2 2 2 2 3" xfId="5576" xr:uid="{373E0AFF-183A-48D9-ADA3-284DACFEEB02}"/>
    <cellStyle name="Total 2 2 2 2 3 2" xfId="28653" xr:uid="{C138BE60-1E99-4AE3-94F2-D36EFC499DEE}"/>
    <cellStyle name="Total 2 2 2 2 3 3" xfId="33327" xr:uid="{00BD9488-BDC3-4785-8114-885D9BB75A7F}"/>
    <cellStyle name="Total 2 2 2 2 3 4" xfId="37862" xr:uid="{1F3CF788-969A-4706-A761-96A0B87F3EED}"/>
    <cellStyle name="Total 2 2 2 2 3 5" xfId="42487" xr:uid="{DB6E1416-AB7F-48DB-9506-94E16676D8BC}"/>
    <cellStyle name="Total 2 2 2 2 4" xfId="6609" xr:uid="{70086BFF-B83A-4BCC-9825-781F2D7418B9}"/>
    <cellStyle name="Total 2 2 2 2 4 2" xfId="29632" xr:uid="{DF89499B-309A-4877-991E-62A65E1E6E29}"/>
    <cellStyle name="Total 2 2 2 2 4 3" xfId="34289" xr:uid="{75231D21-AEB6-44EC-8F3F-C164CEA22352}"/>
    <cellStyle name="Total 2 2 2 2 4 4" xfId="38836" xr:uid="{4F33E1F1-29BB-4B19-AADD-2997BFE848CA}"/>
    <cellStyle name="Total 2 2 2 2 4 5" xfId="43461" xr:uid="{78DD925C-E444-4448-B20C-182E033FDB41}"/>
    <cellStyle name="Total 2 2 2 2 5" xfId="25935" xr:uid="{61FB52B5-5B0E-4E5D-A2F6-F3ECB9C9CE36}"/>
    <cellStyle name="Total 2 2 2 2 6" xfId="30661" xr:uid="{807C3F99-61BF-4800-A415-C183F530C453}"/>
    <cellStyle name="Total 2 2 2 2 7" xfId="35165" xr:uid="{2E5C982C-46D6-47F1-9C88-843D343851BF}"/>
    <cellStyle name="Total 2 2 2 2 8" xfId="39790" xr:uid="{92FDF337-4F93-48FA-A369-18FC5CACC725}"/>
    <cellStyle name="Total 2 2 2 3" xfId="3758" xr:uid="{F41673EC-FA37-45D3-98D8-4BDC90110002}"/>
    <cellStyle name="Total 2 2 2 3 2" xfId="26942" xr:uid="{38F1ED90-27D0-4B66-A542-027FCFFCEF30}"/>
    <cellStyle name="Total 2 2 2 3 3" xfId="31642" xr:uid="{C7DFC502-1021-4C7A-8DF2-A1691B714116}"/>
    <cellStyle name="Total 2 2 2 3 4" xfId="36153" xr:uid="{DF2AC79E-5411-4964-BBBD-6B1D174FA483}"/>
    <cellStyle name="Total 2 2 2 3 5" xfId="40778" xr:uid="{43FDCEB3-2093-4D3C-A801-AB9CEC52822B}"/>
    <cellStyle name="Total 2 2 2 4" xfId="4859" xr:uid="{1C4EBE6D-3D32-46BA-9392-E986848B857F}"/>
    <cellStyle name="Total 2 2 2 4 2" xfId="27918" xr:uid="{03BB8EF8-8AC0-4BDC-9BB9-A8E3FB0D4C25}"/>
    <cellStyle name="Total 2 2 2 4 3" xfId="32605" xr:uid="{09C045A1-F0BA-4192-BD94-126888228C04}"/>
    <cellStyle name="Total 2 2 2 4 4" xfId="37129" xr:uid="{3E80B74F-DF58-4987-AF5C-CBDF4396E32B}"/>
    <cellStyle name="Total 2 2 2 4 5" xfId="41754" xr:uid="{6D34928C-7CB3-49FD-BAEB-ABF81F855726}"/>
    <cellStyle name="Total 2 2 2 5" xfId="5894" xr:uid="{16CF93D3-2430-4DB5-9616-1763D007ED88}"/>
    <cellStyle name="Total 2 2 2 5 2" xfId="28898" xr:uid="{7D1D0463-2971-4C82-A53F-A1D42C812234}"/>
    <cellStyle name="Total 2 2 2 5 3" xfId="33572" xr:uid="{4B9CEC4C-1E14-48C3-9D9C-0B9F8FC4C080}"/>
    <cellStyle name="Total 2 2 2 5 4" xfId="38107" xr:uid="{CA38C9BA-BA46-4630-8E16-A8CE7D3BEBA4}"/>
    <cellStyle name="Total 2 2 2 5 5" xfId="42732" xr:uid="{5CB8D9EF-2F06-4539-BDB2-511E567242F5}"/>
    <cellStyle name="Total 2 2 2 6" xfId="25166" xr:uid="{BFB2C3B7-C47A-4098-B88B-0640EE1C6000}"/>
    <cellStyle name="Total 2 2 2 7" xfId="29921" xr:uid="{1D5814CF-603F-4F21-A6E1-6718BB9F326E}"/>
    <cellStyle name="Total 2 2 2 8" xfId="24804" xr:uid="{219521BD-EC84-4F3B-9512-A59474C75B5C}"/>
    <cellStyle name="Total 2 2 2 9" xfId="39053" xr:uid="{2C4D4E65-EB1C-4A3B-9357-068061DA72F6}"/>
    <cellStyle name="Total 2 2 3" xfId="1918" xr:uid="{B31DD959-AE4B-4201-B37A-DC6C0A64BBEC}"/>
    <cellStyle name="Total 2 2 3 2" xfId="2834" xr:uid="{A8C6978B-4AB2-4D09-A778-A3374DA7C9F7}"/>
    <cellStyle name="Total 2 2 3 2 2" xfId="4638" xr:uid="{43A8DC7C-38C4-4715-B358-56DB95663E10}"/>
    <cellStyle name="Total 2 2 3 2 2 2" xfId="27768" xr:uid="{1CB89D35-6FF3-49C9-A827-1929E95E2032}"/>
    <cellStyle name="Total 2 2 3 2 2 3" xfId="32455" xr:uid="{C91DF0EF-BCCF-42D8-90CA-D19849F871EB}"/>
    <cellStyle name="Total 2 2 3 2 2 4" xfId="36979" xr:uid="{04B64B63-4F2A-43B0-9399-0FE97509149D}"/>
    <cellStyle name="Total 2 2 3 2 2 5" xfId="41604" xr:uid="{8777FC79-0F17-43FF-A0A1-926A5E41674B}"/>
    <cellStyle name="Total 2 2 3 2 3" xfId="5662" xr:uid="{D9362E38-CD04-4FC1-B7FB-0F76D4647435}"/>
    <cellStyle name="Total 2 2 3 2 3 2" xfId="28739" xr:uid="{D9381D5E-56E2-43C3-A2D8-40B91553B371}"/>
    <cellStyle name="Total 2 2 3 2 3 3" xfId="33413" xr:uid="{15F26C7C-69F6-455B-B157-2C20C69C1155}"/>
    <cellStyle name="Total 2 2 3 2 3 4" xfId="37948" xr:uid="{186C9253-6312-46A9-A495-9CC11466D481}"/>
    <cellStyle name="Total 2 2 3 2 3 5" xfId="42573" xr:uid="{9917663D-FBA5-47D7-B40B-C114A864D804}"/>
    <cellStyle name="Total 2 2 3 2 4" xfId="6695" xr:uid="{0DD926A1-8047-488B-B566-CF4618047D35}"/>
    <cellStyle name="Total 2 2 3 2 4 2" xfId="29718" xr:uid="{9D8F4503-FEBA-4D13-9FBA-19DEE8F7FDC1}"/>
    <cellStyle name="Total 2 2 3 2 4 3" xfId="34375" xr:uid="{9A347782-8845-4A65-95C7-A499F57B700E}"/>
    <cellStyle name="Total 2 2 3 2 4 4" xfId="38922" xr:uid="{1D7BF395-3146-45A9-833C-23BF2F2428B1}"/>
    <cellStyle name="Total 2 2 3 2 4 5" xfId="43547" xr:uid="{3CEAC7B1-90E2-4357-BDF5-C724BEB418E7}"/>
    <cellStyle name="Total 2 2 3 2 5" xfId="26021" xr:uid="{B2AAE95C-2692-4205-BA12-0EB157D4E34B}"/>
    <cellStyle name="Total 2 2 3 2 6" xfId="30747" xr:uid="{E7BD6120-5DAA-411A-9050-9F35130F3CD3}"/>
    <cellStyle name="Total 2 2 3 2 7" xfId="35251" xr:uid="{65C6AFD8-1FA1-4BD5-8B39-3E959A7821F1}"/>
    <cellStyle name="Total 2 2 3 2 8" xfId="39876" xr:uid="{210CE631-BD53-4CEE-8FC8-2862AD066218}"/>
    <cellStyle name="Total 2 2 3 3" xfId="3844" xr:uid="{9226073E-8BF7-4E3C-8CBC-63F083768721}"/>
    <cellStyle name="Total 2 2 3 3 2" xfId="27028" xr:uid="{0E182035-E079-4E9F-B66A-ADC8CDD72755}"/>
    <cellStyle name="Total 2 2 3 3 3" xfId="31728" xr:uid="{16393B04-7EAD-4B88-A098-FF7785F85825}"/>
    <cellStyle name="Total 2 2 3 3 4" xfId="36239" xr:uid="{64777162-06D5-4C9F-8749-AB83B1602D50}"/>
    <cellStyle name="Total 2 2 3 3 5" xfId="40864" xr:uid="{1F545920-E9C2-423D-BAAB-B97BAA601669}"/>
    <cellStyle name="Total 2 2 3 4" xfId="4945" xr:uid="{4E03D694-4F05-4EC0-8057-3562DEE573AF}"/>
    <cellStyle name="Total 2 2 3 4 2" xfId="28004" xr:uid="{6EBF2E23-0F35-4F6B-B7C3-EB8531E71F21}"/>
    <cellStyle name="Total 2 2 3 4 3" xfId="32691" xr:uid="{B858D1DC-6A16-4613-B73B-5F9BE943A83E}"/>
    <cellStyle name="Total 2 2 3 4 4" xfId="37215" xr:uid="{0ED33A2C-35D3-4F08-AF0A-B70711557B01}"/>
    <cellStyle name="Total 2 2 3 4 5" xfId="41840" xr:uid="{C162F4EA-542A-441E-9906-41C07044DCDE}"/>
    <cellStyle name="Total 2 2 3 5" xfId="5980" xr:uid="{EB793AB4-C8F4-4F43-9341-CA25A95BECFF}"/>
    <cellStyle name="Total 2 2 3 5 2" xfId="28984" xr:uid="{A6C4D524-7C44-460C-BDB4-D3459D36EF62}"/>
    <cellStyle name="Total 2 2 3 5 3" xfId="33658" xr:uid="{C4210E66-6E9A-4380-AB06-0CB03FDC951B}"/>
    <cellStyle name="Total 2 2 3 5 4" xfId="38193" xr:uid="{AB0D75F0-710F-4BF2-9282-653DDAC0101B}"/>
    <cellStyle name="Total 2 2 3 5 5" xfId="42818" xr:uid="{07D58453-BC34-4620-AC59-34C272BC4FA9}"/>
    <cellStyle name="Total 2 2 3 6" xfId="25255" xr:uid="{50C369CA-8673-4707-AA32-0043BDE963F7}"/>
    <cellStyle name="Total 2 2 3 7" xfId="30007" xr:uid="{4C53F41B-783E-4185-85F9-6B95A9FBDB19}"/>
    <cellStyle name="Total 2 2 3 8" xfId="34512" xr:uid="{BF1A62EF-E7A6-4EAF-9F67-3A334A1CF085}"/>
    <cellStyle name="Total 2 2 3 9" xfId="39139" xr:uid="{F3DCAED6-A50B-46E6-911E-C9A0ED2ADE94}"/>
    <cellStyle name="Total 2 2 4" xfId="2419" xr:uid="{A9814C37-4230-413C-9A2C-9E7CD1CBA68D}"/>
    <cellStyle name="Total 2 2 4 2" xfId="4223" xr:uid="{F73191B1-AA11-49A7-8F26-0F943FDD7EEC}"/>
    <cellStyle name="Total 2 2 4 2 2" xfId="27353" xr:uid="{2701F1D3-5D4C-4ED3-B2E9-02A4B4DA7F98}"/>
    <cellStyle name="Total 2 2 4 2 3" xfId="32040" xr:uid="{90B80CC4-FAE8-48AC-982C-DB12B08CD07D}"/>
    <cellStyle name="Total 2 2 4 2 4" xfId="36564" xr:uid="{F05EC9E8-16CA-45CF-893A-9087D9016C52}"/>
    <cellStyle name="Total 2 2 4 2 5" xfId="41189" xr:uid="{272473C2-2455-4321-9B75-8629C4EB8362}"/>
    <cellStyle name="Total 2 2 4 3" xfId="5247" xr:uid="{958554AB-F102-42EB-BA0B-B6316DC91B1B}"/>
    <cellStyle name="Total 2 2 4 3 2" xfId="28324" xr:uid="{E1A3E28E-3106-4CD6-ACA8-2470DD97F9AF}"/>
    <cellStyle name="Total 2 2 4 3 3" xfId="32998" xr:uid="{E1C351E5-C46A-4E7F-B7A7-0962CB74694B}"/>
    <cellStyle name="Total 2 2 4 3 4" xfId="37533" xr:uid="{4C5EEF39-DF72-4166-A6E5-8BF175AA3F25}"/>
    <cellStyle name="Total 2 2 4 3 5" xfId="42158" xr:uid="{76109AAF-AA7F-4C99-9BD9-D073F15E2C7B}"/>
    <cellStyle name="Total 2 2 4 4" xfId="6280" xr:uid="{244C7607-C8F7-4DD1-A06C-847FAD9546B1}"/>
    <cellStyle name="Total 2 2 4 4 2" xfId="29303" xr:uid="{3935C3AE-5656-44E9-AFB6-BB95AB243C58}"/>
    <cellStyle name="Total 2 2 4 4 3" xfId="33960" xr:uid="{45AD46D6-860B-4ED1-BA55-B48CEEA7E220}"/>
    <cellStyle name="Total 2 2 4 4 4" xfId="38507" xr:uid="{05FCE5AB-3245-4EC9-98C3-59E1900D564C}"/>
    <cellStyle name="Total 2 2 4 4 5" xfId="43132" xr:uid="{B6528790-67AA-4945-8D43-3EF024F302C0}"/>
    <cellStyle name="Total 2 2 4 5" xfId="25606" xr:uid="{50AEEFAE-291C-45FE-B4F7-EB55CCE8D681}"/>
    <cellStyle name="Total 2 2 4 6" xfId="30332" xr:uid="{5CA77D05-07BB-40D6-B787-ABE6D2301E24}"/>
    <cellStyle name="Total 2 2 4 7" xfId="34836" xr:uid="{82BBE2F8-D863-4D04-BAE1-96427E75FD48}"/>
    <cellStyle name="Total 2 2 4 8" xfId="39461" xr:uid="{AD1226F0-17E3-43DC-A874-E58F03D2239C}"/>
    <cellStyle name="Total 2 2 5" xfId="3430" xr:uid="{7CB227B0-C617-468C-8E89-ECCB5F218CCC}"/>
    <cellStyle name="Total 2 2 5 2" xfId="26626" xr:uid="{723376B4-8F81-4602-A502-29AF33AE0140}"/>
    <cellStyle name="Total 2 2 5 3" xfId="31326" xr:uid="{D3E37D97-163A-4CDB-AC5A-82EF9D1CBF72}"/>
    <cellStyle name="Total 2 2 5 4" xfId="35837" xr:uid="{7D5E479F-61BE-4407-9349-19BF4AE64B9E}"/>
    <cellStyle name="Total 2 2 5 5" xfId="40462" xr:uid="{38F5057F-9796-4DD7-A5EE-13FD0B79B390}"/>
    <cellStyle name="Total 2 2 6" xfId="3148" xr:uid="{6E17459D-49A9-487B-BC23-44CF7697C99E}"/>
    <cellStyle name="Total 2 2 6 2" xfId="26349" xr:uid="{AE8454F0-3F54-4BC9-B6FC-270AC9A1597E}"/>
    <cellStyle name="Total 2 2 6 3" xfId="31070" xr:uid="{7FDB051C-8169-4695-B458-88472AE66EF5}"/>
    <cellStyle name="Total 2 2 6 4" xfId="35573" xr:uid="{03ADF8CC-3D6C-4897-BB05-C434190D0097}"/>
    <cellStyle name="Total 2 2 6 5" xfId="40198" xr:uid="{E092B8C9-A54C-411C-ABA6-2F82A0422156}"/>
    <cellStyle name="Total 2 2 7" xfId="3254" xr:uid="{B1C78C01-3BE5-40CD-A7F8-EB9E036889C0}"/>
    <cellStyle name="Total 2 2 7 2" xfId="26391" xr:uid="{724F8455-F949-4FB5-A3EE-1FC14E04589B}"/>
    <cellStyle name="Total 2 2 7 3" xfId="31091" xr:uid="{0E4FED37-ABC0-44B9-B6C4-2C5033231C1B}"/>
    <cellStyle name="Total 2 2 7 4" xfId="35602" xr:uid="{B6F1F449-B368-40FE-99B7-D880390CCED0}"/>
    <cellStyle name="Total 2 2 7 5" xfId="40227" xr:uid="{8FAE9BE0-D797-4A8C-99FC-ACF669F841C6}"/>
    <cellStyle name="Total 2 2 8" xfId="18904" xr:uid="{D73F4322-CBB2-471C-BE6C-B3DB80FFABD5}"/>
    <cellStyle name="Total 2 2 9" xfId="23699" xr:uid="{215DAE09-4A06-439F-86E9-826B6281ABCE}"/>
    <cellStyle name="Total 2 3" xfId="1775" xr:uid="{608B2BBA-4BE0-4A6E-99AD-A7B32FE09E01}"/>
    <cellStyle name="Total 2 3 10" xfId="24768" xr:uid="{9A11A161-6105-47A7-8829-CC61A29FBB9D}"/>
    <cellStyle name="Total 2 3 11" xfId="39015" xr:uid="{441AA4FE-F5F4-4F04-AC2B-5671EF3BE9A0}"/>
    <cellStyle name="Total 2 3 2" xfId="2709" xr:uid="{8F836EA5-D80E-46A2-A053-80A5CD20A609}"/>
    <cellStyle name="Total 2 3 2 2" xfId="4513" xr:uid="{8D739A9C-BB48-4014-9A2E-225826D7A853}"/>
    <cellStyle name="Total 2 3 2 2 2" xfId="27643" xr:uid="{9DB2595E-1185-4AFC-ACEF-72D6EECCF0DF}"/>
    <cellStyle name="Total 2 3 2 2 3" xfId="32330" xr:uid="{82FBE993-893C-4670-BBA6-EC9500BB3850}"/>
    <cellStyle name="Total 2 3 2 2 4" xfId="36854" xr:uid="{2B64A486-A704-4550-A796-CC7330D5A7B8}"/>
    <cellStyle name="Total 2 3 2 2 5" xfId="41479" xr:uid="{F55467B6-F573-451A-BB3E-FA7459203F75}"/>
    <cellStyle name="Total 2 3 2 3" xfId="5537" xr:uid="{FE537C8F-A7AC-41F1-AB71-EA77124848FD}"/>
    <cellStyle name="Total 2 3 2 3 2" xfId="28614" xr:uid="{D8677F1E-5772-4949-AE8A-9523D65890B1}"/>
    <cellStyle name="Total 2 3 2 3 3" xfId="33288" xr:uid="{F3533A5D-77E3-4E3C-AA69-E9CE34F24E4B}"/>
    <cellStyle name="Total 2 3 2 3 4" xfId="37823" xr:uid="{FEC46281-BBA9-494E-ACBA-F4D4A7117808}"/>
    <cellStyle name="Total 2 3 2 3 5" xfId="42448" xr:uid="{C5073753-6971-4AE2-858F-7065E13BFEBC}"/>
    <cellStyle name="Total 2 3 2 4" xfId="6570" xr:uid="{CE31972F-F7B7-4B61-9A22-B5911EBAACFB}"/>
    <cellStyle name="Total 2 3 2 4 2" xfId="29593" xr:uid="{96CA27B7-7EFC-4994-8603-52C4092BE4D5}"/>
    <cellStyle name="Total 2 3 2 4 3" xfId="34250" xr:uid="{C4AA8D65-22BE-43FC-A7B2-3B10B22BC24E}"/>
    <cellStyle name="Total 2 3 2 4 4" xfId="38797" xr:uid="{D6EE678C-8D43-416C-84D8-09BCF94F8863}"/>
    <cellStyle name="Total 2 3 2 4 5" xfId="43422" xr:uid="{DAF351C1-C91A-49CD-89F9-876E6FB77E86}"/>
    <cellStyle name="Total 2 3 2 5" xfId="25896" xr:uid="{4A48F0F3-14CE-4EEF-8F94-0F80E82ABF8D}"/>
    <cellStyle name="Total 2 3 2 6" xfId="30622" xr:uid="{048AAB3F-7776-426F-B1B9-465FC48C5E6B}"/>
    <cellStyle name="Total 2 3 2 7" xfId="35126" xr:uid="{128D47E7-C7FC-4A58-A7AF-8EF76EA99FAB}"/>
    <cellStyle name="Total 2 3 2 8" xfId="39751" xr:uid="{95253104-527F-4E54-9A08-4237F76DC24D}"/>
    <cellStyle name="Total 2 3 3" xfId="3720" xr:uid="{CFE5DA70-5451-4304-99A6-2CB386F5980F}"/>
    <cellStyle name="Total 2 3 3 2" xfId="26904" xr:uid="{12DDB557-4FE7-4D66-8AF8-D969EC34B3DE}"/>
    <cellStyle name="Total 2 3 3 3" xfId="31604" xr:uid="{E25A483B-A190-42AD-A4A3-C2D468419ADD}"/>
    <cellStyle name="Total 2 3 3 4" xfId="36115" xr:uid="{5947D85E-5CDD-4A54-AA64-E14F021B402F}"/>
    <cellStyle name="Total 2 3 3 5" xfId="40740" xr:uid="{505D9FA0-93B0-459B-8350-A0902BAFEBA1}"/>
    <cellStyle name="Total 2 3 4" xfId="4821" xr:uid="{36177D69-3D2D-4B34-AF13-40B7B671F36A}"/>
    <cellStyle name="Total 2 3 4 2" xfId="27880" xr:uid="{D091C7FB-DCDC-45A7-A5DB-115078E90BB9}"/>
    <cellStyle name="Total 2 3 4 3" xfId="32567" xr:uid="{9F801C49-B0A1-44F6-9D44-7BD9B292D1F6}"/>
    <cellStyle name="Total 2 3 4 4" xfId="37091" xr:uid="{66582113-4C30-4DF5-824D-82A91252D618}"/>
    <cellStyle name="Total 2 3 4 5" xfId="41716" xr:uid="{73BB3159-1BB2-431C-BD4B-BD2B5705B712}"/>
    <cellStyle name="Total 2 3 5" xfId="5856" xr:uid="{3507F3C0-EFE6-4472-88FD-246FD0F3380C}"/>
    <cellStyle name="Total 2 3 5 2" xfId="28860" xr:uid="{B865727F-C359-490C-A9E5-57A5752598EE}"/>
    <cellStyle name="Total 2 3 5 3" xfId="33534" xr:uid="{329EE78D-DDB5-4FFA-99C1-54C20B570171}"/>
    <cellStyle name="Total 2 3 5 4" xfId="38069" xr:uid="{C2869501-3AFA-41FA-8D27-D2CD903C77A1}"/>
    <cellStyle name="Total 2 3 5 5" xfId="42694" xr:uid="{61EDE0AF-0A91-4B8C-9CE3-E4BE731F729A}"/>
    <cellStyle name="Total 2 3 6" xfId="23454" xr:uid="{706FD600-62C0-4EDB-BD33-6436B0243F83}"/>
    <cellStyle name="Total 2 3 7" xfId="24022" xr:uid="{78DC1698-3AEE-4247-8968-B810581A33C0}"/>
    <cellStyle name="Total 2 3 8" xfId="25128" xr:uid="{4D542158-83A5-48C9-A1B0-9C9E826A04AA}"/>
    <cellStyle name="Total 2 3 9" xfId="29883" xr:uid="{9D15D152-831C-417B-BE49-811D6E523AC1}"/>
    <cellStyle name="Total 2 4" xfId="1772" xr:uid="{9EEBACC4-DCF9-40BE-B761-ACCD7AD65F51}"/>
    <cellStyle name="Total 2 4 2" xfId="2706" xr:uid="{36030DE5-2970-4B55-BA36-6FB7F9CB0936}"/>
    <cellStyle name="Total 2 4 2 2" xfId="4510" xr:uid="{74CDA5B8-86F5-4768-A0DD-C853B59249D0}"/>
    <cellStyle name="Total 2 4 2 2 2" xfId="27640" xr:uid="{8134C7E9-0A87-4E35-9F67-CF26CC3E87B0}"/>
    <cellStyle name="Total 2 4 2 2 3" xfId="32327" xr:uid="{BAD2A486-42FE-44E5-B40A-A0935145557C}"/>
    <cellStyle name="Total 2 4 2 2 4" xfId="36851" xr:uid="{B0B76A69-7BBB-45FA-A2AE-7D7C60BAEA2A}"/>
    <cellStyle name="Total 2 4 2 2 5" xfId="41476" xr:uid="{9BB77AA1-D65C-4669-8ED7-422B0B844E7C}"/>
    <cellStyle name="Total 2 4 2 3" xfId="5534" xr:uid="{44CEE6F5-B07B-47BC-9EF6-F478CEE47E53}"/>
    <cellStyle name="Total 2 4 2 3 2" xfId="28611" xr:uid="{4DEF8BA6-952D-4568-9D3C-F196163A23A4}"/>
    <cellStyle name="Total 2 4 2 3 3" xfId="33285" xr:uid="{42256C37-8912-427F-AFBD-136EA1075967}"/>
    <cellStyle name="Total 2 4 2 3 4" xfId="37820" xr:uid="{0A49DC46-3022-448A-9292-A446CF0A9205}"/>
    <cellStyle name="Total 2 4 2 3 5" xfId="42445" xr:uid="{CD9AE333-21F6-4315-B271-7AB80F293B7F}"/>
    <cellStyle name="Total 2 4 2 4" xfId="6567" xr:uid="{209CD922-C8AF-4B03-B60E-84DB65B6C410}"/>
    <cellStyle name="Total 2 4 2 4 2" xfId="29590" xr:uid="{88AA90F1-1F4F-4FB8-AA58-E54125FB0E53}"/>
    <cellStyle name="Total 2 4 2 4 3" xfId="34247" xr:uid="{456B6524-277B-45AB-A5E9-B5B99A4306D0}"/>
    <cellStyle name="Total 2 4 2 4 4" xfId="38794" xr:uid="{60875D5D-2970-40E4-902D-8031DED2B42E}"/>
    <cellStyle name="Total 2 4 2 4 5" xfId="43419" xr:uid="{A0622317-B7C5-4DC6-BDFD-3E50DE8E9298}"/>
    <cellStyle name="Total 2 4 2 5" xfId="25893" xr:uid="{0C1D3D77-8742-4EB2-8A96-15EC38C9D304}"/>
    <cellStyle name="Total 2 4 2 6" xfId="30619" xr:uid="{DCC2ECB4-2274-4008-AC12-B2E1C5716D4D}"/>
    <cellStyle name="Total 2 4 2 7" xfId="35123" xr:uid="{13B33D49-4330-4B6C-AD9E-53B0AF780873}"/>
    <cellStyle name="Total 2 4 2 8" xfId="39748" xr:uid="{FC0527E1-3818-4CDF-9201-AC464359FAF8}"/>
    <cellStyle name="Total 2 4 3" xfId="3717" xr:uid="{51F2F5B9-1B28-41FF-B552-3C6149DC3425}"/>
    <cellStyle name="Total 2 4 3 2" xfId="26901" xr:uid="{E8F2A876-D1F4-4C1A-9DFE-13A64F09986F}"/>
    <cellStyle name="Total 2 4 3 3" xfId="31601" xr:uid="{3A4DBC19-A9D3-41D5-9B8A-C2A4CBE8CB63}"/>
    <cellStyle name="Total 2 4 3 4" xfId="36112" xr:uid="{002ED493-3423-40EA-A46F-54AD81FA466D}"/>
    <cellStyle name="Total 2 4 3 5" xfId="40737" xr:uid="{C49CD43B-47AE-4422-8BC7-94F29E3DC9A1}"/>
    <cellStyle name="Total 2 4 4" xfId="4818" xr:uid="{57C0CBB3-1E1E-492C-807C-F3B6DE819E2D}"/>
    <cellStyle name="Total 2 4 4 2" xfId="27877" xr:uid="{2F0F70DE-B716-4FC7-9FDB-EA10463A9FA1}"/>
    <cellStyle name="Total 2 4 4 3" xfId="32564" xr:uid="{74B354D0-D5AF-4E03-BB71-E659B741888E}"/>
    <cellStyle name="Total 2 4 4 4" xfId="37088" xr:uid="{84E1DC50-4552-4056-A4B7-A965DB434632}"/>
    <cellStyle name="Total 2 4 4 5" xfId="41713" xr:uid="{004C9537-FB36-4932-80DC-A4296CCF7A11}"/>
    <cellStyle name="Total 2 4 5" xfId="5853" xr:uid="{C0A218AA-2E2F-40C1-BEEE-783A03659B35}"/>
    <cellStyle name="Total 2 4 5 2" xfId="28857" xr:uid="{F0041198-0261-4AA2-B928-ACE0116F39C2}"/>
    <cellStyle name="Total 2 4 5 3" xfId="33531" xr:uid="{36ADA0EC-2D2D-49D5-8EDD-D0E73487DED8}"/>
    <cellStyle name="Total 2 4 5 4" xfId="38066" xr:uid="{A8035F13-B47E-447D-826B-822CD39B657B}"/>
    <cellStyle name="Total 2 4 5 5" xfId="42691" xr:uid="{D9B8BFDB-53DE-4EE9-9AAC-53BD7D228A31}"/>
    <cellStyle name="Total 2 4 6" xfId="25125" xr:uid="{947F480B-2DD0-49A6-A5E8-5D0F4511C41D}"/>
    <cellStyle name="Total 2 4 7" xfId="29880" xr:uid="{22CD50DA-4B38-4F09-970E-786420B551CA}"/>
    <cellStyle name="Total 2 4 8" xfId="24765" xr:uid="{A604CFBF-1069-417E-8E9B-F291D2575C51}"/>
    <cellStyle name="Total 2 4 9" xfId="39012" xr:uid="{A673CA15-434C-4B13-8D6C-33D15400900A}"/>
    <cellStyle name="Total 2 5" xfId="1559" xr:uid="{DDA28696-3CBD-4FB5-BD5D-8EF02410624E}"/>
    <cellStyle name="Total 2 5 2" xfId="2496" xr:uid="{CE61B5CA-8064-4E6D-A202-64ED8468A5F8}"/>
    <cellStyle name="Total 2 5 2 2" xfId="4300" xr:uid="{D8555873-4F0C-408A-A899-9CA2DB2E8859}"/>
    <cellStyle name="Total 2 5 2 2 2" xfId="27430" xr:uid="{AA199252-A7EF-48F1-9FFB-C5323DF1B108}"/>
    <cellStyle name="Total 2 5 2 2 3" xfId="32117" xr:uid="{21005FF4-39E4-4767-93E9-0FEF19D99251}"/>
    <cellStyle name="Total 2 5 2 2 4" xfId="36641" xr:uid="{B9F20BAD-035D-4CBE-AA04-2A2621998738}"/>
    <cellStyle name="Total 2 5 2 2 5" xfId="41266" xr:uid="{71827B8D-5E5C-410B-B168-4C79B8A72183}"/>
    <cellStyle name="Total 2 5 2 3" xfId="5324" xr:uid="{79CCD067-5619-4BCF-A3C8-C91705DA5EF9}"/>
    <cellStyle name="Total 2 5 2 3 2" xfId="28401" xr:uid="{A8310FE7-90C8-4ACD-BDB5-36A93ADA222C}"/>
    <cellStyle name="Total 2 5 2 3 3" xfId="33075" xr:uid="{7E298302-24EA-4973-AD85-1172FB590FF2}"/>
    <cellStyle name="Total 2 5 2 3 4" xfId="37610" xr:uid="{D339AF0C-4147-4B1E-B488-8D40121F2305}"/>
    <cellStyle name="Total 2 5 2 3 5" xfId="42235" xr:uid="{E1A1AB69-99F6-4B5C-99BF-3294F3A21759}"/>
    <cellStyle name="Total 2 5 2 4" xfId="6357" xr:uid="{5186F4A7-19DC-42E5-BB3D-DF50D3852FA8}"/>
    <cellStyle name="Total 2 5 2 4 2" xfId="29380" xr:uid="{8BD0C526-BA55-47F9-B651-60816A51F816}"/>
    <cellStyle name="Total 2 5 2 4 3" xfId="34037" xr:uid="{65606901-7075-4ED1-979B-0F577D4FF072}"/>
    <cellStyle name="Total 2 5 2 4 4" xfId="38584" xr:uid="{6062A77B-50C3-40C3-A89F-9E9C3DC6719B}"/>
    <cellStyle name="Total 2 5 2 4 5" xfId="43209" xr:uid="{98FB8850-C356-407A-8448-5E847AF8F992}"/>
    <cellStyle name="Total 2 5 2 5" xfId="25683" xr:uid="{7A15DF62-1DE3-4E94-A1E5-ECF4B71CE2AA}"/>
    <cellStyle name="Total 2 5 2 6" xfId="30409" xr:uid="{25005293-63CB-4490-8A3E-F1D6C7664A51}"/>
    <cellStyle name="Total 2 5 2 7" xfId="34913" xr:uid="{3B39E88D-5328-4998-948B-DDA6FEB5E0C2}"/>
    <cellStyle name="Total 2 5 2 8" xfId="39538" xr:uid="{D2CFFA51-6BBB-47D2-B05E-14B6AD350C71}"/>
    <cellStyle name="Total 2 5 3" xfId="3507" xr:uid="{D238E741-00DC-4E24-9257-BAE5696F5EDA}"/>
    <cellStyle name="Total 2 5 3 2" xfId="26691" xr:uid="{3024CF69-D4F3-49BF-AA36-F832174A1E24}"/>
    <cellStyle name="Total 2 5 3 3" xfId="31391" xr:uid="{5FBDD01C-3713-4EF6-8211-20450D8F85EC}"/>
    <cellStyle name="Total 2 5 3 4" xfId="35902" xr:uid="{11565C09-C38F-4AB0-A2D3-94548BD052C6}"/>
    <cellStyle name="Total 2 5 3 5" xfId="40527" xr:uid="{1823D877-48AB-4E37-BD4F-2FE48ED3E86B}"/>
    <cellStyle name="Total 2 5 4" xfId="3073" xr:uid="{1ED14F87-F6E1-4CD0-8E4B-BF5700EDDD24}"/>
    <cellStyle name="Total 2 5 4 2" xfId="26276" xr:uid="{072523F5-A4F2-47F5-80C6-962B65A90740}"/>
    <cellStyle name="Total 2 5 4 3" xfId="30997" xr:uid="{D5EC22EF-4401-49C1-A439-222CDE26F21B}"/>
    <cellStyle name="Total 2 5 4 4" xfId="35500" xr:uid="{95E94EC8-F6D3-4E32-9BC3-A6C620144C50}"/>
    <cellStyle name="Total 2 5 4 5" xfId="40125" xr:uid="{E7C52822-3444-4464-B1EB-A884F02C8A3B}"/>
    <cellStyle name="Total 2 5 5" xfId="3329" xr:uid="{EC1AE1F7-D23A-424B-BFC1-16AF996C0150}"/>
    <cellStyle name="Total 2 5 5 2" xfId="26454" xr:uid="{266D1CAE-3FF5-45F3-9EE7-9075631FF1AF}"/>
    <cellStyle name="Total 2 5 5 3" xfId="31154" xr:uid="{EB591E62-E31A-4C61-8FAF-183097F508A2}"/>
    <cellStyle name="Total 2 5 5 4" xfId="35665" xr:uid="{731FEE60-472A-460A-8B6B-C44B686F5A9E}"/>
    <cellStyle name="Total 2 5 5 5" xfId="40290" xr:uid="{4C1C50A5-ACEF-40E6-9531-92371B66C169}"/>
    <cellStyle name="Total 2 5 6" xfId="24914" xr:uid="{79A96804-9B26-4A84-B5B6-ED1216C5A4E6}"/>
    <cellStyle name="Total 2 5 7" xfId="24175" xr:uid="{C930CC99-B2CA-4775-974D-DA75B0289826}"/>
    <cellStyle name="Total 2 5 8" xfId="24561" xr:uid="{D18AD829-8F48-4E74-BE17-B16E00B19463}"/>
    <cellStyle name="Total 2 5 9" xfId="24407" xr:uid="{4A009B7B-310A-4940-8412-52694ECB039B}"/>
    <cellStyle name="Total 2 6" xfId="2238" xr:uid="{E72505C7-0B82-45ED-AE52-D493F3966B1A}"/>
    <cellStyle name="Total 2 6 2" xfId="4119" xr:uid="{A1218EDF-8CBF-484A-8E1B-6B1F3716927C}"/>
    <cellStyle name="Total 2 6 2 2" xfId="27268" xr:uid="{FB997BCC-028A-482B-883C-EC5616814F59}"/>
    <cellStyle name="Total 2 6 2 3" xfId="31959" xr:uid="{9FE27F72-E9C7-4A96-9C58-151FEF887796}"/>
    <cellStyle name="Total 2 6 2 4" xfId="36479" xr:uid="{A55805DF-6F25-427F-8CD4-821AE422CDCA}"/>
    <cellStyle name="Total 2 6 2 5" xfId="41104" xr:uid="{9EFD7286-2580-428E-BDB4-1D9E914992E6}"/>
    <cellStyle name="Total 2 6 3" xfId="5168" xr:uid="{E8F77F50-7931-4ECC-8485-6C54B9854216}"/>
    <cellStyle name="Total 2 6 3 2" xfId="28239" xr:uid="{1088B103-F603-4899-A55E-2780C9FA3C3E}"/>
    <cellStyle name="Total 2 6 3 3" xfId="32918" xr:uid="{7D38886C-7E85-4B1B-BE59-F034957623A6}"/>
    <cellStyle name="Total 2 6 3 4" xfId="37450" xr:uid="{D8D74C6E-FD80-40C5-8403-AF1F7D11104C}"/>
    <cellStyle name="Total 2 6 3 5" xfId="42075" xr:uid="{487B91B0-A9A5-4D45-97A6-B8FEC6F2DA3C}"/>
    <cellStyle name="Total 2 6 4" xfId="6204" xr:uid="{3E78B2E0-6A58-4761-B92C-F2E250B4D346}"/>
    <cellStyle name="Total 2 6 4 2" xfId="29219" xr:uid="{49603792-DA0D-4B0E-ADB7-DBCBB17C7195}"/>
    <cellStyle name="Total 2 6 4 3" xfId="33882" xr:uid="{40B9FFDB-31F8-4876-AE5B-DFC77740CFDE}"/>
    <cellStyle name="Total 2 6 4 4" xfId="38425" xr:uid="{F4257864-DF55-4FA0-A552-6B5683256F24}"/>
    <cellStyle name="Total 2 6 4 5" xfId="43050" xr:uid="{B8170903-FDD4-41D4-91EC-848EE0DB9DAF}"/>
    <cellStyle name="Total 2 6 5" xfId="25517" xr:uid="{7F9AF172-4941-421E-83FE-2A0138B3D171}"/>
    <cellStyle name="Total 2 6 6" xfId="30249" xr:uid="{57763EE9-04B4-4E49-97B2-7809DDB6B9A3}"/>
    <cellStyle name="Total 2 6 7" xfId="34751" xr:uid="{1840EFE2-C0E0-4491-963D-98E2DB244F03}"/>
    <cellStyle name="Total 2 6 8" xfId="39377" xr:uid="{76238A37-A132-4DFA-8BFC-5821F7377E74}"/>
    <cellStyle name="Total 2 7" xfId="2001" xr:uid="{306135EC-C186-4EF6-B7FF-7694F2331A60}"/>
    <cellStyle name="Total 2 7 2" xfId="3920" xr:uid="{0E0A62D5-EB93-4F7D-ABD3-6252FB8708EC}"/>
    <cellStyle name="Total 2 7 2 2" xfId="27103" xr:uid="{0454C05E-A155-4C04-BE62-165183B378DA}"/>
    <cellStyle name="Total 2 7 2 3" xfId="31803" xr:uid="{21BDA250-E90F-4857-98DE-CF8E8ECD5340}"/>
    <cellStyle name="Total 2 7 2 4" xfId="36314" xr:uid="{B6CC5170-E23D-4EC6-AB76-DCBEA176E2AC}"/>
    <cellStyle name="Total 2 7 2 5" xfId="40939" xr:uid="{AF154669-A778-4E34-AF67-C2A019DE9B4A}"/>
    <cellStyle name="Total 2 7 3" xfId="5020" xr:uid="{3E86CFAF-05FC-49BF-A626-A0A41D27D764}"/>
    <cellStyle name="Total 2 7 3 2" xfId="28079" xr:uid="{DE82418A-03D0-417E-B395-A3ADDDEA1FBC}"/>
    <cellStyle name="Total 2 7 3 3" xfId="32766" xr:uid="{BB1891C3-791C-4987-87E1-FBC03F24AC3D}"/>
    <cellStyle name="Total 2 7 3 4" xfId="37290" xr:uid="{7CCD4452-0A30-47B4-9EA2-8815058554C6}"/>
    <cellStyle name="Total 2 7 3 5" xfId="41915" xr:uid="{AB86E3A0-D540-4224-BBFD-FE5621A847C6}"/>
    <cellStyle name="Total 2 7 4" xfId="6055" xr:uid="{24F19131-E1A9-456B-A5EB-3A8225C30022}"/>
    <cellStyle name="Total 2 7 4 2" xfId="29059" xr:uid="{F18A97E6-FA5C-44AE-BC81-327C10C76E23}"/>
    <cellStyle name="Total 2 7 4 3" xfId="33733" xr:uid="{225C74A6-C869-43EA-B827-E4277D572A1E}"/>
    <cellStyle name="Total 2 7 4 4" xfId="38268" xr:uid="{9C86F553-F4E4-498C-A109-10132EF883A8}"/>
    <cellStyle name="Total 2 7 4 5" xfId="42893" xr:uid="{6CEE8B16-D5C5-4410-A82D-645F1E9516EA}"/>
    <cellStyle name="Total 2 7 5" xfId="25330" xr:uid="{A6C1A26F-F597-4149-B8ED-F792606D7C14}"/>
    <cellStyle name="Total 2 7 6" xfId="30082" xr:uid="{64618CB4-EB50-4B4E-B0A7-5A4D9232D31F}"/>
    <cellStyle name="Total 2 7 7" xfId="34587" xr:uid="{09152122-9029-4EE2-9BB2-B82B68A52973}"/>
    <cellStyle name="Total 2 7 8" xfId="39214" xr:uid="{56470541-3A6E-4EE8-96E8-01550F6F7D69}"/>
    <cellStyle name="Total 2 8" xfId="2404" xr:uid="{A1EE22BA-66DE-4D08-B5F5-625FFF72AD94}"/>
    <cellStyle name="Total 2 8 2" xfId="4210" xr:uid="{E528D153-60E1-4580-97A9-71213D573D01}"/>
    <cellStyle name="Total 2 8 2 2" xfId="27340" xr:uid="{5197072D-6C73-4D4A-81EA-7F74E82ED78C}"/>
    <cellStyle name="Total 2 8 2 3" xfId="32027" xr:uid="{0C6C7C07-6899-420F-BA76-E4753290EF25}"/>
    <cellStyle name="Total 2 8 2 4" xfId="36551" xr:uid="{F1642A7C-E0AA-4264-887B-3CC5189D9F6A}"/>
    <cellStyle name="Total 2 8 2 5" xfId="41176" xr:uid="{B35CBA34-7687-4434-93A4-252F9099511D}"/>
    <cellStyle name="Total 2 8 3" xfId="5234" xr:uid="{AFF29922-B915-42DB-A3AB-0840315C639F}"/>
    <cellStyle name="Total 2 8 3 2" xfId="28311" xr:uid="{9AF82DE1-FACD-4F0D-A844-0E81A591437B}"/>
    <cellStyle name="Total 2 8 3 3" xfId="32985" xr:uid="{03ED1D29-5CC3-4146-A390-16E766126D13}"/>
    <cellStyle name="Total 2 8 3 4" xfId="37520" xr:uid="{27B19C9F-6D47-4E88-B8A1-DD77C49A8701}"/>
    <cellStyle name="Total 2 8 3 5" xfId="42145" xr:uid="{7956F5D6-538A-4BE3-B72D-96A856E204B5}"/>
    <cellStyle name="Total 2 8 4" xfId="6267" xr:uid="{9FFEA9D0-5DF6-47B2-999A-6CCA637F6A13}"/>
    <cellStyle name="Total 2 8 4 2" xfId="29289" xr:uid="{24A0B34C-C20F-41B0-A93A-080B1CA2003C}"/>
    <cellStyle name="Total 2 8 4 3" xfId="33947" xr:uid="{A902B2DE-598C-40ED-8B41-80A0255DC95C}"/>
    <cellStyle name="Total 2 8 4 4" xfId="38494" xr:uid="{BBCC1D94-C7F6-4C8F-91B2-BBDD8FF6E847}"/>
    <cellStyle name="Total 2 8 4 5" xfId="43119" xr:uid="{E8EBE408-903D-4CFC-9389-17C0E0638733}"/>
    <cellStyle name="Total 2 8 5" xfId="25593" xr:uid="{8279C724-4C85-4C1B-8256-35B3AA73F6A7}"/>
    <cellStyle name="Total 2 8 6" xfId="30319" xr:uid="{F2FE465A-9B83-4FD9-932F-E0E99CA0406C}"/>
    <cellStyle name="Total 2 8 7" xfId="34823" xr:uid="{A119DDC1-A165-486F-B613-53DD3F5846B6}"/>
    <cellStyle name="Total 2 8 8" xfId="39448" xr:uid="{B978A911-2073-4BE7-AC30-CDC6F985A94A}"/>
    <cellStyle name="Total 2 9" xfId="3170" xr:uid="{EC8003DD-A4A7-4B6A-9F98-5A8026E1D288}"/>
    <cellStyle name="Total 3" xfId="1266" xr:uid="{40E94278-36E8-41B1-B493-A4510445A3BF}"/>
    <cellStyle name="Total 3 2" xfId="1478" xr:uid="{714C6900-6808-413A-A4CB-F93E8942998C}"/>
    <cellStyle name="Total 3 2 10" xfId="24835" xr:uid="{496AF3F8-B2D3-4E26-8B73-3BB628C23A6E}"/>
    <cellStyle name="Total 3 2 11" xfId="24247" xr:uid="{179B87B6-F672-4772-B468-44C2C67AEEFA}"/>
    <cellStyle name="Total 3 2 12" xfId="24506" xr:uid="{55DAC14D-8F98-46CF-8C65-5C2C501F821F}"/>
    <cellStyle name="Total 3 2 13" xfId="24482" xr:uid="{98CC879F-A299-4474-8EC2-9FECAB3C5E7D}"/>
    <cellStyle name="Total 3 2 2" xfId="1823" xr:uid="{6BBE6960-2D6B-4DBC-B6A9-9D07AC27DC68}"/>
    <cellStyle name="Total 3 2 2 2" xfId="2747" xr:uid="{86EB9A16-3AD7-42D5-ABFD-D916D42554FA}"/>
    <cellStyle name="Total 3 2 2 2 2" xfId="4551" xr:uid="{5C51BB9E-7909-4D3C-B019-3E80945CE93F}"/>
    <cellStyle name="Total 3 2 2 2 2 2" xfId="27681" xr:uid="{BFD874AF-D9E2-44A0-A7DE-D7C1EC906183}"/>
    <cellStyle name="Total 3 2 2 2 2 3" xfId="32368" xr:uid="{CF3BF52D-B866-4CD0-840B-4ECB642DBB47}"/>
    <cellStyle name="Total 3 2 2 2 2 4" xfId="36892" xr:uid="{8C136FCF-EE96-4FDD-BCB4-7916CC14C881}"/>
    <cellStyle name="Total 3 2 2 2 2 5" xfId="41517" xr:uid="{E0D5C532-E7F2-46D1-B929-4E86C1BE3B54}"/>
    <cellStyle name="Total 3 2 2 2 3" xfId="5575" xr:uid="{1E649E65-1E52-45FF-BCEF-C988AAF09361}"/>
    <cellStyle name="Total 3 2 2 2 3 2" xfId="28652" xr:uid="{BFD4AAC9-0F6B-4BC5-832F-1F8029F92427}"/>
    <cellStyle name="Total 3 2 2 2 3 3" xfId="33326" xr:uid="{1694C666-9AB9-46AC-8D3D-BB3F75621699}"/>
    <cellStyle name="Total 3 2 2 2 3 4" xfId="37861" xr:uid="{4564E16A-9952-4776-991E-8EF7AA43DD4F}"/>
    <cellStyle name="Total 3 2 2 2 3 5" xfId="42486" xr:uid="{9CDFD2A6-60A6-468B-AC19-C62F71D433EE}"/>
    <cellStyle name="Total 3 2 2 2 4" xfId="6608" xr:uid="{CF726A8A-81EF-4BDF-8B43-A02ADB422182}"/>
    <cellStyle name="Total 3 2 2 2 4 2" xfId="29631" xr:uid="{4C5C518A-181F-4E76-B769-150F71EC9F34}"/>
    <cellStyle name="Total 3 2 2 2 4 3" xfId="34288" xr:uid="{7552B2E9-73C6-463A-9074-506B3430C86A}"/>
    <cellStyle name="Total 3 2 2 2 4 4" xfId="38835" xr:uid="{06AB371A-05AE-46EC-9066-3F9BB6C53FFD}"/>
    <cellStyle name="Total 3 2 2 2 4 5" xfId="43460" xr:uid="{1D8D47B9-4C2C-4030-9815-F296C11EC81B}"/>
    <cellStyle name="Total 3 2 2 2 5" xfId="25934" xr:uid="{F07ACBC6-CD7D-4AF0-A39E-30CA0FD54CC0}"/>
    <cellStyle name="Total 3 2 2 2 6" xfId="30660" xr:uid="{600283C1-FCBF-4019-82EA-F6A145A02642}"/>
    <cellStyle name="Total 3 2 2 2 7" xfId="35164" xr:uid="{A525CE43-8161-4143-8937-4E9B54EF1099}"/>
    <cellStyle name="Total 3 2 2 2 8" xfId="39789" xr:uid="{AA0EB25E-E4D4-4859-9C76-8D5DB16C6DFD}"/>
    <cellStyle name="Total 3 2 2 3" xfId="3757" xr:uid="{88865301-A625-4031-B596-A604C12C438C}"/>
    <cellStyle name="Total 3 2 2 3 2" xfId="26941" xr:uid="{EB2BB92F-8EC8-4BF3-88E0-0CBF8545F3E8}"/>
    <cellStyle name="Total 3 2 2 3 3" xfId="31641" xr:uid="{83362D7D-7F76-479F-B856-D3AE2E9C9146}"/>
    <cellStyle name="Total 3 2 2 3 4" xfId="36152" xr:uid="{ECB5A88F-7F1A-42EF-B958-015DE4E743D0}"/>
    <cellStyle name="Total 3 2 2 3 5" xfId="40777" xr:uid="{3F06D9B5-133A-48D1-93A9-18784484F1DC}"/>
    <cellStyle name="Total 3 2 2 4" xfId="4858" xr:uid="{2E953EEF-7051-4411-968E-1800C2FA1A8C}"/>
    <cellStyle name="Total 3 2 2 4 2" xfId="27917" xr:uid="{4E3044DC-422F-4DAA-BA8E-08BE4DCB0106}"/>
    <cellStyle name="Total 3 2 2 4 3" xfId="32604" xr:uid="{F3304EB1-6B8F-47BE-A49B-D96CA13C1DAA}"/>
    <cellStyle name="Total 3 2 2 4 4" xfId="37128" xr:uid="{DC21865A-4641-419E-AFC2-457BD765C8E1}"/>
    <cellStyle name="Total 3 2 2 4 5" xfId="41753" xr:uid="{F4182646-C77C-49A9-A46F-BEEF23793CE4}"/>
    <cellStyle name="Total 3 2 2 5" xfId="5893" xr:uid="{A1AAF7F0-E679-46FE-ABCF-F97C8AA30745}"/>
    <cellStyle name="Total 3 2 2 5 2" xfId="28897" xr:uid="{C03A7E3D-9FFC-4710-BCBA-6F3BBDD8C374}"/>
    <cellStyle name="Total 3 2 2 5 3" xfId="33571" xr:uid="{B75359CE-674F-4CC8-895A-9C258A26BD59}"/>
    <cellStyle name="Total 3 2 2 5 4" xfId="38106" xr:uid="{B8B385B1-6A22-4958-9F49-A2A8A93C773E}"/>
    <cellStyle name="Total 3 2 2 5 5" xfId="42731" xr:uid="{57C55438-BECC-4FD6-BE06-B9F4F039727E}"/>
    <cellStyle name="Total 3 2 2 6" xfId="25165" xr:uid="{D576834F-5B1D-4471-8C29-279F3322EDF8}"/>
    <cellStyle name="Total 3 2 2 7" xfId="29920" xr:uid="{6124CED1-6C5D-414E-9C43-E90C9D004FA3}"/>
    <cellStyle name="Total 3 2 2 8" xfId="24803" xr:uid="{07C57729-7B23-4C95-B039-BC3DA6349628}"/>
    <cellStyle name="Total 3 2 2 9" xfId="39052" xr:uid="{CB8D8EF4-7561-4B33-9652-0DE7FDF27706}"/>
    <cellStyle name="Total 3 2 3" xfId="1917" xr:uid="{F1A34425-0991-4554-B66F-34670D917441}"/>
    <cellStyle name="Total 3 2 3 2" xfId="2833" xr:uid="{06CA1515-40A1-42EE-886D-B53F7BA972DB}"/>
    <cellStyle name="Total 3 2 3 2 2" xfId="4637" xr:uid="{3606D9F6-9BA7-416F-97DB-97EC355046A0}"/>
    <cellStyle name="Total 3 2 3 2 2 2" xfId="27767" xr:uid="{D583115D-01D4-4546-ABED-610485CC9E77}"/>
    <cellStyle name="Total 3 2 3 2 2 3" xfId="32454" xr:uid="{7151132E-CDF3-42CE-AEEC-9C76C27BE0A9}"/>
    <cellStyle name="Total 3 2 3 2 2 4" xfId="36978" xr:uid="{9F771F05-182F-4AFB-B408-32E0B82BD44A}"/>
    <cellStyle name="Total 3 2 3 2 2 5" xfId="41603" xr:uid="{37D4AB48-7682-496C-82CD-870863A2840D}"/>
    <cellStyle name="Total 3 2 3 2 3" xfId="5661" xr:uid="{FB27EAF6-1F75-4F19-8CCC-A4C7D3BD1D25}"/>
    <cellStyle name="Total 3 2 3 2 3 2" xfId="28738" xr:uid="{85D81E98-85DF-43D4-AA26-2A672BAACE88}"/>
    <cellStyle name="Total 3 2 3 2 3 3" xfId="33412" xr:uid="{B95C9F4D-B73B-49A7-83FF-BBDC30B86E1E}"/>
    <cellStyle name="Total 3 2 3 2 3 4" xfId="37947" xr:uid="{58A60673-33D2-453F-AAFD-DF65E522D612}"/>
    <cellStyle name="Total 3 2 3 2 3 5" xfId="42572" xr:uid="{DAC776A7-D102-47FF-A7FA-5D44D6FADFA0}"/>
    <cellStyle name="Total 3 2 3 2 4" xfId="6694" xr:uid="{735D8E55-F687-4DC4-AB68-F7084EDE2BAB}"/>
    <cellStyle name="Total 3 2 3 2 4 2" xfId="29717" xr:uid="{477CFDC3-F79A-4B60-9095-717E525FA5F8}"/>
    <cellStyle name="Total 3 2 3 2 4 3" xfId="34374" xr:uid="{A9DC026A-214C-4D20-9246-7209F35747F7}"/>
    <cellStyle name="Total 3 2 3 2 4 4" xfId="38921" xr:uid="{365F09B2-CAFD-4060-BB9A-4C962AF94883}"/>
    <cellStyle name="Total 3 2 3 2 4 5" xfId="43546" xr:uid="{B0AE7842-D944-4569-9E72-99FD3E6D8E8D}"/>
    <cellStyle name="Total 3 2 3 2 5" xfId="26020" xr:uid="{6B35BF50-6311-47B4-B0A9-E800B75D2D99}"/>
    <cellStyle name="Total 3 2 3 2 6" xfId="30746" xr:uid="{93799F46-DEAC-4B39-ACD8-E4367C97626D}"/>
    <cellStyle name="Total 3 2 3 2 7" xfId="35250" xr:uid="{60E4E766-A04C-4DA6-99F7-C42274221C8D}"/>
    <cellStyle name="Total 3 2 3 2 8" xfId="39875" xr:uid="{CBAE8DCF-0F5A-426C-AD6B-379EF5493BED}"/>
    <cellStyle name="Total 3 2 3 3" xfId="3843" xr:uid="{A476A521-6988-4A7B-BBB2-7C5BA92D5EB3}"/>
    <cellStyle name="Total 3 2 3 3 2" xfId="27027" xr:uid="{F02BE7C6-6A73-4E4D-B07B-69597B1A47BF}"/>
    <cellStyle name="Total 3 2 3 3 3" xfId="31727" xr:uid="{142A27DD-E121-4620-9C8E-ECC21ED80C42}"/>
    <cellStyle name="Total 3 2 3 3 4" xfId="36238" xr:uid="{06FC1F32-C467-4F8C-A87A-77F5F94FCD92}"/>
    <cellStyle name="Total 3 2 3 3 5" xfId="40863" xr:uid="{0F8642E7-CFFB-4D12-87BF-9A472884D867}"/>
    <cellStyle name="Total 3 2 3 4" xfId="4944" xr:uid="{BEFC11CE-0A27-40DC-AA81-F7D02F0D14B8}"/>
    <cellStyle name="Total 3 2 3 4 2" xfId="28003" xr:uid="{DB7F6165-AEF8-49E0-9553-0E572C90A8D6}"/>
    <cellStyle name="Total 3 2 3 4 3" xfId="32690" xr:uid="{DC93D2E0-BADA-42EF-A071-F335C790415A}"/>
    <cellStyle name="Total 3 2 3 4 4" xfId="37214" xr:uid="{96AAF2EF-D2EA-4162-A303-4FD79A916C15}"/>
    <cellStyle name="Total 3 2 3 4 5" xfId="41839" xr:uid="{4F484D2F-6981-4C90-A799-E4874573597A}"/>
    <cellStyle name="Total 3 2 3 5" xfId="5979" xr:uid="{57A95D95-6220-4092-8FA4-7F2B0820CACB}"/>
    <cellStyle name="Total 3 2 3 5 2" xfId="28983" xr:uid="{6125C95A-6325-4028-8208-C682DD4F4EE0}"/>
    <cellStyle name="Total 3 2 3 5 3" xfId="33657" xr:uid="{F703D3E5-184B-4A0E-AFB7-BD8B6AA5222A}"/>
    <cellStyle name="Total 3 2 3 5 4" xfId="38192" xr:uid="{BF856CF3-F846-4F5C-8EBE-A7EB7CEA166B}"/>
    <cellStyle name="Total 3 2 3 5 5" xfId="42817" xr:uid="{7C2CF707-A13E-4682-8CE8-E33EE71367D5}"/>
    <cellStyle name="Total 3 2 3 6" xfId="25254" xr:uid="{DBF9A8BC-416B-4F52-B982-A279FD7AF093}"/>
    <cellStyle name="Total 3 2 3 7" xfId="30006" xr:uid="{AE8AA209-01EE-4CDD-A723-2A4E006BFDE6}"/>
    <cellStyle name="Total 3 2 3 8" xfId="34511" xr:uid="{9362C14D-80D2-4A0D-A92F-F0A321A67B04}"/>
    <cellStyle name="Total 3 2 3 9" xfId="39138" xr:uid="{2382392B-FD06-4E1D-B435-4D5044238633}"/>
    <cellStyle name="Total 3 2 4" xfId="2418" xr:uid="{1891DA89-8B78-4A78-8FC7-F00186CFBC1E}"/>
    <cellStyle name="Total 3 2 4 2" xfId="4222" xr:uid="{E00E180C-24C0-4FCA-9765-344ECF327C18}"/>
    <cellStyle name="Total 3 2 4 2 2" xfId="27352" xr:uid="{42E59832-7F1F-4ADB-810C-B56E40704A6D}"/>
    <cellStyle name="Total 3 2 4 2 3" xfId="32039" xr:uid="{D2F2A236-2C13-4443-80F9-03D28A4A181A}"/>
    <cellStyle name="Total 3 2 4 2 4" xfId="36563" xr:uid="{E647F472-B55A-43DF-B95D-0637B35541A9}"/>
    <cellStyle name="Total 3 2 4 2 5" xfId="41188" xr:uid="{CE7DE9CC-4DCA-4CEA-8A59-6F7BB107A738}"/>
    <cellStyle name="Total 3 2 4 3" xfId="5246" xr:uid="{23F8E27F-5E55-4C35-B66C-602A494A5107}"/>
    <cellStyle name="Total 3 2 4 3 2" xfId="28323" xr:uid="{471A18C8-DDD7-4511-ACB5-65DFA93AC5E3}"/>
    <cellStyle name="Total 3 2 4 3 3" xfId="32997" xr:uid="{ECB1516B-A21D-49D9-B9D1-CF0D5CCE9993}"/>
    <cellStyle name="Total 3 2 4 3 4" xfId="37532" xr:uid="{556AD769-8F8A-43CB-B399-6EEBB9DE0FBA}"/>
    <cellStyle name="Total 3 2 4 3 5" xfId="42157" xr:uid="{A67EEF7F-E73A-488A-AF8F-BFFC737B5E98}"/>
    <cellStyle name="Total 3 2 4 4" xfId="6279" xr:uid="{4C794D36-11ED-44EE-A543-971F5E4724DE}"/>
    <cellStyle name="Total 3 2 4 4 2" xfId="29302" xr:uid="{E3E34620-3AD6-4F67-8880-ED50762B9704}"/>
    <cellStyle name="Total 3 2 4 4 3" xfId="33959" xr:uid="{C42ECBD4-CDFE-4A63-8AD2-91B20DE10A5D}"/>
    <cellStyle name="Total 3 2 4 4 4" xfId="38506" xr:uid="{4978E111-D519-45AA-8394-8DCE1D76FBBA}"/>
    <cellStyle name="Total 3 2 4 4 5" xfId="43131" xr:uid="{FA9DF074-1E89-4839-9415-109DACDDB2FD}"/>
    <cellStyle name="Total 3 2 4 5" xfId="25605" xr:uid="{C2BF291B-3927-4640-A708-BF1D0ED5B9A0}"/>
    <cellStyle name="Total 3 2 4 6" xfId="30331" xr:uid="{89C73DD6-D591-4814-AA2F-4354174602AC}"/>
    <cellStyle name="Total 3 2 4 7" xfId="34835" xr:uid="{A0F4C41A-B58F-42EE-A3EB-F540B9FAFCE7}"/>
    <cellStyle name="Total 3 2 4 8" xfId="39460" xr:uid="{0A79E86A-8FD5-4C65-B7E2-34597C0E722E}"/>
    <cellStyle name="Total 3 2 5" xfId="3429" xr:uid="{661D7C92-4D7A-49E5-8963-7D78A6CBBEF5}"/>
    <cellStyle name="Total 3 2 5 2" xfId="26625" xr:uid="{1F887FF3-47A3-4963-9DAA-DB5663F299D1}"/>
    <cellStyle name="Total 3 2 5 3" xfId="31325" xr:uid="{77CA1BF6-7E88-4E9A-85AF-970347A5CA15}"/>
    <cellStyle name="Total 3 2 5 4" xfId="35836" xr:uid="{8CE960CE-B0A9-4798-953F-BEB46981D853}"/>
    <cellStyle name="Total 3 2 5 5" xfId="40461" xr:uid="{DA76FB98-2CA1-4315-A89C-83E6546E5433}"/>
    <cellStyle name="Total 3 2 6" xfId="3149" xr:uid="{37D661DD-1184-4B65-9AA7-BB71239C2395}"/>
    <cellStyle name="Total 3 2 6 2" xfId="26350" xr:uid="{F69EC77B-1366-4CC0-8C4E-3F55F3E74A8E}"/>
    <cellStyle name="Total 3 2 6 3" xfId="31071" xr:uid="{7A6EEB85-87A7-491F-8CC5-AB7771BCF98B}"/>
    <cellStyle name="Total 3 2 6 4" xfId="35574" xr:uid="{309352C6-3504-473B-8078-C098FC246E17}"/>
    <cellStyle name="Total 3 2 6 5" xfId="40199" xr:uid="{1A01E2B5-82F6-47D2-8EB9-E48826081672}"/>
    <cellStyle name="Total 3 2 7" xfId="3253" xr:uid="{D9BF6899-427D-4FB3-9302-8848CB7124E2}"/>
    <cellStyle name="Total 3 2 7 2" xfId="26390" xr:uid="{DBEAB155-9EB9-4502-8B0B-F0E2C59AB050}"/>
    <cellStyle name="Total 3 2 7 3" xfId="31090" xr:uid="{6DD8C207-C19F-4814-B1CB-028B588CD9B9}"/>
    <cellStyle name="Total 3 2 7 4" xfId="35601" xr:uid="{5BD84AAE-79B5-4533-A015-2EBD618110BB}"/>
    <cellStyle name="Total 3 2 7 5" xfId="40226" xr:uid="{C8B6385F-74AC-4D73-AF7C-74FB785E711C}"/>
    <cellStyle name="Total 3 2 8" xfId="18905" xr:uid="{F7FA269B-19B5-4A2E-9B68-72FE8F838E86}"/>
    <cellStyle name="Total 3 2 9" xfId="23700" xr:uid="{D4AF58C0-BFF5-49D0-836D-58386A6A20D0}"/>
    <cellStyle name="Total 3 3" xfId="1776" xr:uid="{40AB43EA-8273-4732-90AE-2EFA088325B8}"/>
    <cellStyle name="Total 3 3 10" xfId="24769" xr:uid="{3A3FC992-9DD6-44C6-BA2A-DFC2B16F4543}"/>
    <cellStyle name="Total 3 3 11" xfId="39016" xr:uid="{6CE0B969-6EF3-44C1-9A72-4D3577DA2EE9}"/>
    <cellStyle name="Total 3 3 2" xfId="2710" xr:uid="{4E3C178D-63C8-4A5B-BF03-FDDB75F29118}"/>
    <cellStyle name="Total 3 3 2 2" xfId="4514" xr:uid="{926D29D4-DE8C-4529-A92B-D5FDEAE35B52}"/>
    <cellStyle name="Total 3 3 2 2 2" xfId="27644" xr:uid="{907C3940-9412-402E-A30F-B119891DFECD}"/>
    <cellStyle name="Total 3 3 2 2 3" xfId="32331" xr:uid="{290D0DA5-B07C-43D9-A761-7C47ED6B15D3}"/>
    <cellStyle name="Total 3 3 2 2 4" xfId="36855" xr:uid="{BBE4456A-03AE-460D-890E-A3ED4AEECE9B}"/>
    <cellStyle name="Total 3 3 2 2 5" xfId="41480" xr:uid="{3F60FA25-B1B9-40B3-AD4B-139CED490CC0}"/>
    <cellStyle name="Total 3 3 2 3" xfId="5538" xr:uid="{08B82CF5-823A-497C-9EC0-4B3C521B0F14}"/>
    <cellStyle name="Total 3 3 2 3 2" xfId="28615" xr:uid="{3FAE2F9B-A406-4DF2-9A67-717E49F1DD31}"/>
    <cellStyle name="Total 3 3 2 3 3" xfId="33289" xr:uid="{BCE99DFB-0E8D-4ABA-9A24-48ED248234CF}"/>
    <cellStyle name="Total 3 3 2 3 4" xfId="37824" xr:uid="{F82F32EC-8252-4D69-833C-D275958F44F6}"/>
    <cellStyle name="Total 3 3 2 3 5" xfId="42449" xr:uid="{71CEBF3B-75DF-4870-9298-48054544B528}"/>
    <cellStyle name="Total 3 3 2 4" xfId="6571" xr:uid="{D9A6910E-4679-4727-A8E6-3406DE5B2AB5}"/>
    <cellStyle name="Total 3 3 2 4 2" xfId="29594" xr:uid="{8F380A12-2944-4D0A-86B4-3DEBC057A2F1}"/>
    <cellStyle name="Total 3 3 2 4 3" xfId="34251" xr:uid="{7F656114-C0E3-4DB2-B1A7-9DA5E608CEAF}"/>
    <cellStyle name="Total 3 3 2 4 4" xfId="38798" xr:uid="{D989ED63-0D1F-44B7-8D9F-A9D6CAC08199}"/>
    <cellStyle name="Total 3 3 2 4 5" xfId="43423" xr:uid="{A976686C-C1AB-4B74-83A9-06226AE01EE4}"/>
    <cellStyle name="Total 3 3 2 5" xfId="25897" xr:uid="{66F9A95A-7CEC-4C3A-BAB1-BC2F5342EC1D}"/>
    <cellStyle name="Total 3 3 2 6" xfId="30623" xr:uid="{D681590B-09DD-4534-A3B2-18329D5EC7BE}"/>
    <cellStyle name="Total 3 3 2 7" xfId="35127" xr:uid="{179C7F91-2DA0-4B88-81F2-0E5946B4CFB1}"/>
    <cellStyle name="Total 3 3 2 8" xfId="39752" xr:uid="{EC4656B9-2292-4A61-8311-28E5AD09A5F7}"/>
    <cellStyle name="Total 3 3 3" xfId="3721" xr:uid="{5CB65AEC-6DB1-4843-A4F1-001EE7E8971F}"/>
    <cellStyle name="Total 3 3 3 2" xfId="26905" xr:uid="{6028936C-26FC-4F7B-9EAB-DCB81D3B2372}"/>
    <cellStyle name="Total 3 3 3 3" xfId="31605" xr:uid="{2E697335-479E-426E-ADD7-ADA5EDA1C123}"/>
    <cellStyle name="Total 3 3 3 4" xfId="36116" xr:uid="{89F55852-E12C-4886-8103-A2565CFA279E}"/>
    <cellStyle name="Total 3 3 3 5" xfId="40741" xr:uid="{79B7ED77-437E-412E-9C77-80A1D0C1314F}"/>
    <cellStyle name="Total 3 3 4" xfId="4822" xr:uid="{B83C2D9A-5014-49BE-ACF0-818BE027123F}"/>
    <cellStyle name="Total 3 3 4 2" xfId="27881" xr:uid="{A0BA50BB-B0C9-4598-BCCF-BF02A03FA61F}"/>
    <cellStyle name="Total 3 3 4 3" xfId="32568" xr:uid="{8A5B4962-2637-45C8-951C-82EF8986BCBF}"/>
    <cellStyle name="Total 3 3 4 4" xfId="37092" xr:uid="{1D31FDF6-5C09-482B-93A2-0CE2668C9D30}"/>
    <cellStyle name="Total 3 3 4 5" xfId="41717" xr:uid="{172E9174-40BB-4B18-8CFA-96E1EF06B255}"/>
    <cellStyle name="Total 3 3 5" xfId="5857" xr:uid="{9C9A5CE6-3D6F-41C5-A648-EAE25317F4C4}"/>
    <cellStyle name="Total 3 3 5 2" xfId="28861" xr:uid="{C4610FDB-39E0-435E-A371-823515B57775}"/>
    <cellStyle name="Total 3 3 5 3" xfId="33535" xr:uid="{057894ED-844A-44DF-BB82-21441C8EBC4E}"/>
    <cellStyle name="Total 3 3 5 4" xfId="38070" xr:uid="{DDD8293F-F18F-4CBE-B975-7D61A69B4DA8}"/>
    <cellStyle name="Total 3 3 5 5" xfId="42695" xr:uid="{283C475D-6C28-4263-AEEC-042667D57D01}"/>
    <cellStyle name="Total 3 3 6" xfId="20713" xr:uid="{6732DFCD-A842-4F06-BE74-CACE47D0CD27}"/>
    <cellStyle name="Total 3 3 7" xfId="23905" xr:uid="{E5008FA2-D22C-479B-A188-C84AEACBECD2}"/>
    <cellStyle name="Total 3 3 8" xfId="25129" xr:uid="{89EFD10C-737E-4A9C-945B-AC15F6A61A26}"/>
    <cellStyle name="Total 3 3 9" xfId="29884" xr:uid="{99F4DA0F-75A9-4F6B-A4A0-69A6210242DD}"/>
    <cellStyle name="Total 3 4" xfId="1773" xr:uid="{3B75A252-402A-4A46-8620-DBCBC5C8B981}"/>
    <cellStyle name="Total 3 4 2" xfId="2707" xr:uid="{33684544-174D-4317-83E8-3689519D1BA3}"/>
    <cellStyle name="Total 3 4 2 2" xfId="4511" xr:uid="{0B9E814A-DD8F-48C5-B190-43D269B58D1B}"/>
    <cellStyle name="Total 3 4 2 2 2" xfId="27641" xr:uid="{62990998-14C9-402B-9E00-AF1EF80F9C00}"/>
    <cellStyle name="Total 3 4 2 2 3" xfId="32328" xr:uid="{8C2BBDD1-19C3-4C37-8FCA-AC52EDDDB59C}"/>
    <cellStyle name="Total 3 4 2 2 4" xfId="36852" xr:uid="{E814F074-8F5F-4BAC-B52F-DF684FBEEBB4}"/>
    <cellStyle name="Total 3 4 2 2 5" xfId="41477" xr:uid="{CD12EA91-A8FD-4F3E-ABD4-FDCC47BF5602}"/>
    <cellStyle name="Total 3 4 2 3" xfId="5535" xr:uid="{5FB790CC-9235-4B75-A741-846FFA80ADAE}"/>
    <cellStyle name="Total 3 4 2 3 2" xfId="28612" xr:uid="{55ECEF93-4FFF-4A2A-B9E9-AB6F2DAB1E3F}"/>
    <cellStyle name="Total 3 4 2 3 3" xfId="33286" xr:uid="{70210618-C60B-492D-9F20-11BBC11A3845}"/>
    <cellStyle name="Total 3 4 2 3 4" xfId="37821" xr:uid="{F3C7558B-B29F-4FAD-8790-89685E9F148D}"/>
    <cellStyle name="Total 3 4 2 3 5" xfId="42446" xr:uid="{88F78ADD-5F05-4C71-BD08-AB432E01A655}"/>
    <cellStyle name="Total 3 4 2 4" xfId="6568" xr:uid="{65902212-C706-4C3E-A6B4-F24263EE7CB7}"/>
    <cellStyle name="Total 3 4 2 4 2" xfId="29591" xr:uid="{4CD6DD68-519F-4435-9242-D1C9CC6414A7}"/>
    <cellStyle name="Total 3 4 2 4 3" xfId="34248" xr:uid="{0B2AB599-34AA-4E0D-8B8A-02325DA69641}"/>
    <cellStyle name="Total 3 4 2 4 4" xfId="38795" xr:uid="{6B92942B-0357-401A-A52A-5E1D1B36EEBC}"/>
    <cellStyle name="Total 3 4 2 4 5" xfId="43420" xr:uid="{E8B5F7D6-30CE-458C-941E-4465268D3E94}"/>
    <cellStyle name="Total 3 4 2 5" xfId="25894" xr:uid="{8725EB53-E2A5-4C18-8B2C-6E90AC98B0EF}"/>
    <cellStyle name="Total 3 4 2 6" xfId="30620" xr:uid="{59808B79-314C-42FB-A7AE-5D446C74552C}"/>
    <cellStyle name="Total 3 4 2 7" xfId="35124" xr:uid="{B9BA398B-A574-476D-8869-D65EBC678F72}"/>
    <cellStyle name="Total 3 4 2 8" xfId="39749" xr:uid="{3A7EB085-718E-4060-ABA3-438E040D0591}"/>
    <cellStyle name="Total 3 4 3" xfId="3718" xr:uid="{CDCBAA12-B142-40CB-8A6D-9BB377CD00F7}"/>
    <cellStyle name="Total 3 4 3 2" xfId="26902" xr:uid="{70E94978-AC03-4C8A-99E5-9C2C5D9FC03C}"/>
    <cellStyle name="Total 3 4 3 3" xfId="31602" xr:uid="{E9DD2591-6D26-40E0-B94A-AE02D3BDA9DE}"/>
    <cellStyle name="Total 3 4 3 4" xfId="36113" xr:uid="{A9C7161A-1617-436B-BF92-ECE497610F89}"/>
    <cellStyle name="Total 3 4 3 5" xfId="40738" xr:uid="{D0EC1FA1-8E1C-433E-AB6C-9E76470FD919}"/>
    <cellStyle name="Total 3 4 4" xfId="4819" xr:uid="{FF7FA44A-0CA6-472F-8105-E682ED48D5B6}"/>
    <cellStyle name="Total 3 4 4 2" xfId="27878" xr:uid="{54288108-2B02-4508-A0C1-0E33080629D9}"/>
    <cellStyle name="Total 3 4 4 3" xfId="32565" xr:uid="{8CB7D060-90BC-4501-9E28-70CAA620B6AC}"/>
    <cellStyle name="Total 3 4 4 4" xfId="37089" xr:uid="{9A534324-9D65-4BF5-9DF6-9DB3ECC7A505}"/>
    <cellStyle name="Total 3 4 4 5" xfId="41714" xr:uid="{B2B9363F-44C2-49AE-826A-A975C8AA0B26}"/>
    <cellStyle name="Total 3 4 5" xfId="5854" xr:uid="{BDA243CF-81D2-43E3-9A27-563D141A5E80}"/>
    <cellStyle name="Total 3 4 5 2" xfId="28858" xr:uid="{CC0AAA0A-6D27-4F09-8FE2-E8CC700CB28A}"/>
    <cellStyle name="Total 3 4 5 3" xfId="33532" xr:uid="{E7211A91-E76C-49CF-BE8C-8EEA360DF6CB}"/>
    <cellStyle name="Total 3 4 5 4" xfId="38067" xr:uid="{ACE6B9F5-1815-4B1C-B727-79605D21516A}"/>
    <cellStyle name="Total 3 4 5 5" xfId="42692" xr:uid="{0569D763-EC6B-40C5-BC73-16EEC19C0AA0}"/>
    <cellStyle name="Total 3 4 6" xfId="25126" xr:uid="{FC6CC5A8-B0E8-4F7C-B0D9-19F40C9C0F4C}"/>
    <cellStyle name="Total 3 4 7" xfId="29881" xr:uid="{FD37DF4F-3D13-42EF-9240-5A22201280D2}"/>
    <cellStyle name="Total 3 4 8" xfId="24766" xr:uid="{CA43BE65-6828-48F6-A293-F9114FD0CBF6}"/>
    <cellStyle name="Total 3 4 9" xfId="39013" xr:uid="{F4D41239-80DB-4AF0-A69C-217E60CC7903}"/>
    <cellStyle name="Total 3 5" xfId="1558" xr:uid="{B3425106-47DB-4DD7-9822-EEBD50794CCF}"/>
    <cellStyle name="Total 3 5 2" xfId="2495" xr:uid="{4144AA61-B955-442C-80B0-8C1D7D17EB55}"/>
    <cellStyle name="Total 3 5 2 2" xfId="4299" xr:uid="{755D3AF3-13F4-4101-8070-5B3C02B59543}"/>
    <cellStyle name="Total 3 5 2 2 2" xfId="27429" xr:uid="{073E91F8-6C94-46B1-89BA-C06E7121E4FD}"/>
    <cellStyle name="Total 3 5 2 2 3" xfId="32116" xr:uid="{65C4B019-B226-420C-B415-4A4802A95A04}"/>
    <cellStyle name="Total 3 5 2 2 4" xfId="36640" xr:uid="{A1E590D7-5EE3-4780-B008-54E09E0EABE1}"/>
    <cellStyle name="Total 3 5 2 2 5" xfId="41265" xr:uid="{18D87C2E-E9A6-4709-AE83-E8A7AEFC7D64}"/>
    <cellStyle name="Total 3 5 2 3" xfId="5323" xr:uid="{2C495725-6C05-4803-869C-18AF68B3BAF5}"/>
    <cellStyle name="Total 3 5 2 3 2" xfId="28400" xr:uid="{4006E2B1-CB89-4C5B-A99F-E288F9A339EE}"/>
    <cellStyle name="Total 3 5 2 3 3" xfId="33074" xr:uid="{55A6EF69-4630-4B21-9BF8-59E572A27AE2}"/>
    <cellStyle name="Total 3 5 2 3 4" xfId="37609" xr:uid="{C581E851-641C-4528-8CCA-29D86255EDA2}"/>
    <cellStyle name="Total 3 5 2 3 5" xfId="42234" xr:uid="{C1FBBFF2-39D6-440F-AB5C-1DA50B5C9487}"/>
    <cellStyle name="Total 3 5 2 4" xfId="6356" xr:uid="{12F8109F-2AC0-4AE4-B239-DA9C04737830}"/>
    <cellStyle name="Total 3 5 2 4 2" xfId="29379" xr:uid="{4D04738E-EBC0-403C-BBDB-8B8E5F06A629}"/>
    <cellStyle name="Total 3 5 2 4 3" xfId="34036" xr:uid="{9DB2CE2E-46E4-4372-B5A4-E9FCB9B0F0EB}"/>
    <cellStyle name="Total 3 5 2 4 4" xfId="38583" xr:uid="{D9DAF63F-7892-41B3-818C-3AD378C9783E}"/>
    <cellStyle name="Total 3 5 2 4 5" xfId="43208" xr:uid="{9FBFF2E1-FFDF-4FD1-8F26-0F503B8BDC69}"/>
    <cellStyle name="Total 3 5 2 5" xfId="25682" xr:uid="{1F1E17C6-FA79-4190-898F-4D0CCA516B4D}"/>
    <cellStyle name="Total 3 5 2 6" xfId="30408" xr:uid="{5257A17E-8D14-48C3-A19D-B00219E40A7F}"/>
    <cellStyle name="Total 3 5 2 7" xfId="34912" xr:uid="{A3F00132-D269-4681-B25C-930E333B0197}"/>
    <cellStyle name="Total 3 5 2 8" xfId="39537" xr:uid="{AF47BFAE-8A10-4885-973A-66035BFE6883}"/>
    <cellStyle name="Total 3 5 3" xfId="3506" xr:uid="{666B8B8B-BEB1-4AF7-9FCC-FF2476340DD6}"/>
    <cellStyle name="Total 3 5 3 2" xfId="26690" xr:uid="{DF084AFE-1B41-4BCB-8EBB-956CC3AB51EF}"/>
    <cellStyle name="Total 3 5 3 3" xfId="31390" xr:uid="{13C51A57-7502-4211-A39D-71818D715AE3}"/>
    <cellStyle name="Total 3 5 3 4" xfId="35901" xr:uid="{17F14A5E-4049-4CDE-BFE0-A8EC994C6AF2}"/>
    <cellStyle name="Total 3 5 3 5" xfId="40526" xr:uid="{E1754544-637F-4704-A7F1-74462FE4F9B9}"/>
    <cellStyle name="Total 3 5 4" xfId="3074" xr:uid="{A01DB218-F6FB-4571-B27D-B7721A12B302}"/>
    <cellStyle name="Total 3 5 4 2" xfId="26277" xr:uid="{09C9D3F3-4277-426E-8A1B-15B953EFCEC4}"/>
    <cellStyle name="Total 3 5 4 3" xfId="30998" xr:uid="{65D957C8-6A45-4AB2-93C7-072698F0C14D}"/>
    <cellStyle name="Total 3 5 4 4" xfId="35501" xr:uid="{EFAEA030-FD15-4745-9A3A-4DE6B008B5B2}"/>
    <cellStyle name="Total 3 5 4 5" xfId="40126" xr:uid="{BF46F117-7DA1-4965-99AA-8652CC086321}"/>
    <cellStyle name="Total 3 5 5" xfId="3328" xr:uid="{A36DF30E-C8C3-4674-B038-DCF2B51D320B}"/>
    <cellStyle name="Total 3 5 5 2" xfId="26453" xr:uid="{B38EBF35-5195-4430-9E81-30CC30962739}"/>
    <cellStyle name="Total 3 5 5 3" xfId="31153" xr:uid="{CA33F39E-CED3-4371-A3FC-EC9B098DCF37}"/>
    <cellStyle name="Total 3 5 5 4" xfId="35664" xr:uid="{1128310A-6682-44BE-9211-7A79D7DA5307}"/>
    <cellStyle name="Total 3 5 5 5" xfId="40289" xr:uid="{0D17E504-01E3-4DCE-9697-DB0685F73FB0}"/>
    <cellStyle name="Total 3 5 6" xfId="24913" xr:uid="{74C4DEE4-9977-4F76-B7BB-9AB0A17E66B3}"/>
    <cellStyle name="Total 3 5 7" xfId="24176" xr:uid="{0BFA3199-B8D9-4566-806B-0BFB8969CA82}"/>
    <cellStyle name="Total 3 5 8" xfId="24560" xr:uid="{44082B28-272F-4E05-8822-A50816BCC991}"/>
    <cellStyle name="Total 3 5 9" xfId="24408" xr:uid="{AEEA7B3A-0571-40C1-A1EE-0E0C74E95061}"/>
    <cellStyle name="Total 3 6" xfId="2239" xr:uid="{E3B7C81E-174A-4FD6-8202-92E1B326ECDD}"/>
    <cellStyle name="Total 3 6 2" xfId="4120" xr:uid="{4D4EC0BB-EC9E-46FB-B07C-47A351B21812}"/>
    <cellStyle name="Total 3 6 2 2" xfId="27269" xr:uid="{6EAB655F-33B5-4E8F-999C-5C15089AA611}"/>
    <cellStyle name="Total 3 6 2 3" xfId="31960" xr:uid="{B557DE2C-90DE-415E-830E-4E2A6CB81AD7}"/>
    <cellStyle name="Total 3 6 2 4" xfId="36480" xr:uid="{C179F4BC-D7AD-4DE2-9B8A-F7AD80CC70DB}"/>
    <cellStyle name="Total 3 6 2 5" xfId="41105" xr:uid="{0DADC2A8-10F1-407F-A196-DDBD526FE4EA}"/>
    <cellStyle name="Total 3 6 3" xfId="5169" xr:uid="{647F26AD-C53A-44A3-9001-4B67CA294858}"/>
    <cellStyle name="Total 3 6 3 2" xfId="28240" xr:uid="{4596A7DB-46BE-4C5C-98D1-4E06E1AB3FC4}"/>
    <cellStyle name="Total 3 6 3 3" xfId="32919" xr:uid="{39FCCDCF-28D3-49EA-9EC5-C0DDD1DF91C9}"/>
    <cellStyle name="Total 3 6 3 4" xfId="37451" xr:uid="{D0791516-727E-476E-8E1E-E9D489B5E5D6}"/>
    <cellStyle name="Total 3 6 3 5" xfId="42076" xr:uid="{41B6A21E-1B69-42BB-ADE9-C63071B27C87}"/>
    <cellStyle name="Total 3 6 4" xfId="6205" xr:uid="{0D77DFB4-8A3E-4276-886A-3C28D09A85C9}"/>
    <cellStyle name="Total 3 6 4 2" xfId="29220" xr:uid="{E925E062-1B81-4C01-BCDD-10A0B069537F}"/>
    <cellStyle name="Total 3 6 4 3" xfId="33883" xr:uid="{1ADC2844-0BDD-455C-BDEE-686661DBB920}"/>
    <cellStyle name="Total 3 6 4 4" xfId="38426" xr:uid="{694DCC14-C27A-41C2-ADF2-94C6102C2E3E}"/>
    <cellStyle name="Total 3 6 4 5" xfId="43051" xr:uid="{E41B0FC5-B7FA-4FAD-873D-09D646B4B995}"/>
    <cellStyle name="Total 3 6 5" xfId="25518" xr:uid="{3AED893A-3874-40C4-918C-CD26C7717F42}"/>
    <cellStyle name="Total 3 6 6" xfId="30250" xr:uid="{2B637367-ADBD-4E7C-858B-DE356FC316C4}"/>
    <cellStyle name="Total 3 6 7" xfId="34752" xr:uid="{8AD6130E-9162-468C-A056-2973953F8314}"/>
    <cellStyle name="Total 3 6 8" xfId="39378" xr:uid="{D5A3A861-A33C-4DC9-BB73-1DF0FD2D2060}"/>
    <cellStyle name="Total 3 7" xfId="2075" xr:uid="{66E17B5A-01B8-4770-96BF-21B06A1D2C92}"/>
    <cellStyle name="Total 3 7 2" xfId="3977" xr:uid="{979E087C-D27F-4402-82C0-FAD84E7DFFD1}"/>
    <cellStyle name="Total 3 7 2 2" xfId="27142" xr:uid="{9CDABA0E-3347-4920-9500-B1C13F11D860}"/>
    <cellStyle name="Total 3 7 2 3" xfId="31837" xr:uid="{7C116F99-6BEF-4534-8A38-0420D570C3ED}"/>
    <cellStyle name="Total 3 7 2 4" xfId="36353" xr:uid="{8FF35984-8288-4B5E-85CD-C9AC4B859B46}"/>
    <cellStyle name="Total 3 7 2 5" xfId="40978" xr:uid="{30C3C9A7-2F8C-4522-B790-250AE148200B}"/>
    <cellStyle name="Total 3 7 3" xfId="5053" xr:uid="{6A87D029-4F3B-4933-8D27-1B85C43982B4}"/>
    <cellStyle name="Total 3 7 3 2" xfId="28115" xr:uid="{2487E56C-BFEB-4A01-9EF5-0D9A9480E9B6}"/>
    <cellStyle name="Total 3 7 3 3" xfId="32798" xr:uid="{E4255FD2-3718-4C77-9DFC-3D4E6570897F}"/>
    <cellStyle name="Total 3 7 3 4" xfId="37326" xr:uid="{114F63CB-E202-435D-BA7D-C20650EAF6F7}"/>
    <cellStyle name="Total 3 7 3 5" xfId="41951" xr:uid="{357016EA-8F97-4A6D-8113-67CE88661146}"/>
    <cellStyle name="Total 3 7 4" xfId="6086" xr:uid="{B7B38558-7425-4B5E-83BB-58204B87C352}"/>
    <cellStyle name="Total 3 7 4 2" xfId="29098" xr:uid="{347FEEC7-A359-4414-A40B-34B1C9F39D8D}"/>
    <cellStyle name="Total 3 7 4 3" xfId="33765" xr:uid="{9759A3BC-1E9D-43F3-A36E-99B98FBB243F}"/>
    <cellStyle name="Total 3 7 4 4" xfId="38304" xr:uid="{E59A45D3-CE68-4F5A-AF6D-C84185B6BEA6}"/>
    <cellStyle name="Total 3 7 4 5" xfId="42929" xr:uid="{22275297-7116-47C6-B00B-B02250D44EA2}"/>
    <cellStyle name="Total 3 7 5" xfId="25380" xr:uid="{5312FB50-3E36-4E08-9051-59C90F5EEF5E}"/>
    <cellStyle name="Total 3 7 6" xfId="30122" xr:uid="{1DFE6DE2-D907-49F4-86E6-3DCA35198B92}"/>
    <cellStyle name="Total 3 7 7" xfId="34626" xr:uid="{702A2F0C-756B-475E-90F8-13341DA1BDB0}"/>
    <cellStyle name="Total 3 7 8" xfId="39253" xr:uid="{A7352320-C382-4C79-8268-0CE8ABF6B88E}"/>
    <cellStyle name="Total 3 8" xfId="2264" xr:uid="{B8CDAB18-FC40-4A21-B35F-E13E24597368}"/>
    <cellStyle name="Total 3 8 2" xfId="4143" xr:uid="{B027F495-AE3F-4CAB-BE42-C4BAF2795D18}"/>
    <cellStyle name="Total 3 8 2 2" xfId="27292" xr:uid="{F4432B37-FF2B-4640-9B7C-2F5FAD851CA0}"/>
    <cellStyle name="Total 3 8 2 3" xfId="31983" xr:uid="{53FEC7CD-0D55-4C38-BB86-4C83A4AA44EA}"/>
    <cellStyle name="Total 3 8 2 4" xfId="36503" xr:uid="{05876CA8-8C46-44B4-97F4-5EC37EEFA673}"/>
    <cellStyle name="Total 3 8 2 5" xfId="41128" xr:uid="{96964AA8-C52E-4ED4-AC07-C5A7911A2AFB}"/>
    <cellStyle name="Total 3 8 3" xfId="5192" xr:uid="{3419AFBC-A53E-4999-A0E3-8E896529BFDE}"/>
    <cellStyle name="Total 3 8 3 2" xfId="28263" xr:uid="{52DB7C10-0285-4007-8743-46CB0706A3A0}"/>
    <cellStyle name="Total 3 8 3 3" xfId="32942" xr:uid="{B7DF8EB0-6D31-4EE7-99A8-E59FBE1924C4}"/>
    <cellStyle name="Total 3 8 3 4" xfId="37474" xr:uid="{537AB5E7-C828-4AA9-892B-5069CE0A3437}"/>
    <cellStyle name="Total 3 8 3 5" xfId="42099" xr:uid="{3E18A9E0-D2BE-4FCE-BFAE-A3694A8B0B0A}"/>
    <cellStyle name="Total 3 8 4" xfId="6229" xr:uid="{A01248F9-6E53-4E23-9768-B1AC8DBCC946}"/>
    <cellStyle name="Total 3 8 4 2" xfId="29243" xr:uid="{57F6ADF6-1637-4960-8F91-77F85B474C51}"/>
    <cellStyle name="Total 3 8 4 3" xfId="33906" xr:uid="{12495378-6AD1-457F-9A68-8C6C9C99396C}"/>
    <cellStyle name="Total 3 8 4 4" xfId="38449" xr:uid="{ADD4D925-CA4F-4CCA-B438-7173DAEBD6ED}"/>
    <cellStyle name="Total 3 8 4 5" xfId="43074" xr:uid="{C4CB81BB-D7E5-4D28-B465-1307307ECEB4}"/>
    <cellStyle name="Total 3 8 5" xfId="25542" xr:uid="{264CF642-D90D-4DC8-ACF8-E2450893FA84}"/>
    <cellStyle name="Total 3 8 6" xfId="30274" xr:uid="{5CC1937F-A99B-407E-AB9B-E4293458DA50}"/>
    <cellStyle name="Total 3 8 7" xfId="34775" xr:uid="{2B58CEFA-E0F9-4DE9-88FA-08F036F1A365}"/>
    <cellStyle name="Total 3 8 8" xfId="39402" xr:uid="{985BE68F-5D41-44FE-A5BF-52404D5C40E2}"/>
    <cellStyle name="Total 3 9" xfId="3169" xr:uid="{7BC26D49-926B-4C2C-8EF2-D0799AF65FA4}"/>
    <cellStyle name="Total 4" xfId="1267" xr:uid="{F16E9085-70CF-4CF5-8A4B-EA8FF1378FE0}"/>
    <cellStyle name="Total 4 2" xfId="1477" xr:uid="{FC1B4CFD-5B10-4C8E-BF71-626757AB6BBB}"/>
    <cellStyle name="Total 4 2 10" xfId="24834" xr:uid="{567A8D12-0FC6-4505-AC53-63F1999A9B01}"/>
    <cellStyle name="Total 4 2 11" xfId="24248" xr:uid="{731920CB-A4B5-4E11-B676-9F602E1932E7}"/>
    <cellStyle name="Total 4 2 12" xfId="24505" xr:uid="{5E397417-83F7-4359-8799-108ECD697FBD}"/>
    <cellStyle name="Total 4 2 13" xfId="24483" xr:uid="{4CE933AF-AD8F-495B-8131-7B1FC22EF0AA}"/>
    <cellStyle name="Total 4 2 2" xfId="1822" xr:uid="{DAB09A00-65E9-40A7-96E9-85FF12D0BD5B}"/>
    <cellStyle name="Total 4 2 2 2" xfId="2746" xr:uid="{FDA06901-0D8C-4884-92B2-97EBB495AF85}"/>
    <cellStyle name="Total 4 2 2 2 2" xfId="4550" xr:uid="{0D0373C2-6943-49B4-A324-825EA669B504}"/>
    <cellStyle name="Total 4 2 2 2 2 2" xfId="27680" xr:uid="{7F485D3E-384B-42C2-894C-E9C46F083788}"/>
    <cellStyle name="Total 4 2 2 2 2 3" xfId="32367" xr:uid="{43ACE94D-C105-42A1-9E6C-DAA829D63494}"/>
    <cellStyle name="Total 4 2 2 2 2 4" xfId="36891" xr:uid="{C6259E1D-8A11-4F93-84BB-FA62FE7E7CF6}"/>
    <cellStyle name="Total 4 2 2 2 2 5" xfId="41516" xr:uid="{1AB2EC2E-A12E-42D5-9D30-54C5A776DC76}"/>
    <cellStyle name="Total 4 2 2 2 3" xfId="5574" xr:uid="{5C44DD68-98FD-4150-B79F-80BA64F3884D}"/>
    <cellStyle name="Total 4 2 2 2 3 2" xfId="28651" xr:uid="{E2296096-C5BE-4B8C-8E63-7849F79B7B2F}"/>
    <cellStyle name="Total 4 2 2 2 3 3" xfId="33325" xr:uid="{50520C04-F4F3-4C37-BD00-76D5C0AC79EF}"/>
    <cellStyle name="Total 4 2 2 2 3 4" xfId="37860" xr:uid="{5FB7ED70-5EFF-4363-804B-7F86D7B24EE6}"/>
    <cellStyle name="Total 4 2 2 2 3 5" xfId="42485" xr:uid="{52417F94-1916-4532-915A-1D76969A0423}"/>
    <cellStyle name="Total 4 2 2 2 4" xfId="6607" xr:uid="{0CDCC778-EC1C-425B-BB22-3EE312824804}"/>
    <cellStyle name="Total 4 2 2 2 4 2" xfId="29630" xr:uid="{D561B539-544A-41DB-A528-95B76555E385}"/>
    <cellStyle name="Total 4 2 2 2 4 3" xfId="34287" xr:uid="{8CE94BB4-8288-4139-AC89-B42973BD1D2C}"/>
    <cellStyle name="Total 4 2 2 2 4 4" xfId="38834" xr:uid="{401D90A8-1CC5-4647-A5FD-CCADD5E732EA}"/>
    <cellStyle name="Total 4 2 2 2 4 5" xfId="43459" xr:uid="{0A31D6F6-A054-4EAA-B605-6149400FD5A3}"/>
    <cellStyle name="Total 4 2 2 2 5" xfId="25933" xr:uid="{5DD898CD-D6EE-4D43-BC5B-2C44C46FF78C}"/>
    <cellStyle name="Total 4 2 2 2 6" xfId="30659" xr:uid="{65096372-9748-498B-9352-241EF135965B}"/>
    <cellStyle name="Total 4 2 2 2 7" xfId="35163" xr:uid="{249F9724-A1AE-4ACD-A2EF-4415A1E2071E}"/>
    <cellStyle name="Total 4 2 2 2 8" xfId="39788" xr:uid="{9D0806E3-2AD0-432F-81AD-A5455452A2D7}"/>
    <cellStyle name="Total 4 2 2 3" xfId="3756" xr:uid="{91A8E009-D6D3-44F9-A94F-44A23EF77A94}"/>
    <cellStyle name="Total 4 2 2 3 2" xfId="26940" xr:uid="{1DC7ECB3-3F00-4AAE-81E0-E701AB26FC78}"/>
    <cellStyle name="Total 4 2 2 3 3" xfId="31640" xr:uid="{C70C1CD9-FF51-48D2-BD84-6C31A564E946}"/>
    <cellStyle name="Total 4 2 2 3 4" xfId="36151" xr:uid="{D2754665-EEFE-4EBB-B639-5F077AA379E7}"/>
    <cellStyle name="Total 4 2 2 3 5" xfId="40776" xr:uid="{A2EABF45-3E1E-4F17-9B8E-C324EC4E4E28}"/>
    <cellStyle name="Total 4 2 2 4" xfId="4857" xr:uid="{C962C7F8-9D24-4A18-974E-30094F7B9B6D}"/>
    <cellStyle name="Total 4 2 2 4 2" xfId="27916" xr:uid="{210DA5DC-F571-4664-8F79-6CC2C6DED13F}"/>
    <cellStyle name="Total 4 2 2 4 3" xfId="32603" xr:uid="{13448AD2-1BB1-499A-BC66-9D4A277129D3}"/>
    <cellStyle name="Total 4 2 2 4 4" xfId="37127" xr:uid="{CDE44C6D-406E-45C9-A988-7B6B0A007DF8}"/>
    <cellStyle name="Total 4 2 2 4 5" xfId="41752" xr:uid="{B863C441-ADDF-4F90-96BD-F23EBB3DFA93}"/>
    <cellStyle name="Total 4 2 2 5" xfId="5892" xr:uid="{8D9B603F-C42A-4639-B178-E33CFC6E332E}"/>
    <cellStyle name="Total 4 2 2 5 2" xfId="28896" xr:uid="{310253FE-9FA0-409F-A7D0-8C929F5557C9}"/>
    <cellStyle name="Total 4 2 2 5 3" xfId="33570" xr:uid="{C36C30BF-FB86-4DFF-8200-575BB7C9A576}"/>
    <cellStyle name="Total 4 2 2 5 4" xfId="38105" xr:uid="{BFDCCE4C-D21D-4AC7-B756-625D92CC2739}"/>
    <cellStyle name="Total 4 2 2 5 5" xfId="42730" xr:uid="{D8B790AD-582A-4996-982B-CE91E20238BF}"/>
    <cellStyle name="Total 4 2 2 6" xfId="25164" xr:uid="{01CF436A-0C8D-44D2-B3A8-AB74DCD627EC}"/>
    <cellStyle name="Total 4 2 2 7" xfId="29919" xr:uid="{75881C26-291A-4571-AF62-0A7DAA523E76}"/>
    <cellStyle name="Total 4 2 2 8" xfId="24802" xr:uid="{4EA85A43-4200-47D8-BC8C-9023EC5C0F33}"/>
    <cellStyle name="Total 4 2 2 9" xfId="39051" xr:uid="{3011B516-7914-49C9-9B57-79E990B2B144}"/>
    <cellStyle name="Total 4 2 3" xfId="1916" xr:uid="{2295F590-647F-4676-8715-B44D8FFF1CAA}"/>
    <cellStyle name="Total 4 2 3 2" xfId="2832" xr:uid="{F1CA614B-1621-4080-8D13-C34999A0C54F}"/>
    <cellStyle name="Total 4 2 3 2 2" xfId="4636" xr:uid="{01CCD927-9844-49B7-8EFF-8C29F555355A}"/>
    <cellStyle name="Total 4 2 3 2 2 2" xfId="27766" xr:uid="{576A657B-39C7-40AC-8C3E-FDE990442AE2}"/>
    <cellStyle name="Total 4 2 3 2 2 3" xfId="32453" xr:uid="{0945CA69-BC8F-41BC-B34E-BF1E5B0D52E6}"/>
    <cellStyle name="Total 4 2 3 2 2 4" xfId="36977" xr:uid="{B90DAA59-C4F8-4742-9421-4B1B5DBDDA51}"/>
    <cellStyle name="Total 4 2 3 2 2 5" xfId="41602" xr:uid="{491C15E4-88DA-44B9-B593-6B3FAB741474}"/>
    <cellStyle name="Total 4 2 3 2 3" xfId="5660" xr:uid="{F4B2ED54-E435-4BAB-93B1-1B7A7F5BA333}"/>
    <cellStyle name="Total 4 2 3 2 3 2" xfId="28737" xr:uid="{BBD555A8-A0B5-4314-9E38-5C6E6571D8D9}"/>
    <cellStyle name="Total 4 2 3 2 3 3" xfId="33411" xr:uid="{54C9153B-4C88-43FA-8BBD-A0288B1B1507}"/>
    <cellStyle name="Total 4 2 3 2 3 4" xfId="37946" xr:uid="{E41C6190-C90D-493A-A387-5A2BA7DCDA12}"/>
    <cellStyle name="Total 4 2 3 2 3 5" xfId="42571" xr:uid="{8C7400C0-E691-4D74-945C-2490E3C5D211}"/>
    <cellStyle name="Total 4 2 3 2 4" xfId="6693" xr:uid="{3034C856-3321-4736-8467-69A7ED126C61}"/>
    <cellStyle name="Total 4 2 3 2 4 2" xfId="29716" xr:uid="{41961C51-4A86-4F27-8645-78DF4D35401C}"/>
    <cellStyle name="Total 4 2 3 2 4 3" xfId="34373" xr:uid="{54C876F0-326A-400C-9B89-960612F963AB}"/>
    <cellStyle name="Total 4 2 3 2 4 4" xfId="38920" xr:uid="{A52A968D-BBD5-4D23-9379-6E9365F1644C}"/>
    <cellStyle name="Total 4 2 3 2 4 5" xfId="43545" xr:uid="{1A4CC603-B9E1-4F31-ABEC-0870A6DD58C5}"/>
    <cellStyle name="Total 4 2 3 2 5" xfId="26019" xr:uid="{EB86497C-C8D0-42E7-9867-E8C5E72B5F5F}"/>
    <cellStyle name="Total 4 2 3 2 6" xfId="30745" xr:uid="{08065ED6-A313-432D-B07A-FBC108CB44DB}"/>
    <cellStyle name="Total 4 2 3 2 7" xfId="35249" xr:uid="{544ADD8A-3B7F-4CFF-A3B3-40698431875B}"/>
    <cellStyle name="Total 4 2 3 2 8" xfId="39874" xr:uid="{8FDAD5B3-CF01-4BF8-A54A-2EB620E63041}"/>
    <cellStyle name="Total 4 2 3 3" xfId="3842" xr:uid="{B642BC54-58CE-422F-9034-C1E4C43DF94B}"/>
    <cellStyle name="Total 4 2 3 3 2" xfId="27026" xr:uid="{AA26C22D-AED0-4EBA-890D-3E3A0E1F7A58}"/>
    <cellStyle name="Total 4 2 3 3 3" xfId="31726" xr:uid="{33C03EBE-84A4-4941-880E-60BDB2D289EF}"/>
    <cellStyle name="Total 4 2 3 3 4" xfId="36237" xr:uid="{3CAD24FC-BE83-40F3-9152-217D52EAA82C}"/>
    <cellStyle name="Total 4 2 3 3 5" xfId="40862" xr:uid="{78F76242-A881-4010-B51A-14BF7E35AFE8}"/>
    <cellStyle name="Total 4 2 3 4" xfId="4943" xr:uid="{73C4DBBD-FE0F-4046-8DCC-E1C8A5C62D27}"/>
    <cellStyle name="Total 4 2 3 4 2" xfId="28002" xr:uid="{27F7D895-2B6F-47BC-9BB5-50A97EE700B2}"/>
    <cellStyle name="Total 4 2 3 4 3" xfId="32689" xr:uid="{0F2B9BE4-71C7-4E0B-BC13-2844A0ACF73A}"/>
    <cellStyle name="Total 4 2 3 4 4" xfId="37213" xr:uid="{B3290985-1B3F-47F7-B9F8-A2C6CA9AF3C1}"/>
    <cellStyle name="Total 4 2 3 4 5" xfId="41838" xr:uid="{6B8B6E8D-8CCA-40EB-841A-49E0D9064169}"/>
    <cellStyle name="Total 4 2 3 5" xfId="5978" xr:uid="{16CC4C95-9D32-4F84-9EAA-2C885B0B1D21}"/>
    <cellStyle name="Total 4 2 3 5 2" xfId="28982" xr:uid="{68E9A8A7-57DC-4BD0-880E-4D2D987A7402}"/>
    <cellStyle name="Total 4 2 3 5 3" xfId="33656" xr:uid="{FCD888AE-E418-488B-B936-931020F04BE5}"/>
    <cellStyle name="Total 4 2 3 5 4" xfId="38191" xr:uid="{0D3DB972-AC90-4218-8E80-552C7BCD3168}"/>
    <cellStyle name="Total 4 2 3 5 5" xfId="42816" xr:uid="{317F37FE-014C-49B5-9971-A7202213AD57}"/>
    <cellStyle name="Total 4 2 3 6" xfId="25253" xr:uid="{0B9F83BF-CF00-4330-981A-1FFDF4FE70B6}"/>
    <cellStyle name="Total 4 2 3 7" xfId="30005" xr:uid="{2B753398-A520-42E5-B0F5-4FA857601EDA}"/>
    <cellStyle name="Total 4 2 3 8" xfId="34510" xr:uid="{A691583A-A3AE-4BF4-A66A-F902B074AD39}"/>
    <cellStyle name="Total 4 2 3 9" xfId="39137" xr:uid="{D08366D6-C4C1-4EBE-9951-154378ED2823}"/>
    <cellStyle name="Total 4 2 4" xfId="2417" xr:uid="{90707F52-B7D4-473E-A2A0-22812DAC9C4F}"/>
    <cellStyle name="Total 4 2 4 2" xfId="4221" xr:uid="{7D404B69-D06F-4E26-986A-31434F8315F7}"/>
    <cellStyle name="Total 4 2 4 2 2" xfId="27351" xr:uid="{F3DBED2C-2660-4FE8-8B28-84340924EEF9}"/>
    <cellStyle name="Total 4 2 4 2 3" xfId="32038" xr:uid="{3AC25DB2-A5BB-42FB-A2EB-AFE23F440AEB}"/>
    <cellStyle name="Total 4 2 4 2 4" xfId="36562" xr:uid="{42965415-731B-4057-9F37-92EA81D96378}"/>
    <cellStyle name="Total 4 2 4 2 5" xfId="41187" xr:uid="{BB77B094-7A83-4DF0-A31D-6B503959E4ED}"/>
    <cellStyle name="Total 4 2 4 3" xfId="5245" xr:uid="{E6D46F7B-A528-427C-8D08-A4F4F7A4332C}"/>
    <cellStyle name="Total 4 2 4 3 2" xfId="28322" xr:uid="{3591C97C-E037-4242-B99E-B0547DC29279}"/>
    <cellStyle name="Total 4 2 4 3 3" xfId="32996" xr:uid="{9FF912B1-2F6B-4CF2-A773-B4809CAF953C}"/>
    <cellStyle name="Total 4 2 4 3 4" xfId="37531" xr:uid="{761E29CE-17CB-45F4-9526-694E68487F8B}"/>
    <cellStyle name="Total 4 2 4 3 5" xfId="42156" xr:uid="{977183B3-E8C1-49FB-B267-9D2184BE6F11}"/>
    <cellStyle name="Total 4 2 4 4" xfId="6278" xr:uid="{D4EB89AB-E099-4EB7-BA36-941C865C6490}"/>
    <cellStyle name="Total 4 2 4 4 2" xfId="29301" xr:uid="{3BB490FF-BE42-4DFC-AFDF-B39E92C50AD8}"/>
    <cellStyle name="Total 4 2 4 4 3" xfId="33958" xr:uid="{13A4D1F3-D6D0-4D80-B046-4D795FF1B3C1}"/>
    <cellStyle name="Total 4 2 4 4 4" xfId="38505" xr:uid="{1EC73679-A276-47CD-98CA-5220325FCEE6}"/>
    <cellStyle name="Total 4 2 4 4 5" xfId="43130" xr:uid="{7507EDD1-22AA-475A-B88B-A4A06E640CEE}"/>
    <cellStyle name="Total 4 2 4 5" xfId="25604" xr:uid="{BCD5671F-0622-4FE1-BAC0-F8D038C8E156}"/>
    <cellStyle name="Total 4 2 4 6" xfId="30330" xr:uid="{6EFC42EB-3041-4C3B-9B43-A02644E2D95A}"/>
    <cellStyle name="Total 4 2 4 7" xfId="34834" xr:uid="{E5A93D8E-D422-4959-A83E-913248415AB9}"/>
    <cellStyle name="Total 4 2 4 8" xfId="39459" xr:uid="{0C4A804B-04DC-4EF1-9C96-5F3094EDFF50}"/>
    <cellStyle name="Total 4 2 5" xfId="3428" xr:uid="{F9DBCE67-C9C3-449B-835E-5D865D5CC5D7}"/>
    <cellStyle name="Total 4 2 5 2" xfId="26624" xr:uid="{6E6D93F8-2DE3-4A54-AD7A-FAB771F79534}"/>
    <cellStyle name="Total 4 2 5 3" xfId="31324" xr:uid="{46C897FE-DC43-4DC5-89F3-AA5769D47E76}"/>
    <cellStyle name="Total 4 2 5 4" xfId="35835" xr:uid="{E4696CCA-D17E-4E4C-AED8-6E1670612B97}"/>
    <cellStyle name="Total 4 2 5 5" xfId="40460" xr:uid="{C9F204CE-E617-4B5A-A1E8-E4E22328465E}"/>
    <cellStyle name="Total 4 2 6" xfId="3150" xr:uid="{415C71D6-FB7D-42F1-8CB6-B0192FEC341C}"/>
    <cellStyle name="Total 4 2 6 2" xfId="26351" xr:uid="{4C9C3E27-1CDA-42BA-ABF2-E3543DCBBAD1}"/>
    <cellStyle name="Total 4 2 6 3" xfId="31072" xr:uid="{E7BD5CA3-88E8-4DA3-A4DF-8ED4EB5452CB}"/>
    <cellStyle name="Total 4 2 6 4" xfId="35575" xr:uid="{2522376E-BB70-41D2-B33E-F74E09F17B66}"/>
    <cellStyle name="Total 4 2 6 5" xfId="40200" xr:uid="{4D02CC28-E76A-4DCE-B4CB-97DA9CF5E813}"/>
    <cellStyle name="Total 4 2 7" xfId="3252" xr:uid="{D20E9BCF-F66E-4850-B4DB-844F6D44E356}"/>
    <cellStyle name="Total 4 2 7 2" xfId="26389" xr:uid="{408D4649-F48D-49A5-B633-DFE3672CCC40}"/>
    <cellStyle name="Total 4 2 7 3" xfId="31089" xr:uid="{92DCD15C-BC57-4C0A-9CA5-942E3936CDAD}"/>
    <cellStyle name="Total 4 2 7 4" xfId="35600" xr:uid="{E50E70C7-85BD-428E-85DD-59E831067937}"/>
    <cellStyle name="Total 4 2 7 5" xfId="40225" xr:uid="{09B7802F-4C07-4F1F-8620-6C5CF2BFE4D6}"/>
    <cellStyle name="Total 4 2 8" xfId="18906" xr:uid="{7FDC94FF-E714-494B-9621-D4544C7F677E}"/>
    <cellStyle name="Total 4 2 9" xfId="23701" xr:uid="{B6041F4B-46EC-42A2-8371-CDC3A1129D4F}"/>
    <cellStyle name="Total 4 3" xfId="1777" xr:uid="{E966307B-0F71-4B61-A4C5-934E40F06798}"/>
    <cellStyle name="Total 4 3 10" xfId="24770" xr:uid="{F13BD821-FCDA-406E-BF64-55EC247D64B8}"/>
    <cellStyle name="Total 4 3 11" xfId="39017" xr:uid="{AB2169CE-13C3-440C-8D09-0873902841B8}"/>
    <cellStyle name="Total 4 3 2" xfId="2711" xr:uid="{4CBE341C-C8FC-4ED9-96B2-7CB5FB555F14}"/>
    <cellStyle name="Total 4 3 2 2" xfId="4515" xr:uid="{389630DC-360E-47CD-82E6-2317B50AF1F7}"/>
    <cellStyle name="Total 4 3 2 2 2" xfId="27645" xr:uid="{F9164D94-F0BE-43ED-B938-474BEA510A65}"/>
    <cellStyle name="Total 4 3 2 2 3" xfId="32332" xr:uid="{549224DE-6DC6-4253-A89B-422E82C977A8}"/>
    <cellStyle name="Total 4 3 2 2 4" xfId="36856" xr:uid="{67F7C8A8-F1DC-4487-AFB7-DB10DA47B00E}"/>
    <cellStyle name="Total 4 3 2 2 5" xfId="41481" xr:uid="{E3C1857A-68C9-4EAA-83D5-7F42C0287E3F}"/>
    <cellStyle name="Total 4 3 2 3" xfId="5539" xr:uid="{4187DDD0-FBCD-40DE-A4A6-DBC5874BBD10}"/>
    <cellStyle name="Total 4 3 2 3 2" xfId="28616" xr:uid="{2D1FB5D1-FF4B-467A-80AD-3C274569AA02}"/>
    <cellStyle name="Total 4 3 2 3 3" xfId="33290" xr:uid="{6E7258DB-B243-472A-8001-61B3E72258AE}"/>
    <cellStyle name="Total 4 3 2 3 4" xfId="37825" xr:uid="{814A2C4E-C5B9-4C0D-AF55-C74461F8B5ED}"/>
    <cellStyle name="Total 4 3 2 3 5" xfId="42450" xr:uid="{1A6EBC6C-1A7F-4745-A1DC-F136572242AD}"/>
    <cellStyle name="Total 4 3 2 4" xfId="6572" xr:uid="{C4EB21E4-7764-41FD-B666-29E8FBC4BEAA}"/>
    <cellStyle name="Total 4 3 2 4 2" xfId="29595" xr:uid="{EFC8124B-1031-4E73-909F-6DF4242C67C8}"/>
    <cellStyle name="Total 4 3 2 4 3" xfId="34252" xr:uid="{765D6A5B-B22B-490D-BE47-5854683DEB0C}"/>
    <cellStyle name="Total 4 3 2 4 4" xfId="38799" xr:uid="{3BCD7824-1C76-4836-9643-C5F9EC0FE654}"/>
    <cellStyle name="Total 4 3 2 4 5" xfId="43424" xr:uid="{3AC5066A-D8CC-42E3-A72F-69B26524122C}"/>
    <cellStyle name="Total 4 3 2 5" xfId="25898" xr:uid="{B62188A0-3E10-4C80-870A-59E73A866655}"/>
    <cellStyle name="Total 4 3 2 6" xfId="30624" xr:uid="{6364C006-8512-47C7-AFA0-C19E1F3D0944}"/>
    <cellStyle name="Total 4 3 2 7" xfId="35128" xr:uid="{E97ABAF2-71F9-466C-821D-D379734A7B6C}"/>
    <cellStyle name="Total 4 3 2 8" xfId="39753" xr:uid="{73E2EE5C-6DB6-42C9-90A4-EFC01F6A1444}"/>
    <cellStyle name="Total 4 3 3" xfId="3722" xr:uid="{4C6DEFD6-0982-47AE-8044-2DB028D0752B}"/>
    <cellStyle name="Total 4 3 3 2" xfId="26906" xr:uid="{73F4361D-69CF-4D08-AA82-E6113FF1BA12}"/>
    <cellStyle name="Total 4 3 3 3" xfId="31606" xr:uid="{5F2DE679-64F3-48B0-9909-C278DBA0C314}"/>
    <cellStyle name="Total 4 3 3 4" xfId="36117" xr:uid="{BFFC3BB9-DA6C-46F2-AF02-3F8700B84B0A}"/>
    <cellStyle name="Total 4 3 3 5" xfId="40742" xr:uid="{8C243C74-4F05-424D-998B-938BB6DEAF2B}"/>
    <cellStyle name="Total 4 3 4" xfId="4823" xr:uid="{FF37A12D-D334-4887-B2C5-C211ABC26598}"/>
    <cellStyle name="Total 4 3 4 2" xfId="27882" xr:uid="{CEA7F60F-4D17-45DF-9031-B7924C76FF6B}"/>
    <cellStyle name="Total 4 3 4 3" xfId="32569" xr:uid="{769F6263-E15F-4648-9F93-BCEA32BFE298}"/>
    <cellStyle name="Total 4 3 4 4" xfId="37093" xr:uid="{92007A2B-3139-49DF-9BDA-1B795D556F81}"/>
    <cellStyle name="Total 4 3 4 5" xfId="41718" xr:uid="{449ABEE8-4F8F-4303-BE16-33688EF02F5E}"/>
    <cellStyle name="Total 4 3 5" xfId="5858" xr:uid="{F5D0EB42-2AA5-4C37-BF7C-A852D7CFF961}"/>
    <cellStyle name="Total 4 3 5 2" xfId="28862" xr:uid="{6A14271E-2A19-426D-AABE-6F809922763B}"/>
    <cellStyle name="Total 4 3 5 3" xfId="33536" xr:uid="{A3B51248-3E73-41C9-B6F6-C8F897493A75}"/>
    <cellStyle name="Total 4 3 5 4" xfId="38071" xr:uid="{621E91F8-BDCF-4547-A75B-D9E2B460C511}"/>
    <cellStyle name="Total 4 3 5 5" xfId="42696" xr:uid="{ED3FD7BD-CCBB-4379-B250-4D2EC7D07EA3}"/>
    <cellStyle name="Total 4 3 6" xfId="22021" xr:uid="{E5B76B4B-0894-468B-9C16-5C2B6D06C06A}"/>
    <cellStyle name="Total 4 3 7" xfId="23993" xr:uid="{FF67B24F-6B40-4443-B008-80577D20B21F}"/>
    <cellStyle name="Total 4 3 8" xfId="25130" xr:uid="{17A96C8F-1A46-4662-840B-C158EE89053D}"/>
    <cellStyle name="Total 4 3 9" xfId="29885" xr:uid="{8C76A899-F11E-440A-BB2C-7791A1B87F9E}"/>
    <cellStyle name="Total 4 4" xfId="1774" xr:uid="{00E70745-AA23-415C-BC43-7C0A43670416}"/>
    <cellStyle name="Total 4 4 2" xfId="2708" xr:uid="{B4823332-950C-4DF2-9436-D6D50C890635}"/>
    <cellStyle name="Total 4 4 2 2" xfId="4512" xr:uid="{F90D7490-8189-4532-91DC-BD1BCE87B727}"/>
    <cellStyle name="Total 4 4 2 2 2" xfId="27642" xr:uid="{C9D3410F-331D-431C-9106-B42DD822AC83}"/>
    <cellStyle name="Total 4 4 2 2 3" xfId="32329" xr:uid="{11B18DAE-507F-424C-8AC4-B9BABA145535}"/>
    <cellStyle name="Total 4 4 2 2 4" xfId="36853" xr:uid="{7DDACA69-F5EB-4E87-AD6F-1374C02C35FE}"/>
    <cellStyle name="Total 4 4 2 2 5" xfId="41478" xr:uid="{9847DBEA-3344-402C-B3B4-A870D637573C}"/>
    <cellStyle name="Total 4 4 2 3" xfId="5536" xr:uid="{FD575599-20BB-4301-9053-6C1B896F1A57}"/>
    <cellStyle name="Total 4 4 2 3 2" xfId="28613" xr:uid="{812F562C-1FCA-472B-96D6-DB1A57C81BFD}"/>
    <cellStyle name="Total 4 4 2 3 3" xfId="33287" xr:uid="{8C01FA5B-8C72-4779-B761-E7909F25DA26}"/>
    <cellStyle name="Total 4 4 2 3 4" xfId="37822" xr:uid="{49FE52AC-ED57-4D0A-B43B-07BA733E9373}"/>
    <cellStyle name="Total 4 4 2 3 5" xfId="42447" xr:uid="{A6C1D79F-FE83-4F3A-A6A6-7BB65634B41D}"/>
    <cellStyle name="Total 4 4 2 4" xfId="6569" xr:uid="{5DED88EE-4C5A-45BF-BDAC-1C1558F27AB3}"/>
    <cellStyle name="Total 4 4 2 4 2" xfId="29592" xr:uid="{787A9C60-09A2-404D-8E1B-C3A4BEE1A4F2}"/>
    <cellStyle name="Total 4 4 2 4 3" xfId="34249" xr:uid="{1A2CBC7A-627A-4E65-B883-F4BAB4972620}"/>
    <cellStyle name="Total 4 4 2 4 4" xfId="38796" xr:uid="{50BA0AA0-9C72-44D6-910B-C44DB0D940FC}"/>
    <cellStyle name="Total 4 4 2 4 5" xfId="43421" xr:uid="{DE14EB16-BA6B-4BE4-A7C2-46F3350D06B7}"/>
    <cellStyle name="Total 4 4 2 5" xfId="25895" xr:uid="{38522B51-193C-4086-A84D-5AB26D768B6F}"/>
    <cellStyle name="Total 4 4 2 6" xfId="30621" xr:uid="{4E28CE2A-A014-4176-B44A-08D36834C2CB}"/>
    <cellStyle name="Total 4 4 2 7" xfId="35125" xr:uid="{6E2B5FD2-E5C0-49FC-B057-9C7617A8D970}"/>
    <cellStyle name="Total 4 4 2 8" xfId="39750" xr:uid="{3EDB078F-75A1-4F0A-A89E-1C85333E81C7}"/>
    <cellStyle name="Total 4 4 3" xfId="3719" xr:uid="{336921B2-D8AC-4243-A0A5-E059F35F790D}"/>
    <cellStyle name="Total 4 4 3 2" xfId="26903" xr:uid="{E6B42305-A9C6-43DA-AF12-447E856D250A}"/>
    <cellStyle name="Total 4 4 3 3" xfId="31603" xr:uid="{9FB18C0E-B114-45C4-B091-58450CCE3B37}"/>
    <cellStyle name="Total 4 4 3 4" xfId="36114" xr:uid="{0909F171-7495-486B-80DC-7D05E5EE738C}"/>
    <cellStyle name="Total 4 4 3 5" xfId="40739" xr:uid="{E646C9A1-6A45-4DFC-BBCA-FBB78C3546A1}"/>
    <cellStyle name="Total 4 4 4" xfId="4820" xr:uid="{A7589907-5C72-48A8-B2D0-A6F1EEE8048B}"/>
    <cellStyle name="Total 4 4 4 2" xfId="27879" xr:uid="{D87AE65F-F8F6-4637-8AD5-DD0CF0E624A7}"/>
    <cellStyle name="Total 4 4 4 3" xfId="32566" xr:uid="{679DD370-9A5D-4246-9016-77B3D93F0605}"/>
    <cellStyle name="Total 4 4 4 4" xfId="37090" xr:uid="{35E62010-E9DA-4F0B-989E-FC4938710530}"/>
    <cellStyle name="Total 4 4 4 5" xfId="41715" xr:uid="{00A88675-D047-431A-A172-0316F1FB1557}"/>
    <cellStyle name="Total 4 4 5" xfId="5855" xr:uid="{65A138F4-166E-4F06-A6A6-96D9289F8780}"/>
    <cellStyle name="Total 4 4 5 2" xfId="28859" xr:uid="{53840793-2AC5-43F7-A10F-BC3285ABF2D3}"/>
    <cellStyle name="Total 4 4 5 3" xfId="33533" xr:uid="{FD5E241A-33F2-4C87-B009-1E1F8ACB829D}"/>
    <cellStyle name="Total 4 4 5 4" xfId="38068" xr:uid="{8F1A7D11-28F0-44CC-99B6-4CDB31B31F8F}"/>
    <cellStyle name="Total 4 4 5 5" xfId="42693" xr:uid="{487352C2-57C7-4249-87E8-12226AFBF94D}"/>
    <cellStyle name="Total 4 4 6" xfId="25127" xr:uid="{4C1EF1D6-0181-41CB-A010-EC6EA1FC5870}"/>
    <cellStyle name="Total 4 4 7" xfId="29882" xr:uid="{00D36CFF-6689-4819-8EB1-72F35AA89398}"/>
    <cellStyle name="Total 4 4 8" xfId="24767" xr:uid="{619279B3-5B0F-4F6E-99F0-70943A8B21AC}"/>
    <cellStyle name="Total 4 4 9" xfId="39014" xr:uid="{5610B1FF-668B-46E5-BB68-838F138370E6}"/>
    <cellStyle name="Total 4 5" xfId="1557" xr:uid="{510F12AF-21B3-4A17-A039-336D3C069A03}"/>
    <cellStyle name="Total 4 5 2" xfId="2494" xr:uid="{4D18ABCE-1C9F-41C0-BF4F-A2EB5CC48323}"/>
    <cellStyle name="Total 4 5 2 2" xfId="4298" xr:uid="{4F378187-71CF-4F7E-A08E-07AB4292C504}"/>
    <cellStyle name="Total 4 5 2 2 2" xfId="27428" xr:uid="{EFEE8D0B-F517-4755-A046-9B3A6DD9F0CD}"/>
    <cellStyle name="Total 4 5 2 2 3" xfId="32115" xr:uid="{EBA44945-EC53-406E-8DA2-34E1753962B0}"/>
    <cellStyle name="Total 4 5 2 2 4" xfId="36639" xr:uid="{7794C622-0D9B-495C-B215-778F315BF003}"/>
    <cellStyle name="Total 4 5 2 2 5" xfId="41264" xr:uid="{D671A675-5619-41B7-9D4F-D7C110E1503D}"/>
    <cellStyle name="Total 4 5 2 3" xfId="5322" xr:uid="{FF60800E-5793-4030-B7D9-2300C9AF0C78}"/>
    <cellStyle name="Total 4 5 2 3 2" xfId="28399" xr:uid="{DD877863-689C-459A-BD5E-149C5A38E624}"/>
    <cellStyle name="Total 4 5 2 3 3" xfId="33073" xr:uid="{33FEA9BA-B99B-4315-A036-A670E9831355}"/>
    <cellStyle name="Total 4 5 2 3 4" xfId="37608" xr:uid="{1332F002-E353-45EC-87CC-781284A265A3}"/>
    <cellStyle name="Total 4 5 2 3 5" xfId="42233" xr:uid="{5FA64630-FA39-46E8-AB12-55433EF5EEE6}"/>
    <cellStyle name="Total 4 5 2 4" xfId="6355" xr:uid="{AF5A23FA-9343-4FFC-8C93-D5C2343798F4}"/>
    <cellStyle name="Total 4 5 2 4 2" xfId="29378" xr:uid="{185835E9-176A-4C3E-B7E7-C7851F98C02E}"/>
    <cellStyle name="Total 4 5 2 4 3" xfId="34035" xr:uid="{E9A1A1E4-8B56-4C70-AA41-4724CC56B855}"/>
    <cellStyle name="Total 4 5 2 4 4" xfId="38582" xr:uid="{5E4E7B65-D9BC-4DAA-B8A2-7C440500FD00}"/>
    <cellStyle name="Total 4 5 2 4 5" xfId="43207" xr:uid="{13E7D849-3DCA-48B2-884C-F472E5B68B07}"/>
    <cellStyle name="Total 4 5 2 5" xfId="25681" xr:uid="{4DC74C62-EF2F-4C1D-96F6-56D9BF208A48}"/>
    <cellStyle name="Total 4 5 2 6" xfId="30407" xr:uid="{53D1741D-A099-46C2-AF82-1B89DD76AB66}"/>
    <cellStyle name="Total 4 5 2 7" xfId="34911" xr:uid="{93025273-4D36-4B66-AD5E-7104F4FDE025}"/>
    <cellStyle name="Total 4 5 2 8" xfId="39536" xr:uid="{367AA982-3F9C-45AD-9A47-80C12C4E46E5}"/>
    <cellStyle name="Total 4 5 3" xfId="3505" xr:uid="{65DD1F2B-4AC6-4735-BC90-8240CA61CBBD}"/>
    <cellStyle name="Total 4 5 3 2" xfId="26689" xr:uid="{410C7E87-C697-49B6-A563-33A839D7E876}"/>
    <cellStyle name="Total 4 5 3 3" xfId="31389" xr:uid="{62F511ED-12F9-4FEE-9D5F-E5584AEADF86}"/>
    <cellStyle name="Total 4 5 3 4" xfId="35900" xr:uid="{9C3CB0EE-DD72-4950-AD15-5B384D613FA9}"/>
    <cellStyle name="Total 4 5 3 5" xfId="40525" xr:uid="{E3C411BD-C0AA-44E0-BCF8-EA361B03AD3E}"/>
    <cellStyle name="Total 4 5 4" xfId="3075" xr:uid="{BFE40412-EE80-423D-8821-381CD4AE061D}"/>
    <cellStyle name="Total 4 5 4 2" xfId="26278" xr:uid="{15D88D4A-FA32-439E-B153-688CE774B6A1}"/>
    <cellStyle name="Total 4 5 4 3" xfId="30999" xr:uid="{76A5A322-24F0-4EFF-A2C8-197511E11CDB}"/>
    <cellStyle name="Total 4 5 4 4" xfId="35502" xr:uid="{11C6A981-15CB-45F4-981B-CA9A965277FE}"/>
    <cellStyle name="Total 4 5 4 5" xfId="40127" xr:uid="{602D20B2-0BC3-471D-A640-50452F5343EC}"/>
    <cellStyle name="Total 4 5 5" xfId="3327" xr:uid="{B9DDA3BD-B36F-4135-8B6F-F8619CB5A164}"/>
    <cellStyle name="Total 4 5 5 2" xfId="26452" xr:uid="{C53213F4-50F2-4653-A259-1925B602F64E}"/>
    <cellStyle name="Total 4 5 5 3" xfId="31152" xr:uid="{762F1FC7-C947-4E77-BA9A-A88A6F8E552B}"/>
    <cellStyle name="Total 4 5 5 4" xfId="35663" xr:uid="{491254B9-6AC7-4836-AE81-E6121156A1CE}"/>
    <cellStyle name="Total 4 5 5 5" xfId="40288" xr:uid="{19D3611E-1BA7-487F-96E6-C4C9C1D6FB45}"/>
    <cellStyle name="Total 4 5 6" xfId="24912" xr:uid="{7574771D-E178-46B4-935A-9E83B9AE37CB}"/>
    <cellStyle name="Total 4 5 7" xfId="24177" xr:uid="{52967941-449F-4EC8-93E5-2CD76C0EDA6A}"/>
    <cellStyle name="Total 4 5 8" xfId="24559" xr:uid="{D65784F2-05F4-498F-A0E0-000DBFFBC62F}"/>
    <cellStyle name="Total 4 5 9" xfId="24409" xr:uid="{AA3C8B97-6AA6-4432-B7DA-62B0E7147483}"/>
    <cellStyle name="Total 4 6" xfId="2240" xr:uid="{5EB0BD96-4131-4809-B92C-E63DAA6AC1B0}"/>
    <cellStyle name="Total 4 6 2" xfId="4121" xr:uid="{AF201C91-749F-45A5-9EF3-8AF4755213A5}"/>
    <cellStyle name="Total 4 6 2 2" xfId="27270" xr:uid="{03F8BF27-4A3B-4843-9842-2D7C301F83E2}"/>
    <cellStyle name="Total 4 6 2 3" xfId="31961" xr:uid="{4E7CA283-786A-4C36-94D7-7F501D2FA7D1}"/>
    <cellStyle name="Total 4 6 2 4" xfId="36481" xr:uid="{1F88D386-3907-4934-9C28-2134C6182EAF}"/>
    <cellStyle name="Total 4 6 2 5" xfId="41106" xr:uid="{967670E7-DB06-444C-AF53-467FC217B8A8}"/>
    <cellStyle name="Total 4 6 3" xfId="5170" xr:uid="{C11F1D13-27BD-4F1E-BF75-FD6F6CAA2349}"/>
    <cellStyle name="Total 4 6 3 2" xfId="28241" xr:uid="{CB6CB00A-7F68-4D8D-9E82-71D682334D50}"/>
    <cellStyle name="Total 4 6 3 3" xfId="32920" xr:uid="{9C63AACF-B166-4933-9C3B-F049BFAFA48D}"/>
    <cellStyle name="Total 4 6 3 4" xfId="37452" xr:uid="{23A80138-1BDB-4EF3-B33E-E2D055F00804}"/>
    <cellStyle name="Total 4 6 3 5" xfId="42077" xr:uid="{0BFF12D0-DEF9-42E9-A105-997A064ED57B}"/>
    <cellStyle name="Total 4 6 4" xfId="6206" xr:uid="{47555BAD-6574-46CB-A02B-67F76B1CC704}"/>
    <cellStyle name="Total 4 6 4 2" xfId="29221" xr:uid="{0C9209C0-9BA3-46F4-ADE9-04482C1971BE}"/>
    <cellStyle name="Total 4 6 4 3" xfId="33884" xr:uid="{DB45E0D0-F454-434D-AD1D-F9A52C11E231}"/>
    <cellStyle name="Total 4 6 4 4" xfId="38427" xr:uid="{12B29E88-5A5D-41BC-B580-16A6DD8A88CE}"/>
    <cellStyle name="Total 4 6 4 5" xfId="43052" xr:uid="{99208B67-E177-4E2C-A972-78E0407062CF}"/>
    <cellStyle name="Total 4 6 5" xfId="25519" xr:uid="{610D0954-11BE-49F3-8F29-C7178FB6A37E}"/>
    <cellStyle name="Total 4 6 6" xfId="30251" xr:uid="{78FBF558-A67C-49CF-81A5-D64850819F51}"/>
    <cellStyle name="Total 4 6 7" xfId="34753" xr:uid="{A9CD90DB-C819-4C11-9FD9-57B9E0ACA452}"/>
    <cellStyle name="Total 4 6 8" xfId="39379" xr:uid="{4B972946-8D5F-404C-A414-56B1872B78DE}"/>
    <cellStyle name="Total 4 7" xfId="2074" xr:uid="{9AB0EC7A-0D85-409B-B635-840875319F7D}"/>
    <cellStyle name="Total 4 7 2" xfId="3976" xr:uid="{D6D8EC0D-7D7E-400B-AB2D-19955DEEA941}"/>
    <cellStyle name="Total 4 7 2 2" xfId="27141" xr:uid="{9C3B7FC8-BA88-43C7-8B4F-88EAD72042BE}"/>
    <cellStyle name="Total 4 7 2 3" xfId="31836" xr:uid="{066BDDE0-EEA8-48D5-9E5D-BCD0155BF6D7}"/>
    <cellStyle name="Total 4 7 2 4" xfId="36352" xr:uid="{EF1114D7-DF75-41EE-A0CB-79D0EAC4618A}"/>
    <cellStyle name="Total 4 7 2 5" xfId="40977" xr:uid="{3BEB136C-7B8D-4E9F-BE1C-769BE6EF192F}"/>
    <cellStyle name="Total 4 7 3" xfId="5052" xr:uid="{6D383723-D6EE-4E0F-8FC5-BEE0D42CD0BD}"/>
    <cellStyle name="Total 4 7 3 2" xfId="28114" xr:uid="{437BD8E7-A25E-4E43-8189-F857C16E23E9}"/>
    <cellStyle name="Total 4 7 3 3" xfId="32797" xr:uid="{3E481C59-E092-42D3-BDC7-BAB719C6E95F}"/>
    <cellStyle name="Total 4 7 3 4" xfId="37325" xr:uid="{F6C8523D-76CD-4193-89C8-779FF87D50C7}"/>
    <cellStyle name="Total 4 7 3 5" xfId="41950" xr:uid="{F65DB6F8-F453-4F47-835A-2A20EA55A592}"/>
    <cellStyle name="Total 4 7 4" xfId="6085" xr:uid="{17E042E0-BFA4-47E2-978F-7E5FBE28BBC5}"/>
    <cellStyle name="Total 4 7 4 2" xfId="29097" xr:uid="{E79C5303-AD43-4DEE-9D61-23491A12F354}"/>
    <cellStyle name="Total 4 7 4 3" xfId="33764" xr:uid="{4E4B93A3-203D-40BB-BF72-92740E705486}"/>
    <cellStyle name="Total 4 7 4 4" xfId="38303" xr:uid="{A62F498D-3206-4D85-8356-4402E9CADE76}"/>
    <cellStyle name="Total 4 7 4 5" xfId="42928" xr:uid="{20947707-B886-4A23-911B-93336FFE5F46}"/>
    <cellStyle name="Total 4 7 5" xfId="25379" xr:uid="{CD10D628-EF9C-49A5-A86A-FBE0EB4E4938}"/>
    <cellStyle name="Total 4 7 6" xfId="30121" xr:uid="{1230546A-6DD3-48AC-8E50-9A57D62ABE42}"/>
    <cellStyle name="Total 4 7 7" xfId="34625" xr:uid="{8B2AFF22-4E3C-4A38-8C4E-3EE0468A4981}"/>
    <cellStyle name="Total 4 7 8" xfId="39252" xr:uid="{FD47C12B-C089-4FCD-B7CC-312A6E8DE8A6}"/>
    <cellStyle name="Total 4 8" xfId="2389" xr:uid="{9057759B-E670-47D4-9736-A2B807D84885}"/>
    <cellStyle name="Total 4 8 2" xfId="4198" xr:uid="{E77B3737-DA94-4F14-8CA5-7932BFFB7C8E}"/>
    <cellStyle name="Total 4 8 2 2" xfId="27331" xr:uid="{BC93776F-6DB1-4B6E-B6A2-7CBB0D2322C8}"/>
    <cellStyle name="Total 4 8 2 3" xfId="32018" xr:uid="{60B24151-C6D6-41A4-8A4E-5DE8FD3E44F3}"/>
    <cellStyle name="Total 4 8 2 4" xfId="36542" xr:uid="{15B12EF0-C59B-4138-A7EE-3823B1A94560}"/>
    <cellStyle name="Total 4 8 2 5" xfId="41167" xr:uid="{F38B6186-BB40-41F4-A6F5-7EF5D3C0B517}"/>
    <cellStyle name="Total 4 8 3" xfId="5225" xr:uid="{FB1D65E1-7716-43F5-B2F4-680361B01B99}"/>
    <cellStyle name="Total 4 8 3 2" xfId="28302" xr:uid="{783D1727-0190-47E8-877B-5252B59DB638}"/>
    <cellStyle name="Total 4 8 3 3" xfId="32976" xr:uid="{B6FF6D61-71B4-4D1B-A693-B218927EFA82}"/>
    <cellStyle name="Total 4 8 3 4" xfId="37511" xr:uid="{168AD99D-7C91-4373-A56D-4A0022585A6F}"/>
    <cellStyle name="Total 4 8 3 5" xfId="42136" xr:uid="{A76B9EE1-0404-47E5-A954-03C2A39B65C1}"/>
    <cellStyle name="Total 4 8 4" xfId="6259" xr:uid="{3A9CE904-F816-410F-B253-55FF15B08931}"/>
    <cellStyle name="Total 4 8 4 2" xfId="29280" xr:uid="{BB898594-0B2D-44D4-9AE9-ED872ADC81DA}"/>
    <cellStyle name="Total 4 8 4 3" xfId="33938" xr:uid="{D4ACBB14-85D7-4AAA-9002-7A044F7D21DE}"/>
    <cellStyle name="Total 4 8 4 4" xfId="38485" xr:uid="{BFB85B77-12DE-4179-AF66-7D58CEF25760}"/>
    <cellStyle name="Total 4 8 4 5" xfId="43110" xr:uid="{FD3E354B-FAFE-4616-BF4F-B97A731031E5}"/>
    <cellStyle name="Total 4 8 5" xfId="25584" xr:uid="{5EB96C1E-0285-4EC0-B8C6-EBB80239E3AC}"/>
    <cellStyle name="Total 4 8 6" xfId="30310" xr:uid="{06A8AB26-D7BD-463F-BDDA-81031E2EF4D5}"/>
    <cellStyle name="Total 4 8 7" xfId="34814" xr:uid="{3E6430C3-F657-4CB9-886D-B2072A787821}"/>
    <cellStyle name="Total 4 8 8" xfId="39439" xr:uid="{E69FA97F-5A60-4BE7-A4FC-C4A0980ED53B}"/>
    <cellStyle name="Total 4 9" xfId="3168" xr:uid="{4F89A748-069E-4224-9A16-1A691630B4DD}"/>
    <cellStyle name="Total 5" xfId="9771" xr:uid="{59961BED-E3B6-48A3-8829-C102C1A94E34}"/>
    <cellStyle name="Total 5 2" xfId="18908" xr:uid="{6DE5B1A3-1388-4151-B305-3C6278C145D4}"/>
    <cellStyle name="Total 5 3" xfId="18907" xr:uid="{9D19DD12-37F8-4904-8737-F93A9D4ABA5F}"/>
    <cellStyle name="Total 6" xfId="9772" xr:uid="{1D1058D7-15BA-4EFD-AAA1-7A9F567AF238}"/>
    <cellStyle name="Total 6 2" xfId="18909" xr:uid="{92709CA1-4421-44AC-83CF-0647416C1DA9}"/>
    <cellStyle name="Total 7" xfId="9773" xr:uid="{C5A1B7E6-8013-44AB-B84D-008EF1B936A0}"/>
    <cellStyle name="Total 8" xfId="9774" xr:uid="{1A4ED5F0-5535-47B1-B448-0E9E0B8E0D12}"/>
    <cellStyle name="Total 9" xfId="9775" xr:uid="{CFEB080E-0425-497A-9E5F-B422E19FFA7A}"/>
    <cellStyle name="Totale" xfId="18910" xr:uid="{1B3692AC-10B1-421E-B5C8-0AD46F087797}"/>
    <cellStyle name="Totale 2" xfId="15700" xr:uid="{45D85DD7-6D67-4CE2-A2F7-E5D4AFDA22C6}"/>
    <cellStyle name="Totale 2 2" xfId="23621" xr:uid="{0D81AB76-8204-44C7-BCF9-E1EB1B30F3D1}"/>
    <cellStyle name="Totale 3" xfId="23371" xr:uid="{275FD5D8-66F1-4C9B-B85D-6CB63A6D9CC1}"/>
    <cellStyle name="Totale 3 2" xfId="24008" xr:uid="{AA645EB4-AB9A-4FD7-A56E-26BCF1F800DD}"/>
    <cellStyle name="Totale 4" xfId="23702" xr:uid="{217056FF-96BA-440A-AE51-6A304FFC582A}"/>
    <cellStyle name="totalmarch" xfId="18911" xr:uid="{A83AFA1C-C377-482B-B33C-B51DEF65787B}"/>
    <cellStyle name="totalmarch 2" xfId="20626" xr:uid="{212FB26E-BCB5-44C7-A5A8-614DB31808B3}"/>
    <cellStyle name="totalmarch 3" xfId="23372" xr:uid="{FC7732C8-C176-4D0E-A640-6CC9108CAA45}"/>
    <cellStyle name="TotCol - Style5" xfId="18912" xr:uid="{8E4BCE4F-E68C-47BE-AA54-7257B3892CE8}"/>
    <cellStyle name="TotCol - Style5 2" xfId="20197" xr:uid="{C7CBF023-9F74-4B54-ABC7-76410DB00D3B}"/>
    <cellStyle name="TotCol - Style5 3" xfId="20198" xr:uid="{7AAEB9E3-C1CD-41B6-A6E8-6CD347672110}"/>
    <cellStyle name="TotRow - Style4" xfId="18913" xr:uid="{1C89A62E-C2C3-4689-A61D-4B7622733606}"/>
    <cellStyle name="TotRow - Style4 2" xfId="20199" xr:uid="{D8A9E2C7-D64F-4A7A-AC67-9B925490423A}"/>
    <cellStyle name="TotRow - Style4 3" xfId="20200" xr:uid="{3BDFE93B-F1ED-44ED-8DE5-9CB34FA74E62}"/>
    <cellStyle name="TU" xfId="9776" xr:uid="{B6D10DBF-A891-4C60-A022-C6EBAB1B1101}"/>
    <cellStyle name="TU 2" xfId="20703" xr:uid="{EE6388CF-D728-4F48-BCA7-C6A2704BE00E}"/>
    <cellStyle name="TU 2 2" xfId="23898" xr:uid="{044F7CB1-5739-4F8F-966C-C89358372C13}"/>
    <cellStyle name="turns the number of whole workdays between two dateœ" xfId="1268" xr:uid="{AFE71412-E709-43C6-9244-D694B24E098B}"/>
    <cellStyle name="Tusental (0)_laroux" xfId="1269" xr:uid="{D4520839-F88F-4691-971B-5D5A3C9294EA}"/>
    <cellStyle name="Tusental_laroux" xfId="1270" xr:uid="{B7B3911E-FA25-4DD1-AE4B-B2137CF10C0B}"/>
    <cellStyle name="Uitvoer" xfId="18914" xr:uid="{548664F5-0D21-4300-816D-52E32D81B918}"/>
    <cellStyle name="Uitvoer 2" xfId="23703" xr:uid="{C10C760A-ED29-4AA7-82FF-2EB5479F8F84}"/>
    <cellStyle name="Undefined" xfId="20201" xr:uid="{7C91A83D-5B72-4E1B-85E5-799B0BAB49BB}"/>
    <cellStyle name="Untitled1" xfId="23537" xr:uid="{FC83748E-1958-47D9-A510-CFC267DC0DF7}"/>
    <cellStyle name="_x0010_ûó_x0010_ÆÞ_x0010_ï`" xfId="1271" xr:uid="{DD1C82E8-E495-4E7F-8144-7A8B5251356B}"/>
    <cellStyle name="UR" xfId="11362" xr:uid="{DC9E4F70-E473-406B-A3FD-4F643258D986}"/>
    <cellStyle name="Valore non valido" xfId="18915" xr:uid="{90A7983F-DAB8-4CA0-9CF3-38B9DCB05854}"/>
    <cellStyle name="Valore valido" xfId="18916" xr:uid="{99E78A58-D2E1-492E-91AF-19F6A58E40C2}"/>
    <cellStyle name="Valuta (0)" xfId="1272" xr:uid="{5A7202BC-66E7-4AF0-B763-2F75F24868A8}"/>
    <cellStyle name="Valuta (0) 10" xfId="9777" xr:uid="{4A69E778-A399-4777-9427-F5C23A96A295}"/>
    <cellStyle name="Valuta (0) 10 2" xfId="11932" xr:uid="{9A50D91D-1308-4C01-ABFD-E65E52E0797D}"/>
    <cellStyle name="Valuta (0) 10 2 2" xfId="16951" xr:uid="{7A56AF17-BAAF-443D-B827-77583D956F13}"/>
    <cellStyle name="Valuta (0) 10 2 3" xfId="14436" xr:uid="{58DC9C12-634A-42B8-B7B2-9D2EA161A79F}"/>
    <cellStyle name="Valuta (0) 10 2 4" xfId="22093" xr:uid="{CA2659B5-9360-4F88-B022-E38983537768}"/>
    <cellStyle name="Valuta (0) 10 3" xfId="15757" xr:uid="{EC9C66CD-A121-4D21-B1C3-CCE3303EC048}"/>
    <cellStyle name="Valuta (0) 10 4" xfId="13242" xr:uid="{7F8AEC0F-3476-4291-8AFB-144016F05D1C}"/>
    <cellStyle name="Valuta (0) 10 5" xfId="20823" xr:uid="{19C393E2-B1BD-4110-A9CD-9AFC5D761444}"/>
    <cellStyle name="Valuta (0) 11" xfId="9778" xr:uid="{138B59E2-D8E1-4425-8CE4-42326D5E84A2}"/>
    <cellStyle name="Valuta (0) 11 2" xfId="11933" xr:uid="{A8D5EBF1-CC2B-4679-9601-1FAE93CC4F91}"/>
    <cellStyle name="Valuta (0) 11 2 2" xfId="16952" xr:uid="{956AB3E6-FC96-4D0F-80D3-9922F36EFC4D}"/>
    <cellStyle name="Valuta (0) 11 2 3" xfId="14437" xr:uid="{219B9A17-833A-4219-B5F0-643202746B62}"/>
    <cellStyle name="Valuta (0) 11 2 4" xfId="22094" xr:uid="{D9C6A3B8-B76B-4CFD-A485-064D58E16349}"/>
    <cellStyle name="Valuta (0) 11 3" xfId="15758" xr:uid="{148E50C2-EECF-4186-92C9-B4FE5A461A6A}"/>
    <cellStyle name="Valuta (0) 11 4" xfId="13243" xr:uid="{28254627-37AB-46D4-AAC1-4B584BD6AD97}"/>
    <cellStyle name="Valuta (0) 11 5" xfId="20824" xr:uid="{801F6B50-FB82-47FC-9FB3-7D8A669A3856}"/>
    <cellStyle name="Valuta (0) 12" xfId="9779" xr:uid="{F2D35437-A1E9-45CD-85C6-24C3E7C05E03}"/>
    <cellStyle name="Valuta (0) 12 2" xfId="11934" xr:uid="{C646C21C-15F7-4602-92FB-F1452C0E1C4B}"/>
    <cellStyle name="Valuta (0) 12 2 2" xfId="16953" xr:uid="{42782E35-3594-40E5-9645-D4D0C9152E63}"/>
    <cellStyle name="Valuta (0) 12 2 3" xfId="14438" xr:uid="{98ACC9F7-EE11-4499-A35A-0032A0869B91}"/>
    <cellStyle name="Valuta (0) 12 2 4" xfId="22095" xr:uid="{56EAB6DC-2866-49C5-AB92-31A43EF73AE6}"/>
    <cellStyle name="Valuta (0) 12 3" xfId="15759" xr:uid="{9C2FAE84-7C26-4191-8C41-61F927416287}"/>
    <cellStyle name="Valuta (0) 12 4" xfId="13244" xr:uid="{123DF716-1E5E-4374-88B6-16A20CB43F16}"/>
    <cellStyle name="Valuta (0) 12 5" xfId="20825" xr:uid="{68614D60-F5A5-41D7-B839-39FE7D67FDE3}"/>
    <cellStyle name="Valuta (0) 13" xfId="9780" xr:uid="{7A965EAC-1A12-4000-A3EE-B57AEB8B478E}"/>
    <cellStyle name="Valuta (0) 13 2" xfId="11935" xr:uid="{9F8AE36E-79D8-4394-81F8-EFDD532CFDB3}"/>
    <cellStyle name="Valuta (0) 13 2 2" xfId="16954" xr:uid="{EEF7A66C-57E1-42B1-AD8E-A3DC3ABE8CA0}"/>
    <cellStyle name="Valuta (0) 13 2 3" xfId="14439" xr:uid="{66364D13-9C5A-4461-86D7-B7DF414AFBF1}"/>
    <cellStyle name="Valuta (0) 13 2 4" xfId="22096" xr:uid="{E5D4AC0B-4089-401D-AE0C-0F2BE88D773A}"/>
    <cellStyle name="Valuta (0) 13 3" xfId="15760" xr:uid="{338BB39A-D692-4640-8A86-E3CA385070FE}"/>
    <cellStyle name="Valuta (0) 13 4" xfId="13245" xr:uid="{A642D63A-C445-4820-B7CC-86D673A71786}"/>
    <cellStyle name="Valuta (0) 13 5" xfId="20826" xr:uid="{FDC2FBA0-E22B-4869-A989-45F7D95DC468}"/>
    <cellStyle name="Valuta (0) 14" xfId="18917" xr:uid="{86D353CB-1300-4C85-A4E4-812284B56BCB}"/>
    <cellStyle name="Valuta (0) 2" xfId="9781" xr:uid="{A2247D9B-8CCC-41C4-B763-9BC7FE745464}"/>
    <cellStyle name="Valuta (0) 2 2" xfId="9782" xr:uid="{5D9736B0-88B6-47B4-A24C-F6730018F58B}"/>
    <cellStyle name="Valuta (0) 2 2 2" xfId="11936" xr:uid="{9D467E52-FEAC-44A3-B41B-B1F258EFC286}"/>
    <cellStyle name="Valuta (0) 2 2 2 2" xfId="16955" xr:uid="{F940C233-8D13-4DEF-B0B6-BB09C50A87BC}"/>
    <cellStyle name="Valuta (0) 2 2 2 3" xfId="14440" xr:uid="{7EEBE7BF-9545-4BA7-B2B6-9086345C6DDC}"/>
    <cellStyle name="Valuta (0) 2 2 2 4" xfId="22097" xr:uid="{28F41C43-8E31-4129-92A5-709CE7316EEE}"/>
    <cellStyle name="Valuta (0) 2 2 3" xfId="15761" xr:uid="{04EE453A-535C-46C2-AEC7-EF394A4D3723}"/>
    <cellStyle name="Valuta (0) 2 2 4" xfId="13246" xr:uid="{962ACE30-3F32-4017-A899-93A03E2E6B57}"/>
    <cellStyle name="Valuta (0) 2 2 5" xfId="20827" xr:uid="{33F572CC-DCCE-468C-882B-31474CF47D3E}"/>
    <cellStyle name="Valuta (0) 2 3" xfId="9783" xr:uid="{4541DFAE-7016-4122-9395-C9BCB6085182}"/>
    <cellStyle name="Valuta (0) 2 3 2" xfId="11937" xr:uid="{4D6BC759-B575-4B07-B977-70929E51F6CF}"/>
    <cellStyle name="Valuta (0) 2 3 2 2" xfId="16956" xr:uid="{46A2CC49-C6F1-466D-8271-DF42E70B8F14}"/>
    <cellStyle name="Valuta (0) 2 3 2 3" xfId="14441" xr:uid="{5D1C7530-013C-4378-8C71-91FFCBF360BC}"/>
    <cellStyle name="Valuta (0) 2 3 2 4" xfId="22098" xr:uid="{0024265E-7BA8-46DA-88F2-E20FF0ADCEBF}"/>
    <cellStyle name="Valuta (0) 2 3 3" xfId="15762" xr:uid="{3847E125-2CCA-486C-855D-44EAE81270A3}"/>
    <cellStyle name="Valuta (0) 2 3 4" xfId="13247" xr:uid="{3C895B65-2C01-4CFC-A1CC-B5CA5D0DAE46}"/>
    <cellStyle name="Valuta (0) 2 3 5" xfId="20828" xr:uid="{BE6BA7F4-BAD4-4500-92DE-27ED324A5777}"/>
    <cellStyle name="Valuta (0) 2 4" xfId="9784" xr:uid="{F4FB9771-EB8F-48DC-9B87-FA54C9050443}"/>
    <cellStyle name="Valuta (0) 2 4 2" xfId="11938" xr:uid="{118F9EA2-4BA4-4B2A-AA73-0EA388AB0C0F}"/>
    <cellStyle name="Valuta (0) 2 4 2 2" xfId="16957" xr:uid="{B241448D-1CAB-4A7C-B0D5-2B4CAB37BB3A}"/>
    <cellStyle name="Valuta (0) 2 4 2 3" xfId="14442" xr:uid="{69B7FBD7-A586-4E24-8C5E-5E594189CD03}"/>
    <cellStyle name="Valuta (0) 2 4 2 4" xfId="22099" xr:uid="{89BA9BE6-6332-4C5D-9D45-82197C41E918}"/>
    <cellStyle name="Valuta (0) 2 4 3" xfId="15763" xr:uid="{0699DF6E-6E1B-48D0-80E7-326BE1411EC4}"/>
    <cellStyle name="Valuta (0) 2 4 4" xfId="13248" xr:uid="{DEAD3D95-7229-4268-B596-8F49914B671C}"/>
    <cellStyle name="Valuta (0) 2 4 5" xfId="20829" xr:uid="{5F578AA8-7714-4963-AE27-0252230954D2}"/>
    <cellStyle name="Valuta (0) 2 5" xfId="9785" xr:uid="{3523D9EC-3CB4-4642-B75F-477ED2DFBBDA}"/>
    <cellStyle name="Valuta (0) 2 5 2" xfId="11939" xr:uid="{36F327F6-9DAE-4CF1-947B-C6812B4C04EB}"/>
    <cellStyle name="Valuta (0) 2 5 2 2" xfId="16958" xr:uid="{416BCF8E-6E0A-41F7-B3DB-42E1D82E4305}"/>
    <cellStyle name="Valuta (0) 2 5 2 3" xfId="14443" xr:uid="{4DC5419A-216A-49FD-8103-F89AC2F24BBF}"/>
    <cellStyle name="Valuta (0) 2 5 2 4" xfId="22100" xr:uid="{A82E1239-5A55-4ABF-ACE3-1B7D5E8D39AD}"/>
    <cellStyle name="Valuta (0) 2 5 3" xfId="15764" xr:uid="{B3AF4A78-16AB-4FF3-86F0-A536182A2FBC}"/>
    <cellStyle name="Valuta (0) 2 5 4" xfId="13249" xr:uid="{5978FF85-7DD8-4107-BA05-28A12C847889}"/>
    <cellStyle name="Valuta (0) 2 5 5" xfId="20830" xr:uid="{E88F383D-2510-4330-BDC5-DD22EBD88B0E}"/>
    <cellStyle name="Valuta (0) 2 6" xfId="9786" xr:uid="{CC527A49-2EC6-4F23-A834-757DC5E2FA24}"/>
    <cellStyle name="Valuta (0) 2 6 2" xfId="11940" xr:uid="{6B447579-4E9A-4842-BF7D-9B9504B66943}"/>
    <cellStyle name="Valuta (0) 2 6 2 2" xfId="16959" xr:uid="{0F8FC901-C603-4515-969B-61AA43380CC1}"/>
    <cellStyle name="Valuta (0) 2 6 2 3" xfId="14444" xr:uid="{3560216E-A042-46FD-9886-65DFCCF4DF08}"/>
    <cellStyle name="Valuta (0) 2 6 2 4" xfId="22101" xr:uid="{A5819A29-E287-4296-B076-CBD4AF013DD2}"/>
    <cellStyle name="Valuta (0) 2 6 3" xfId="15765" xr:uid="{7ABFB52B-C16F-425C-9042-3A1ED84AE164}"/>
    <cellStyle name="Valuta (0) 2 6 4" xfId="13250" xr:uid="{CDE0E004-DBDA-4C56-BDA3-E6D98C8F971B}"/>
    <cellStyle name="Valuta (0) 2 6 5" xfId="20831" xr:uid="{BCF4FC5B-AED4-43DC-9687-8AC5B990A4CB}"/>
    <cellStyle name="Valuta (0) 2 7" xfId="20202" xr:uid="{48A23080-AE61-4439-99E3-C19A974694C7}"/>
    <cellStyle name="Valuta (0) 3" xfId="9787" xr:uid="{90FDA2B0-588F-4338-BDD7-1F2900615F5F}"/>
    <cellStyle name="Valuta (0) 4" xfId="9788" xr:uid="{C06A7908-D555-4F10-878B-0F54F6F8B169}"/>
    <cellStyle name="Valuta (0) 5" xfId="9789" xr:uid="{0B2BA4AD-D025-485E-9052-CDD75C108E2C}"/>
    <cellStyle name="Valuta (0) 6" xfId="9790" xr:uid="{D51835C1-A18A-4482-981E-36CBB7EBA77D}"/>
    <cellStyle name="Valuta (0) 7" xfId="9791" xr:uid="{C5A4C0CB-1AA6-40DF-A82F-462A36599387}"/>
    <cellStyle name="Valuta (0) 8" xfId="9792" xr:uid="{58DFBB86-2468-4E28-AD6A-2754399F13FE}"/>
    <cellStyle name="Valuta (0) 9" xfId="9793" xr:uid="{CFF6A7BC-2886-4BDC-B5D5-88933E2EA08C}"/>
    <cellStyle name="Valuta (0)_laroux" xfId="20203" xr:uid="{BEFBB601-852A-4532-A69E-81CE18B663E0}"/>
    <cellStyle name="Valuta_00 Magazzini (PdR)" xfId="20204" xr:uid="{2F3D9409-292C-4BC9-A366-50D626D777FF}"/>
    <cellStyle name="Verklarende tekst" xfId="18918" xr:uid="{CF056144-341C-4651-A121-E3FACC477721}"/>
    <cellStyle name="W" xfId="1273" xr:uid="{37FC110B-E039-4A0F-B7AB-FFA37CA723F1}"/>
    <cellStyle name="W 2" xfId="9794" xr:uid="{C7C03AB2-6A98-4C6B-98E5-DB6B2CEB1210}"/>
    <cellStyle name="W 2 2" xfId="11941" xr:uid="{C3E3E83B-BC98-4222-B760-1CA821AF8A05}"/>
    <cellStyle name="W 2 2 2" xfId="16960" xr:uid="{1F87E33A-9BBE-4E3C-BDA2-95C101394FFD}"/>
    <cellStyle name="W 2 2 3" xfId="14445" xr:uid="{26923E0E-61A0-4317-9E3F-361077A15CE7}"/>
    <cellStyle name="W 2 2 4" xfId="22102" xr:uid="{D5F75F4D-4EA9-4D23-B323-1A0821D82466}"/>
    <cellStyle name="W 2 3" xfId="18919" xr:uid="{E33417C8-D774-43C5-91AA-82682F28F569}"/>
    <cellStyle name="W 2 4" xfId="15766" xr:uid="{53CBF943-6AA2-4513-9874-CF3B53879C8B}"/>
    <cellStyle name="W 2 5" xfId="13251" xr:uid="{7C3FEC3D-546D-4C09-8158-CCB446AB5BBD}"/>
    <cellStyle name="W 2 6" xfId="20832" xr:uid="{E19F6257-9BE8-43E7-8FDA-02687E78E179}"/>
    <cellStyle name="W 3" xfId="9795" xr:uid="{520FF2AF-FEF9-4B4F-AFF6-40E8214D3ACB}"/>
    <cellStyle name="W 3 2" xfId="11942" xr:uid="{0F01882A-B6C7-4C10-8AEC-A28CAC6EF46F}"/>
    <cellStyle name="W 3 2 2" xfId="16961" xr:uid="{3B06F475-73AD-4608-BFFA-D1E60A31551B}"/>
    <cellStyle name="W 3 2 3" xfId="14446" xr:uid="{9ECFB080-EF3E-4D5A-8EBC-2580D39C968D}"/>
    <cellStyle name="W 3 2 4" xfId="22103" xr:uid="{0D764CC8-779B-4A56-A6C2-3FE6A1677C6F}"/>
    <cellStyle name="W 3 3" xfId="18920" xr:uid="{9CF19BC5-4DAC-4B56-9E46-D6CEA534F69B}"/>
    <cellStyle name="W 3 4" xfId="15767" xr:uid="{5B084AD3-8042-44E7-BD61-B2FBB695531C}"/>
    <cellStyle name="W 3 5" xfId="13252" xr:uid="{C4C4D941-6EC7-4D72-BC89-18DBA891F129}"/>
    <cellStyle name="W 3 6" xfId="20833" xr:uid="{9A8DBA44-6A57-43F3-BFBA-19B212D039B1}"/>
    <cellStyle name="W 4" xfId="9796" xr:uid="{B9CA7FF2-0489-4BB3-B48B-90B74B76B42A}"/>
    <cellStyle name="W 4 2" xfId="11943" xr:uid="{8740664F-232A-4F1D-987C-504AEC8794E4}"/>
    <cellStyle name="W 4 2 2" xfId="16962" xr:uid="{6C31E98E-5AF3-4229-AD83-AF82AD2C787B}"/>
    <cellStyle name="W 4 2 3" xfId="14447" xr:uid="{0D487849-425B-4C67-9134-A41C4A183737}"/>
    <cellStyle name="W 4 2 4" xfId="22104" xr:uid="{C3319CDB-70EB-4581-8FF5-3322A425F80C}"/>
    <cellStyle name="W 4 3" xfId="15768" xr:uid="{160A2350-8C9C-44DC-B6D7-2BDCAFEB4F1B}"/>
    <cellStyle name="W 4 4" xfId="13253" xr:uid="{5CBA1B93-A39F-4CD1-9FBC-A360F026DEE5}"/>
    <cellStyle name="W 4 5" xfId="20834" xr:uid="{B1D37EDE-1E6C-47B6-87E8-51B1300F3292}"/>
    <cellStyle name="W 5" xfId="9797" xr:uid="{5F0FB800-513B-4B95-BC9B-9B2F4911F727}"/>
    <cellStyle name="W 5 2" xfId="11944" xr:uid="{21EA512B-BCC7-450B-BA95-341BF35DF249}"/>
    <cellStyle name="W 5 2 2" xfId="16963" xr:uid="{9FC6D4F9-52E9-4501-ACFA-F0CA47A8B088}"/>
    <cellStyle name="W 5 2 3" xfId="14448" xr:uid="{C741425B-9EA7-4CBD-A664-DB26EF550663}"/>
    <cellStyle name="W 5 2 4" xfId="22105" xr:uid="{A4EFBC41-ECFD-46BD-A46E-2A42C413700D}"/>
    <cellStyle name="W 5 3" xfId="15769" xr:uid="{7D80DBCD-7296-46C5-90B8-D8BC5E86E5FC}"/>
    <cellStyle name="W 5 4" xfId="13254" xr:uid="{D3019E4C-69CD-4508-9815-A2BBC74E677F}"/>
    <cellStyle name="W 5 5" xfId="20835" xr:uid="{DBA8111C-F71C-49DD-8475-5F8E6A195965}"/>
    <cellStyle name="W 6" xfId="9798" xr:uid="{D418BBEB-61AB-4324-BB57-A3AF287BD2A2}"/>
    <cellStyle name="W 6 2" xfId="11945" xr:uid="{C42F8D90-614F-43B0-BADE-0F515A829F90}"/>
    <cellStyle name="W 6 2 2" xfId="16964" xr:uid="{0DEE60F4-62AA-4AB1-AF66-81B40386F7D6}"/>
    <cellStyle name="W 6 2 3" xfId="14449" xr:uid="{2AF86626-69DB-4886-B158-1718FB298585}"/>
    <cellStyle name="W 6 2 4" xfId="22106" xr:uid="{BA9BF232-8788-4B61-A658-7F993FE926AB}"/>
    <cellStyle name="W 6 3" xfId="15770" xr:uid="{DA9BF30E-0AE6-4A96-891F-7E9D1CBF8CBB}"/>
    <cellStyle name="W 6 4" xfId="13255" xr:uid="{DBB90464-59DC-462D-828D-0F2AA65C23DD}"/>
    <cellStyle name="W 6 5" xfId="20836" xr:uid="{D3051084-63CD-4A35-8AFA-A37CA6AEFA95}"/>
    <cellStyle name="W 7" xfId="9799" xr:uid="{B184EFDA-50D8-41F5-85C5-1EE2A2A35D3E}"/>
    <cellStyle name="W 7 2" xfId="11946" xr:uid="{F92BEE5C-A3DB-4649-9AF7-B39AE3284377}"/>
    <cellStyle name="W 7 2 2" xfId="16965" xr:uid="{3DEF5A7E-F475-4FF1-BA68-CECD7E9CDBB3}"/>
    <cellStyle name="W 7 2 3" xfId="14450" xr:uid="{D4C193C0-F558-4729-9384-1AB239B78E18}"/>
    <cellStyle name="W 7 2 4" xfId="22107" xr:uid="{F2ADFE5D-BABA-4E49-852D-58E9C160E491}"/>
    <cellStyle name="W 7 3" xfId="15771" xr:uid="{67DC7E7F-5C6D-44DD-BDE1-F275C21A4098}"/>
    <cellStyle name="W 7 4" xfId="13256" xr:uid="{0E99AE4E-DB52-4F3D-89D3-E8A8F9C45C03}"/>
    <cellStyle name="W 7 5" xfId="20837" xr:uid="{EFA099DA-180F-406F-9F0F-A738F6AA1072}"/>
    <cellStyle name="W_20-2 NAN" xfId="11363" xr:uid="{0970DF7B-A398-4021-B0AC-3CB0F5E95CC7}"/>
    <cellStyle name="W_20-2 NAN_Book1" xfId="11364" xr:uid="{83456631-380F-4011-8042-C3CDC706E210}"/>
    <cellStyle name="W_20-2 NAN_PTT ICT Leadsheet Q3'10 update" xfId="20205" xr:uid="{E96FD383-B2FD-406A-97FA-B2F38C8E0808}"/>
    <cellStyle name="W_20-2 NAN_V015" xfId="20206" xr:uid="{DC43BB08-D09A-4019-8F35-61428B8903B9}"/>
    <cellStyle name="W_B &amp; Z" xfId="1274" xr:uid="{4B3E780B-6161-4D3D-ADE7-8D81E3D8E535}"/>
    <cellStyle name="W_B &amp; Z 2" xfId="9800" xr:uid="{E0D46C3E-B070-491F-A74E-23F937CC5E95}"/>
    <cellStyle name="W_B &amp; Z 2 2" xfId="11947" xr:uid="{03F03F4D-9C98-49A2-94FB-A9036AE14CC6}"/>
    <cellStyle name="W_B &amp; Z 2 2 2" xfId="16966" xr:uid="{7A41D91B-BCA9-4ABE-8392-936BF567FC6A}"/>
    <cellStyle name="W_B &amp; Z 2 2 3" xfId="14451" xr:uid="{78069B2F-6A22-4DE5-848C-F4BAD1C18E48}"/>
    <cellStyle name="W_B &amp; Z 2 2 4" xfId="22108" xr:uid="{1E6A5289-D7AF-41A0-AC58-998C4431553F}"/>
    <cellStyle name="W_B &amp; Z 2 3" xfId="15772" xr:uid="{579A5BD2-5305-4DFC-93C5-989830B28600}"/>
    <cellStyle name="W_B &amp; Z 2 4" xfId="13257" xr:uid="{0189D59C-C0CD-4FE7-8724-44F813C0B532}"/>
    <cellStyle name="W_B &amp; Z 2 5" xfId="20838" xr:uid="{10FFB225-19D1-46E4-9A9A-844381B7AE5C}"/>
    <cellStyle name="W_B &amp; Z_Book1" xfId="11365" xr:uid="{7E9DC07B-AFD0-413A-A8A0-43B0EF288FA3}"/>
    <cellStyle name="W_B &amp; Z_Complete WP SFC_Q2_Phang " xfId="9801" xr:uid="{0F341028-C5A4-48FF-BBD5-55BFA43A3C53}"/>
    <cellStyle name="W_B &amp; Z_Complete WP SFC_Q2_Phang  2" xfId="9802" xr:uid="{56839A05-13F3-4F87-AE7E-AD2B45A1D167}"/>
    <cellStyle name="W_B &amp; Z_Complete WP SFC_Q2_Phang  2 2" xfId="11948" xr:uid="{3166F604-0176-4724-B36A-DEEB48E21D1D}"/>
    <cellStyle name="W_B &amp; Z_Complete WP SFC_Q2_Phang  2 2 2" xfId="16967" xr:uid="{0D1E260E-809C-431E-8465-FE8061DD4D55}"/>
    <cellStyle name="W_B &amp; Z_Complete WP SFC_Q2_Phang  2 2 3" xfId="14452" xr:uid="{0D5AC575-D58F-4C87-A477-F4EEF1FFB545}"/>
    <cellStyle name="W_B &amp; Z_Complete WP SFC_Q2_Phang  2 2 4" xfId="22109" xr:uid="{8C93BE9F-572D-47D1-BB30-1B7DE613204E}"/>
    <cellStyle name="W_B &amp; Z_Complete WP SFC_Q2_Phang  2 3" xfId="15773" xr:uid="{CE8DF7A8-C21C-484D-BA5D-6A88F1A4809B}"/>
    <cellStyle name="W_B &amp; Z_Complete WP SFC_Q2_Phang  2 4" xfId="13258" xr:uid="{FBD9DB24-88D0-4FD7-A444-DF88BF6E859A}"/>
    <cellStyle name="W_B &amp; Z_Complete WP SFC_Q2_Phang  2 5" xfId="20839" xr:uid="{1CBF55E5-8E6C-466C-A104-CC1B9CD594C5}"/>
    <cellStyle name="W_B &amp; Z_Construction_Revenue and cost (from nu+ vee)" xfId="11366" xr:uid="{582EAB68-8941-4AFF-B498-9500B277373A}"/>
    <cellStyle name="W_B &amp; Z_DAT_31.12.09_L-AR&amp;Sale" xfId="20207" xr:uid="{08043EEA-D48A-43EB-9EDA-6F7F4292F150}"/>
    <cellStyle name="W_B &amp; Z_F123 SFC Q2'09 New" xfId="9803" xr:uid="{12D43CA5-8578-4F11-89EC-BF141A5BDFD9}"/>
    <cellStyle name="W_B &amp; Z_F123 SFC Q2'09 New 2" xfId="9804" xr:uid="{CEAD54D4-2FD2-456D-8763-2D79E4DEEB96}"/>
    <cellStyle name="W_B &amp; Z_F123 SFC Q2'09 New 2 2" xfId="11949" xr:uid="{74843255-5309-455F-B485-85AFC0FD4B0C}"/>
    <cellStyle name="W_B &amp; Z_F123 SFC Q2'09 New 2 2 2" xfId="16968" xr:uid="{C576BB95-E8C8-4614-8AEF-D41F0FD9722D}"/>
    <cellStyle name="W_B &amp; Z_F123 SFC Q2'09 New 2 2 3" xfId="14453" xr:uid="{BFF2B052-5263-4A44-AA79-FE914B211692}"/>
    <cellStyle name="W_B &amp; Z_F123 SFC Q2'09 New 2 2 4" xfId="22110" xr:uid="{4FF6C09E-7159-4368-9882-F0C7896CA1FD}"/>
    <cellStyle name="W_B &amp; Z_F123 SFC Q2'09 New 2 3" xfId="15774" xr:uid="{FEA1DB6B-09FF-40EB-B02C-8D77B6F2B52B}"/>
    <cellStyle name="W_B &amp; Z_F123 SFC Q2'09 New 2 4" xfId="13259" xr:uid="{C297B0E7-9FC6-4DE7-848E-AB34A0C0BB7A}"/>
    <cellStyle name="W_B &amp; Z_F123 SFC Q2'09 New 2 5" xfId="20840" xr:uid="{641ED14B-851A-4912-9987-CC99ADDBAB73}"/>
    <cellStyle name="W_B &amp; Z_MFC-ye08-pakpao" xfId="9805" xr:uid="{6963BE3D-711F-46BA-99F4-EAF2CA7B047E}"/>
    <cellStyle name="W_B &amp; Z_MFC-ye08-pakpao 2" xfId="9806" xr:uid="{3B5601D3-833F-4DC5-B920-71F59DF46157}"/>
    <cellStyle name="W_B &amp; Z_MFC-ye08-pakpao 2 2" xfId="11950" xr:uid="{1133B0D6-8D6B-423A-BF21-90E3E7563F9B}"/>
    <cellStyle name="W_B &amp; Z_MFC-ye08-pakpao 2 2 2" xfId="16969" xr:uid="{84AD97ED-C902-412A-A2B0-BF2554BC0802}"/>
    <cellStyle name="W_B &amp; Z_MFC-ye08-pakpao 2 2 3" xfId="14454" xr:uid="{38A57E1B-7690-4D3C-B978-7C4901D97718}"/>
    <cellStyle name="W_B &amp; Z_MFC-ye08-pakpao 2 2 4" xfId="22111" xr:uid="{E03B8E9E-5CF6-4D62-B821-51A0879BB032}"/>
    <cellStyle name="W_B &amp; Z_MFC-ye08-pakpao 2 3" xfId="15775" xr:uid="{0C10A819-CCBD-4589-801A-83E7D2DC03FD}"/>
    <cellStyle name="W_B &amp; Z_MFC-ye08-pakpao 2 4" xfId="13260" xr:uid="{101C628D-6793-4229-A8E3-B32924529702}"/>
    <cellStyle name="W_B &amp; Z_MFC-ye08-pakpao 2 5" xfId="20841" xr:uid="{53CA6109-7824-450D-A614-30937C28DD10}"/>
    <cellStyle name="W_B &amp; Z_MFC-ye08-pakpao 3" xfId="9807" xr:uid="{30B13DEA-4921-4D50-AEAD-084D8333C64A}"/>
    <cellStyle name="W_B &amp; Z_MFC-ye08-pakpao 3 2" xfId="11951" xr:uid="{9EF4516C-47DE-4BA0-92D4-A2F62F8C63F4}"/>
    <cellStyle name="W_B &amp; Z_MFC-ye08-pakpao 3 2 2" xfId="16970" xr:uid="{2EF614B3-7ECA-4370-928E-F006DF7E1173}"/>
    <cellStyle name="W_B &amp; Z_MFC-ye08-pakpao 3 2 3" xfId="14455" xr:uid="{F06EDD74-CE9C-4F29-AF44-C0EA91E0C288}"/>
    <cellStyle name="W_B &amp; Z_MFC-ye08-pakpao 3 2 4" xfId="22112" xr:uid="{45B4C1D5-3D2F-4547-85C3-A16A2CB139C0}"/>
    <cellStyle name="W_B &amp; Z_MFC-ye08-pakpao 3 3" xfId="15776" xr:uid="{C731A1C0-BC68-47D4-BF5C-353BED6E5C73}"/>
    <cellStyle name="W_B &amp; Z_MFC-ye08-pakpao 3 4" xfId="13261" xr:uid="{7D9F555E-BF46-475C-90C8-C091F2E0D3BA}"/>
    <cellStyle name="W_B &amp; Z_MFC-ye08-pakpao 3 5" xfId="20842" xr:uid="{DC74DD6F-64BE-4C1D-A7ED-65EEE23AB13E}"/>
    <cellStyle name="W_B &amp; Z_MFC-ye08-pakpao 4" xfId="9808" xr:uid="{2C41103B-9323-4634-A945-E4CA58E0D93E}"/>
    <cellStyle name="W_B &amp; Z_MFC-ye08-pakpao 4 2" xfId="11952" xr:uid="{3060F155-25DC-4975-8C5D-458A9D5F89EB}"/>
    <cellStyle name="W_B &amp; Z_MFC-ye08-pakpao 4 2 2" xfId="16971" xr:uid="{3C5D8991-5066-495B-90D1-C1858E9C2C7A}"/>
    <cellStyle name="W_B &amp; Z_MFC-ye08-pakpao 4 2 3" xfId="14456" xr:uid="{9F180305-9168-439A-B935-63FCC619AFE3}"/>
    <cellStyle name="W_B &amp; Z_MFC-ye08-pakpao 4 2 4" xfId="22113" xr:uid="{A5506D51-3CDA-4DE1-8285-8941EA296ABE}"/>
    <cellStyle name="W_B &amp; Z_MFC-ye08-pakpao 4 3" xfId="15777" xr:uid="{63EB02B9-D68E-4D01-BAE9-1D70998E4C1E}"/>
    <cellStyle name="W_B &amp; Z_MFC-ye08-pakpao 4 4" xfId="13262" xr:uid="{EE299B3D-6462-4256-8F0C-022DE77CA1AA}"/>
    <cellStyle name="W_B &amp; Z_MFC-ye08-pakpao 4 5" xfId="20843" xr:uid="{7FC8E4AD-A79D-4987-A1CB-F3E6BC917479}"/>
    <cellStyle name="W_B &amp; Z_MFC-ye08-pakpao 5" xfId="9809" xr:uid="{72614900-4242-413D-AFB8-96704FB95C42}"/>
    <cellStyle name="W_B &amp; Z_MFC-ye08-pakpao 5 2" xfId="11953" xr:uid="{9E23D928-6D29-411C-A4E7-72A3A9283B41}"/>
    <cellStyle name="W_B &amp; Z_MFC-ye08-pakpao 5 2 2" xfId="16972" xr:uid="{E551AE4D-E609-4264-84F7-CE49D447301F}"/>
    <cellStyle name="W_B &amp; Z_MFC-ye08-pakpao 5 2 3" xfId="14457" xr:uid="{42DFCD5A-81DE-448F-AA17-12214D7B3CE9}"/>
    <cellStyle name="W_B &amp; Z_MFC-ye08-pakpao 5 2 4" xfId="22114" xr:uid="{9587EB5D-9A2B-4930-AA5D-7C716C5F2442}"/>
    <cellStyle name="W_B &amp; Z_MFC-ye08-pakpao 5 3" xfId="15778" xr:uid="{C53E7F27-2B19-4C47-9581-78BC895AADE2}"/>
    <cellStyle name="W_B &amp; Z_MFC-ye08-pakpao 5 4" xfId="13263" xr:uid="{302F4E53-6C9E-4C7E-9B44-847E70EF1DA4}"/>
    <cellStyle name="W_B &amp; Z_MFC-ye08-pakpao 5 5" xfId="20844" xr:uid="{51C91E2B-8960-4BA8-8C40-20053BC34678}"/>
    <cellStyle name="W_B &amp; Z_MFC-ye08-pakpao 6" xfId="9810" xr:uid="{8CB22E16-A954-4C6F-8A16-9356A1D393B2}"/>
    <cellStyle name="W_B &amp; Z_MFC-ye08-pakpao 6 2" xfId="11954" xr:uid="{6E3169D7-0F9D-40E5-A7B6-75EBC33DD2BC}"/>
    <cellStyle name="W_B &amp; Z_MFC-ye08-pakpao 6 2 2" xfId="16973" xr:uid="{EC3C302A-CC68-4703-A37E-701E8B2C57BF}"/>
    <cellStyle name="W_B &amp; Z_MFC-ye08-pakpao 6 2 3" xfId="14458" xr:uid="{14EC0933-5782-4B56-AA79-974E99422879}"/>
    <cellStyle name="W_B &amp; Z_MFC-ye08-pakpao 6 2 4" xfId="22115" xr:uid="{F6A7CD25-FFCB-49BB-9393-DCD8F3FB37AA}"/>
    <cellStyle name="W_B &amp; Z_MFC-ye08-pakpao 6 3" xfId="15779" xr:uid="{C93225A0-D155-41BF-8E63-E2F71D597068}"/>
    <cellStyle name="W_B &amp; Z_MFC-ye08-pakpao 6 4" xfId="13264" xr:uid="{83EA65F5-CB1A-4BBC-8368-305BC6BCE5B6}"/>
    <cellStyle name="W_B &amp; Z_MFC-ye08-pakpao 6 5" xfId="20845" xr:uid="{0179B160-4BF3-4BC4-8CEF-638D5C297E3F}"/>
    <cellStyle name="W_B &amp; Z_MFC-ye08-pakpao 7" xfId="9811" xr:uid="{2B7BCDBE-C38E-42C0-9363-00BBCC853AE4}"/>
    <cellStyle name="W_B &amp; Z_MFC-ye08-pakpao 7 2" xfId="11955" xr:uid="{A5C6BADE-646B-40A4-AFA4-AAB0ABCCA45E}"/>
    <cellStyle name="W_B &amp; Z_MFC-ye08-pakpao 7 2 2" xfId="16974" xr:uid="{543C0D5A-D8AD-4C4C-9B29-B95568A5315F}"/>
    <cellStyle name="W_B &amp; Z_MFC-ye08-pakpao 7 2 3" xfId="14459" xr:uid="{0C83F5CB-34E7-4DC7-9439-D0F4C29C022E}"/>
    <cellStyle name="W_B &amp; Z_MFC-ye08-pakpao 7 2 4" xfId="22116" xr:uid="{2E84FDD8-A73D-4E69-857D-6950A961D6E8}"/>
    <cellStyle name="W_B &amp; Z_MFC-ye08-pakpao 7 3" xfId="15780" xr:uid="{63438905-1B68-453D-8397-1EC31FA9FA35}"/>
    <cellStyle name="W_B &amp; Z_MFC-ye08-pakpao 7 4" xfId="13265" xr:uid="{98119524-CB4B-4E64-9727-CD0C0AF6F6B0}"/>
    <cellStyle name="W_B &amp; Z_MFC-ye08-pakpao 7 5" xfId="20846" xr:uid="{FD569EF7-72F5-4B13-8BF4-8A2A0B01B086}"/>
    <cellStyle name="W_B &amp; Z_SFC_Q2_Phang " xfId="9812" xr:uid="{C1029182-EDBE-4F34-ADD4-E7D2C25A83F8}"/>
    <cellStyle name="W_B &amp; Z_SFC_Q2_Phang  2" xfId="9813" xr:uid="{3B443118-C22B-487B-A54F-5B978D88DE26}"/>
    <cellStyle name="W_B &amp; Z_SFC_Q2_Phang  2 2" xfId="11956" xr:uid="{0BDB0C7B-94C3-48E0-B16D-901A95FF720A}"/>
    <cellStyle name="W_B &amp; Z_SFC_Q2_Phang  2 2 2" xfId="16975" xr:uid="{1ADF90A1-F31B-4334-991A-E6EF16BC0256}"/>
    <cellStyle name="W_B &amp; Z_SFC_Q2_Phang  2 2 3" xfId="14460" xr:uid="{D3792852-FC88-4665-B1C5-DA39ACF2A814}"/>
    <cellStyle name="W_B &amp; Z_SFC_Q2_Phang  2 2 4" xfId="22117" xr:uid="{50DBEE57-10FD-4588-9C8E-DA213D18805B}"/>
    <cellStyle name="W_B &amp; Z_SFC_Q2_Phang  2 3" xfId="15781" xr:uid="{04AABF6F-ECB0-45F8-B6A8-2284628F83FF}"/>
    <cellStyle name="W_B &amp; Z_SFC_Q2_Phang  2 4" xfId="13266" xr:uid="{E99AB487-CFFB-491C-96FF-913B5E069A7F}"/>
    <cellStyle name="W_B &amp; Z_SFC_Q2_Phang  2 5" xfId="20847" xr:uid="{C8401CB1-3755-46E1-ACB4-BE5D75260B0B}"/>
    <cellStyle name="W_B &amp; Z_SFC-ye08-N' Beau" xfId="9814" xr:uid="{C14BC38A-B36F-454A-840E-735217517750}"/>
    <cellStyle name="W_B &amp; Z_SFC-ye08-N' Beau 2" xfId="9815" xr:uid="{D5C5B834-4DA0-4098-A650-AA7C94321040}"/>
    <cellStyle name="W_B &amp; Z_SFC-ye08-N' Beau 2 2" xfId="11957" xr:uid="{1BA3B069-A3C1-409C-9E38-E2B4853C0873}"/>
    <cellStyle name="W_B &amp; Z_SFC-ye08-N' Beau 2 2 2" xfId="16976" xr:uid="{DE3FE847-84D9-4CE7-8E5A-028BD829D85C}"/>
    <cellStyle name="W_B &amp; Z_SFC-ye08-N' Beau 2 2 3" xfId="14461" xr:uid="{8CDE16B4-6E35-4212-85C8-F0728ECE4BDE}"/>
    <cellStyle name="W_B &amp; Z_SFC-ye08-N' Beau 2 2 4" xfId="22118" xr:uid="{F9B4D00C-B625-4051-B83B-E0C272DAE6D5}"/>
    <cellStyle name="W_B &amp; Z_SFC-ye08-N' Beau 2 3" xfId="15782" xr:uid="{9D9FEF53-6A86-413E-A0C0-F7020837F023}"/>
    <cellStyle name="W_B &amp; Z_SFC-ye08-N' Beau 2 4" xfId="13267" xr:uid="{1D17931A-2708-4B8F-ACF1-48E0AF003B1F}"/>
    <cellStyle name="W_B &amp; Z_SFC-ye08-N' Beau 2 5" xfId="20848" xr:uid="{58731B72-7168-4352-ACCC-DAE480921BE3}"/>
    <cellStyle name="W_B &amp; Z_SFC-ye08-N' Beau 3" xfId="9816" xr:uid="{C8D0807A-2AF5-47D2-9055-EC39DFAA4E0C}"/>
    <cellStyle name="W_B &amp; Z_SFC-ye08-N' Beau 3 2" xfId="11958" xr:uid="{FFB7BE3B-5229-4DE2-82EA-387B857B4335}"/>
    <cellStyle name="W_B &amp; Z_SFC-ye08-N' Beau 3 2 2" xfId="16977" xr:uid="{7BDD3A2E-7EEE-4680-BB9E-6E16C399AF9B}"/>
    <cellStyle name="W_B &amp; Z_SFC-ye08-N' Beau 3 2 3" xfId="14462" xr:uid="{E84DAE2D-290B-4B31-A0C9-1534250DFBB9}"/>
    <cellStyle name="W_B &amp; Z_SFC-ye08-N' Beau 3 2 4" xfId="22119" xr:uid="{4374250B-AE61-48C0-9404-641F67B99A0E}"/>
    <cellStyle name="W_B &amp; Z_SFC-ye08-N' Beau 3 3" xfId="15783" xr:uid="{EFFD6DF1-A3A8-4B1C-9180-8A929398D3C4}"/>
    <cellStyle name="W_B &amp; Z_SFC-ye08-N' Beau 3 4" xfId="13268" xr:uid="{964A3148-8D6B-47A2-B697-D210B1C31A6C}"/>
    <cellStyle name="W_B &amp; Z_SFC-ye08-N' Beau 3 5" xfId="20849" xr:uid="{A530B790-D0EC-4357-94A4-DBE39AE65594}"/>
    <cellStyle name="W_B &amp; Z_SFC-ye08-N' Beau 4" xfId="9817" xr:uid="{3574A565-5CDE-4FFA-B827-0BDCA6F1F102}"/>
    <cellStyle name="W_B &amp; Z_SFC-ye08-N' Beau 4 2" xfId="11959" xr:uid="{5C6C819C-12D7-4B91-BEB9-5E28ABF2E31D}"/>
    <cellStyle name="W_B &amp; Z_SFC-ye08-N' Beau 4 2 2" xfId="16978" xr:uid="{F4662A97-B88B-4046-AAAC-1EC47DC1C4B9}"/>
    <cellStyle name="W_B &amp; Z_SFC-ye08-N' Beau 4 2 3" xfId="14463" xr:uid="{0169849E-C148-4BD2-A99D-E0F6D6C89411}"/>
    <cellStyle name="W_B &amp; Z_SFC-ye08-N' Beau 4 2 4" xfId="22120" xr:uid="{0C909076-4D7C-4751-8F27-B2D06816845C}"/>
    <cellStyle name="W_B &amp; Z_SFC-ye08-N' Beau 4 3" xfId="15784" xr:uid="{DAD9E463-5FD2-49F1-AB90-D07E9BF8E0AB}"/>
    <cellStyle name="W_B &amp; Z_SFC-ye08-N' Beau 4 4" xfId="13269" xr:uid="{CAE84168-22D1-40AF-9FC8-09F2634CAAC9}"/>
    <cellStyle name="W_B &amp; Z_SFC-ye08-N' Beau 4 5" xfId="20850" xr:uid="{6F22A102-1C24-4F24-ACE7-B8C227A4D3E6}"/>
    <cellStyle name="W_B &amp; Z_SFC-ye08-N' Beau 5" xfId="9818" xr:uid="{9B2E0682-0DC9-4C48-A817-5DDA137D779A}"/>
    <cellStyle name="W_B &amp; Z_SFC-ye08-N' Beau 5 2" xfId="11960" xr:uid="{8E0F68BE-3E71-4F5B-9F54-A7C77A2071C1}"/>
    <cellStyle name="W_B &amp; Z_SFC-ye08-N' Beau 5 2 2" xfId="16979" xr:uid="{9FF10D8E-B657-40E0-89EF-2959C0316F4D}"/>
    <cellStyle name="W_B &amp; Z_SFC-ye08-N' Beau 5 2 3" xfId="14464" xr:uid="{384F832A-C04F-4EE5-A512-E123E868C482}"/>
    <cellStyle name="W_B &amp; Z_SFC-ye08-N' Beau 5 2 4" xfId="22121" xr:uid="{C2996878-12AB-4D72-9B02-642D169A3AB3}"/>
    <cellStyle name="W_B &amp; Z_SFC-ye08-N' Beau 5 3" xfId="15785" xr:uid="{2A99263A-D7FB-4FC6-975F-4F9F3F51D41F}"/>
    <cellStyle name="W_B &amp; Z_SFC-ye08-N' Beau 5 4" xfId="13270" xr:uid="{A80E9CC9-98CB-4AF3-893D-55AAD6DB2BBD}"/>
    <cellStyle name="W_B &amp; Z_SFC-ye08-N' Beau 5 5" xfId="20851" xr:uid="{C89F7C6D-F5E1-4AA3-AD50-FCEA839154BA}"/>
    <cellStyle name="W_B &amp; Z_SFC-ye08-N' Beau 6" xfId="9819" xr:uid="{A420B4DD-E124-47C7-BB87-FFECF0D94D86}"/>
    <cellStyle name="W_B &amp; Z_SFC-ye08-N' Beau 6 2" xfId="11961" xr:uid="{01F8C2CD-C72C-4D64-9FFC-65D43B5A1761}"/>
    <cellStyle name="W_B &amp; Z_SFC-ye08-N' Beau 6 2 2" xfId="16980" xr:uid="{9F584825-C645-4142-A1CA-397C813BB8DF}"/>
    <cellStyle name="W_B &amp; Z_SFC-ye08-N' Beau 6 2 3" xfId="14465" xr:uid="{7BDEFEE9-58E2-41EB-874A-6DF09A739065}"/>
    <cellStyle name="W_B &amp; Z_SFC-ye08-N' Beau 6 2 4" xfId="22122" xr:uid="{109B78E1-70AB-4B57-8AFC-D825FF82E920}"/>
    <cellStyle name="W_B &amp; Z_SFC-ye08-N' Beau 6 3" xfId="15786" xr:uid="{6F0EDDF0-E698-47B2-91BB-1089E69BF56A}"/>
    <cellStyle name="W_B &amp; Z_SFC-ye08-N' Beau 6 4" xfId="13271" xr:uid="{B11C3646-3D83-4658-A2D2-DFC838295C3B}"/>
    <cellStyle name="W_B &amp; Z_SFC-ye08-N' Beau 6 5" xfId="20852" xr:uid="{30F9F27B-8C36-4A7E-8069-1ED48A8AECCD}"/>
    <cellStyle name="W_B &amp; Z_SFC-ye08-N' Beau 7" xfId="9820" xr:uid="{D5A9DEA1-4C3E-4EE6-9F52-5B1BDC3503CB}"/>
    <cellStyle name="W_B &amp; Z_SFC-ye08-N' Beau 7 2" xfId="11962" xr:uid="{18CEC4CA-8A02-423B-A144-C709CD3FE988}"/>
    <cellStyle name="W_B &amp; Z_SFC-ye08-N' Beau 7 2 2" xfId="16981" xr:uid="{771DC93C-585C-4169-ADF1-D1C784C67EC5}"/>
    <cellStyle name="W_B &amp; Z_SFC-ye08-N' Beau 7 2 3" xfId="14466" xr:uid="{15439014-1A7B-41C6-BEA4-1E058ECC7890}"/>
    <cellStyle name="W_B &amp; Z_SFC-ye08-N' Beau 7 2 4" xfId="22123" xr:uid="{05D08D71-41DD-4796-9C1B-412379438B3C}"/>
    <cellStyle name="W_B &amp; Z_SFC-ye08-N' Beau 7 3" xfId="15787" xr:uid="{7407A1A9-B913-486F-93F3-643F6F584F62}"/>
    <cellStyle name="W_B &amp; Z_SFC-ye08-N' Beau 7 4" xfId="13272" xr:uid="{3B2A83C3-0DB0-4C82-80DC-16F4AD18DDD5}"/>
    <cellStyle name="W_B &amp; Z_SFC-ye08-N' Beau 7 5" xfId="20853" xr:uid="{3533BE21-A37D-4146-AA59-438C109A7498}"/>
    <cellStyle name="W_B &amp; Z_SFC-ye08-pakpao" xfId="9821" xr:uid="{CB25EABE-1FC1-4FA3-9198-B5AB6AC502BC}"/>
    <cellStyle name="W_B &amp; Z_SFC-ye08-pakpao 2" xfId="9822" xr:uid="{DED1CFB3-743F-4B21-BC86-DE8BD91F82C2}"/>
    <cellStyle name="W_B &amp; Z_SFC-ye08-pakpao 2 2" xfId="11963" xr:uid="{BB7B666A-0C71-436F-8C06-926D3DB2E69B}"/>
    <cellStyle name="W_B &amp; Z_SFC-ye08-pakpao 2 2 2" xfId="16982" xr:uid="{43446476-4C66-4763-A3B7-ED648696FC89}"/>
    <cellStyle name="W_B &amp; Z_SFC-ye08-pakpao 2 2 3" xfId="14467" xr:uid="{0A1456B2-72BC-400B-A1FD-D15D9BD15C1B}"/>
    <cellStyle name="W_B &amp; Z_SFC-ye08-pakpao 2 2 4" xfId="22124" xr:uid="{163B2248-F4FC-4BF5-9A3A-0DD9BF4C596E}"/>
    <cellStyle name="W_B &amp; Z_SFC-ye08-pakpao 2 3" xfId="15788" xr:uid="{90A63F71-3D63-42BB-B532-96B486FF1A72}"/>
    <cellStyle name="W_B &amp; Z_SFC-ye08-pakpao 2 4" xfId="13273" xr:uid="{D37F4CCF-4EC7-4D80-8763-E0DDF6912C12}"/>
    <cellStyle name="W_B &amp; Z_SFC-ye08-pakpao 2 5" xfId="20855" xr:uid="{D53FFA02-0F15-4349-B17A-CE5D9D8BE963}"/>
    <cellStyle name="W_B &amp; Z_SFC-ye08-pakpao_Complete WP SFC_Q2_Phang " xfId="9823" xr:uid="{9A390025-CA0D-4173-82A6-8BB756E95FA1}"/>
    <cellStyle name="W_B &amp; Z_SFC-ye08-pakpao_Complete WP SFC_Q2_Phang  2" xfId="9824" xr:uid="{A3C043D2-A81E-4274-831A-4486F7EAA508}"/>
    <cellStyle name="W_B &amp; Z_SFC-ye08-pakpao_Complete WP SFC_Q2_Phang  2 2" xfId="11964" xr:uid="{09EA9ED2-CC0E-4015-B122-8EDDD11034BE}"/>
    <cellStyle name="W_B &amp; Z_SFC-ye08-pakpao_Complete WP SFC_Q2_Phang  2 2 2" xfId="16983" xr:uid="{3E22F2E8-CA00-491A-97B7-DFBEF86C2708}"/>
    <cellStyle name="W_B &amp; Z_SFC-ye08-pakpao_Complete WP SFC_Q2_Phang  2 2 3" xfId="14468" xr:uid="{AC63CE9C-F479-47FB-9C96-F0A113515FDC}"/>
    <cellStyle name="W_B &amp; Z_SFC-ye08-pakpao_Complete WP SFC_Q2_Phang  2 2 4" xfId="22125" xr:uid="{D11FD3B4-2AE7-4918-8E35-139EE69CAC21}"/>
    <cellStyle name="W_B &amp; Z_SFC-ye08-pakpao_Complete WP SFC_Q2_Phang  2 3" xfId="15789" xr:uid="{E145124E-CB4F-4BD9-8629-011DC8AA304D}"/>
    <cellStyle name="W_B &amp; Z_SFC-ye08-pakpao_Complete WP SFC_Q2_Phang  2 4" xfId="13274" xr:uid="{FB01F993-5704-496B-B474-689E874931C8}"/>
    <cellStyle name="W_B &amp; Z_SFC-ye08-pakpao_Complete WP SFC_Q2_Phang  2 5" xfId="20857" xr:uid="{6DB3AF4B-8B0F-4996-B189-EBF9EEC1D544}"/>
    <cellStyle name="W_B &amp; Z_SFC-ye08-pakpao_F123 SFC Q2'09 New" xfId="9825" xr:uid="{C2C08631-B192-4A16-97DA-D687CFF803E2}"/>
    <cellStyle name="W_B &amp; Z_SFC-ye08-pakpao_F123 SFC Q2'09 New 2" xfId="9826" xr:uid="{4231F59F-7F0B-4002-9D18-A0238CC7E548}"/>
    <cellStyle name="W_B &amp; Z_SFC-ye08-pakpao_F123 SFC Q2'09 New 2 2" xfId="11965" xr:uid="{8CDA8940-4771-4162-9255-040F913141AB}"/>
    <cellStyle name="W_B &amp; Z_SFC-ye08-pakpao_F123 SFC Q2'09 New 2 2 2" xfId="16984" xr:uid="{809F31A8-5599-450B-8DF4-0155E2AFFE2A}"/>
    <cellStyle name="W_B &amp; Z_SFC-ye08-pakpao_F123 SFC Q2'09 New 2 2 3" xfId="14469" xr:uid="{49D94B3E-C0BA-4C04-9E51-0A3A4965FED1}"/>
    <cellStyle name="W_B &amp; Z_SFC-ye08-pakpao_F123 SFC Q2'09 New 2 2 4" xfId="22126" xr:uid="{2506EC16-91B8-464A-A4E6-4FB23FCEE684}"/>
    <cellStyle name="W_B &amp; Z_SFC-ye08-pakpao_F123 SFC Q2'09 New 2 3" xfId="15790" xr:uid="{EE8C8398-963D-47EC-96C8-2D85BFE00E2C}"/>
    <cellStyle name="W_B &amp; Z_SFC-ye08-pakpao_F123 SFC Q2'09 New 2 4" xfId="13275" xr:uid="{82C62A6A-2402-49E1-AF13-06E997AE321B}"/>
    <cellStyle name="W_B &amp; Z_SFC-ye08-pakpao_F123 SFC Q2'09 New 2 5" xfId="20858" xr:uid="{34E0DC53-C797-4729-B308-389EB75E3BD7}"/>
    <cellStyle name="W_B &amp; Z_SFC-ye08-pakpao_SFC_Q2_Phang " xfId="9827" xr:uid="{DF201D41-2684-4ECF-ACD8-32EA15D99FE2}"/>
    <cellStyle name="W_B &amp; Z_SFC-ye08-pakpao_SFC_Q2_Phang  2" xfId="9828" xr:uid="{36C15587-AD55-4B52-A3BE-F3E4D3114012}"/>
    <cellStyle name="W_B &amp; Z_SFC-ye08-pakpao_SFC_Q2_Phang  2 2" xfId="11966" xr:uid="{3A45D8AC-CFC4-48A0-B391-F02F7D06AB7E}"/>
    <cellStyle name="W_B &amp; Z_SFC-ye08-pakpao_SFC_Q2_Phang  2 2 2" xfId="16985" xr:uid="{8E98DE2D-442E-469E-B9BF-19F8B84BB91D}"/>
    <cellStyle name="W_B &amp; Z_SFC-ye08-pakpao_SFC_Q2_Phang  2 2 3" xfId="14470" xr:uid="{070BF1D2-5F3E-4088-8FB6-728A1CEC171C}"/>
    <cellStyle name="W_B &amp; Z_SFC-ye08-pakpao_SFC_Q2_Phang  2 2 4" xfId="22127" xr:uid="{5F534367-070E-4037-B329-FCFF0205670E}"/>
    <cellStyle name="W_B &amp; Z_SFC-ye08-pakpao_SFC_Q2_Phang  2 3" xfId="15791" xr:uid="{4BBBADA8-F19A-4432-B965-840526A5CFE0}"/>
    <cellStyle name="W_B &amp; Z_SFC-ye08-pakpao_SFC_Q2_Phang  2 4" xfId="13276" xr:uid="{CAA91950-09F5-441B-BB4B-7C39998D8AF8}"/>
    <cellStyle name="W_B &amp; Z_SFC-ye08-pakpao_SFC_Q2_Phang  2 5" xfId="20859" xr:uid="{C2C547C6-BCDE-486B-8994-AADAB22F465A}"/>
    <cellStyle name="W_B &amp; Z_SUAD of SFC" xfId="9829" xr:uid="{878D6E9B-D27F-4437-A166-EC632B5956C1}"/>
    <cellStyle name="W_B &amp; Z_SUAD of SFC 2" xfId="9830" xr:uid="{2260B805-BDDC-4016-A7C0-66D40BAB51F9}"/>
    <cellStyle name="W_B &amp; Z_SUAD of SFC 2 2" xfId="11967" xr:uid="{1FBFA952-7D6A-4EED-A198-ADD3D5268CA0}"/>
    <cellStyle name="W_B &amp; Z_SUAD of SFC 2 2 2" xfId="16986" xr:uid="{74C8A15B-03B4-4469-A790-BE3CF6828010}"/>
    <cellStyle name="W_B &amp; Z_SUAD of SFC 2 2 3" xfId="14471" xr:uid="{1F305C0B-3FA5-4C39-B440-42BF55E7C755}"/>
    <cellStyle name="W_B &amp; Z_SUAD of SFC 2 2 4" xfId="22128" xr:uid="{6B160796-902C-4A86-828E-C4EC92189055}"/>
    <cellStyle name="W_B &amp; Z_SUAD of SFC 2 3" xfId="15792" xr:uid="{3BF4CAE9-9973-4B99-A841-C25A1D1242E0}"/>
    <cellStyle name="W_B &amp; Z_SUAD of SFC 2 4" xfId="13277" xr:uid="{63D85510-21F5-4477-B4A8-90BDBB387E90}"/>
    <cellStyle name="W_B &amp; Z_SUAD of SFC 2 5" xfId="20860" xr:uid="{7168DEC7-DEBB-4E3C-9A0F-5F0CA0B61F67}"/>
    <cellStyle name="W_B &amp; Z_SUAD of SFC 3" xfId="9831" xr:uid="{6726F265-4CB7-4BEC-A844-5C57E20B6772}"/>
    <cellStyle name="W_B &amp; Z_SUAD of SFC 3 2" xfId="11968" xr:uid="{8128D9D7-55A1-4419-87B6-949774C5BB6D}"/>
    <cellStyle name="W_B &amp; Z_SUAD of SFC 3 2 2" xfId="16987" xr:uid="{CED5ECDC-48CB-4413-A8BE-79C0158B4C30}"/>
    <cellStyle name="W_B &amp; Z_SUAD of SFC 3 2 3" xfId="14472" xr:uid="{48C26DCA-838D-4606-B33D-2CC380A89725}"/>
    <cellStyle name="W_B &amp; Z_SUAD of SFC 3 2 4" xfId="22129" xr:uid="{B6FF178F-9DAE-4A7A-A5BC-AC869B578848}"/>
    <cellStyle name="W_B &amp; Z_SUAD of SFC 3 3" xfId="15793" xr:uid="{76DBDC6D-AFEE-4776-A7EA-5B112C361F87}"/>
    <cellStyle name="W_B &amp; Z_SUAD of SFC 3 4" xfId="13278" xr:uid="{9487A16F-CB12-4934-B011-C2A52EFE64CB}"/>
    <cellStyle name="W_B &amp; Z_SUAD of SFC 3 5" xfId="20861" xr:uid="{B77B8250-D91A-4AAA-A463-2A232EA4138A}"/>
    <cellStyle name="W_B &amp; Z_SUAD of SFC 4" xfId="9832" xr:uid="{8BA83EF1-CC72-4CED-BFDA-6967CB648E1D}"/>
    <cellStyle name="W_B &amp; Z_SUAD of SFC 4 2" xfId="11969" xr:uid="{8B2D0EFB-1C2E-4447-B357-2ED29896F81A}"/>
    <cellStyle name="W_B &amp; Z_SUAD of SFC 4 2 2" xfId="16988" xr:uid="{BC05286A-96D0-4FEF-B9D3-C05F8A990FD9}"/>
    <cellStyle name="W_B &amp; Z_SUAD of SFC 4 2 3" xfId="14473" xr:uid="{A8D0ADC1-4187-4A0C-BAD9-2011D63CFCA8}"/>
    <cellStyle name="W_B &amp; Z_SUAD of SFC 4 2 4" xfId="22130" xr:uid="{6F7D6A12-7A7F-40F0-84EA-189CD37D5CDB}"/>
    <cellStyle name="W_B &amp; Z_SUAD of SFC 4 3" xfId="15794" xr:uid="{EB450B7F-C23E-42B6-8FE5-AEEFAECB48F9}"/>
    <cellStyle name="W_B &amp; Z_SUAD of SFC 4 4" xfId="13279" xr:uid="{9B289558-7F10-4FCB-B453-1D7B69886CBB}"/>
    <cellStyle name="W_B &amp; Z_SUAD of SFC 4 5" xfId="20862" xr:uid="{D73151E9-1E9B-4BED-B55B-1B0E010F7C52}"/>
    <cellStyle name="W_B &amp; Z_SUAD of SFC 5" xfId="9833" xr:uid="{3F1916A6-41E8-4D53-8932-EAE9CAF15A74}"/>
    <cellStyle name="W_B &amp; Z_SUAD of SFC 5 2" xfId="11970" xr:uid="{60B92A53-B793-4789-A449-54C323452D2B}"/>
    <cellStyle name="W_B &amp; Z_SUAD of SFC 5 2 2" xfId="16989" xr:uid="{6E28D657-B0DB-4BDA-AC5D-2E63FF0BFA67}"/>
    <cellStyle name="W_B &amp; Z_SUAD of SFC 5 2 3" xfId="14474" xr:uid="{F134004E-5124-4539-B736-64CC8551216A}"/>
    <cellStyle name="W_B &amp; Z_SUAD of SFC 5 2 4" xfId="22131" xr:uid="{9EC31C98-81A8-4DE2-B50F-ACF6A334D679}"/>
    <cellStyle name="W_B &amp; Z_SUAD of SFC 5 3" xfId="15795" xr:uid="{2474E5E8-DE58-4F8D-8169-C149E209A522}"/>
    <cellStyle name="W_B &amp; Z_SUAD of SFC 5 4" xfId="13280" xr:uid="{2CA4BBBA-750A-4BE3-9893-3611ECDAB42A}"/>
    <cellStyle name="W_B &amp; Z_SUAD of SFC 5 5" xfId="20863" xr:uid="{6035F7E3-513F-4D95-A4DF-2CDD718C0BDC}"/>
    <cellStyle name="W_B &amp; Z_SUAD of SFC 6" xfId="9834" xr:uid="{21ABF359-ACFD-49D9-96B2-27484207DA9B}"/>
    <cellStyle name="W_B &amp; Z_SUAD of SFC 6 2" xfId="11971" xr:uid="{679785C0-5E05-49C6-B294-8EFFAE75BA92}"/>
    <cellStyle name="W_B &amp; Z_SUAD of SFC 6 2 2" xfId="16990" xr:uid="{456E142B-7275-4077-B45C-14F42DE20E38}"/>
    <cellStyle name="W_B &amp; Z_SUAD of SFC 6 2 3" xfId="14475" xr:uid="{D212676C-7726-4168-AB3A-6569940C8661}"/>
    <cellStyle name="W_B &amp; Z_SUAD of SFC 6 2 4" xfId="22132" xr:uid="{9D96FBDA-6D1B-4972-8BB8-0EAD3679899E}"/>
    <cellStyle name="W_B &amp; Z_SUAD of SFC 6 3" xfId="15796" xr:uid="{2564DC09-69AF-4491-9729-067B7ECAD617}"/>
    <cellStyle name="W_B &amp; Z_SUAD of SFC 6 4" xfId="13281" xr:uid="{053952E1-D4B5-43BD-B116-A786248EC563}"/>
    <cellStyle name="W_B &amp; Z_SUAD of SFC 6 5" xfId="20864" xr:uid="{A38A636D-D6A2-4DD5-89DD-4A33CB813933}"/>
    <cellStyle name="W_B &amp; Z_SUAD of SFC 7" xfId="9835" xr:uid="{B22AC24C-A3DE-4631-A6B2-9BE2150D06E2}"/>
    <cellStyle name="W_B &amp; Z_SUAD of SFC 7 2" xfId="11972" xr:uid="{E0B4BA50-ECE5-4842-8FF0-2F30564F59D7}"/>
    <cellStyle name="W_B &amp; Z_SUAD of SFC 7 2 2" xfId="16991" xr:uid="{6A15887F-84AB-4565-B663-35564E06D68B}"/>
    <cellStyle name="W_B &amp; Z_SUAD of SFC 7 2 3" xfId="14476" xr:uid="{498EF34E-7045-4D3A-B238-AAB33893B678}"/>
    <cellStyle name="W_B &amp; Z_SUAD of SFC 7 2 4" xfId="22133" xr:uid="{1CC061A4-985D-4D36-8742-C1F97A5076A2}"/>
    <cellStyle name="W_B &amp; Z_SUAD of SFC 7 3" xfId="15797" xr:uid="{70361EB0-6E9A-4632-A40B-CA0A2AECA2B2}"/>
    <cellStyle name="W_B &amp; Z_SUAD of SFC 7 4" xfId="13282" xr:uid="{BA1D2BD0-EAA4-4FE2-9ABC-9D36FB212D41}"/>
    <cellStyle name="W_B &amp; Z_SUAD of SFC 7 5" xfId="20865" xr:uid="{66FC404E-A9EB-4712-B684-55D82A1BE214}"/>
    <cellStyle name="W_B &amp; Z_Top_SFC 062008" xfId="9836" xr:uid="{EAA04521-B5F1-41F9-86BB-4FA189D0DD0A}"/>
    <cellStyle name="W_B &amp; Z_Top_SFC 062008 2" xfId="9837" xr:uid="{AE06105D-1DA1-4806-9B5E-FF9F09EBCA12}"/>
    <cellStyle name="W_B &amp; Z_Top_SFC 062008 2 2" xfId="11973" xr:uid="{C035D159-D85D-499D-9858-26001F59E5B4}"/>
    <cellStyle name="W_B &amp; Z_Top_SFC 062008 2 2 2" xfId="16992" xr:uid="{6A02AF1F-4E02-4482-AAC0-46379486E13F}"/>
    <cellStyle name="W_B &amp; Z_Top_SFC 062008 2 2 3" xfId="14477" xr:uid="{1025F448-4177-4E6E-8B9F-237E7794D856}"/>
    <cellStyle name="W_B &amp; Z_Top_SFC 062008 2 2 4" xfId="22134" xr:uid="{AE7C77A1-CB71-4F57-AE11-06C88D9F15C9}"/>
    <cellStyle name="W_B &amp; Z_Top_SFC 062008 2 3" xfId="15798" xr:uid="{1EE1B4B2-FF4D-4B98-A48E-45360E2B83EB}"/>
    <cellStyle name="W_B &amp; Z_Top_SFC 062008 2 4" xfId="13283" xr:uid="{84F58409-A3E8-475E-B281-796AC5392C61}"/>
    <cellStyle name="W_B &amp; Z_Top_SFC 062008 2 5" xfId="20866" xr:uid="{B6F92EBB-5E88-41AE-B92D-B1E4C98337F3}"/>
    <cellStyle name="W_B &amp; Z_Top_SFC 062008 3" xfId="9838" xr:uid="{50F503B1-2A9F-435E-B9AB-551C88B46E68}"/>
    <cellStyle name="W_B &amp; Z_Top_SFC 062008 3 2" xfId="11974" xr:uid="{39818202-D6C9-4C9E-93E6-C14F733ED506}"/>
    <cellStyle name="W_B &amp; Z_Top_SFC 062008 3 2 2" xfId="16993" xr:uid="{68C4D6C3-7A26-491E-8EF9-1CFC3E6B18F3}"/>
    <cellStyle name="W_B &amp; Z_Top_SFC 062008 3 2 3" xfId="14478" xr:uid="{FF0BE486-B35C-4FDA-9D2C-D1CA3328DC8C}"/>
    <cellStyle name="W_B &amp; Z_Top_SFC 062008 3 2 4" xfId="22135" xr:uid="{485BFD78-2E5A-48BC-8BC2-28BC51E62F5B}"/>
    <cellStyle name="W_B &amp; Z_Top_SFC 062008 3 3" xfId="15799" xr:uid="{9F5758D8-F29F-4593-926C-E13895779D15}"/>
    <cellStyle name="W_B &amp; Z_Top_SFC 062008 3 4" xfId="13284" xr:uid="{C8E22C59-3B7E-48FE-B34A-C0E62BC4F590}"/>
    <cellStyle name="W_B &amp; Z_Top_SFC 062008 3 5" xfId="20867" xr:uid="{D515A740-1420-45C3-8B7F-A1301B50A946}"/>
    <cellStyle name="W_B &amp; Z_Top_SFC 062008 4" xfId="9839" xr:uid="{FA723EDC-F2B2-4C44-965C-7EF1192DEA7C}"/>
    <cellStyle name="W_B &amp; Z_Top_SFC 062008 4 2" xfId="11975" xr:uid="{CC32BD79-DF51-4AF9-81C6-D375BDC5E68C}"/>
    <cellStyle name="W_B &amp; Z_Top_SFC 062008 4 2 2" xfId="16994" xr:uid="{E0299029-CCB1-4E56-AA9D-A11A1E23C731}"/>
    <cellStyle name="W_B &amp; Z_Top_SFC 062008 4 2 3" xfId="14479" xr:uid="{60E45F4A-3C28-49D6-9E5B-BD3468CC367F}"/>
    <cellStyle name="W_B &amp; Z_Top_SFC 062008 4 2 4" xfId="22136" xr:uid="{181DB12E-215A-4F8E-8957-1F3938A377E1}"/>
    <cellStyle name="W_B &amp; Z_Top_SFC 062008 4 3" xfId="15800" xr:uid="{9B15003D-46B1-4A39-874F-388AD4CB801D}"/>
    <cellStyle name="W_B &amp; Z_Top_SFC 062008 4 4" xfId="13285" xr:uid="{5349BA28-A29C-48EC-9C2A-6D65D7AD3A8E}"/>
    <cellStyle name="W_B &amp; Z_Top_SFC 062008 4 5" xfId="20868" xr:uid="{2541E481-A23F-4C6A-A2DA-57A03E2C14D2}"/>
    <cellStyle name="W_B &amp; Z_Top_SFC 062008 5" xfId="9840" xr:uid="{DA8E7E74-52C7-43ED-AA1D-2CA8905A7324}"/>
    <cellStyle name="W_B &amp; Z_Top_SFC 062008 5 2" xfId="11976" xr:uid="{3F003556-2F79-4FF7-8BE8-9BAB8CE097AF}"/>
    <cellStyle name="W_B &amp; Z_Top_SFC 062008 5 2 2" xfId="16995" xr:uid="{327A2E32-470F-4074-8E69-C68CF7C94D55}"/>
    <cellStyle name="W_B &amp; Z_Top_SFC 062008 5 2 3" xfId="14480" xr:uid="{5B6C0DD2-3C57-4320-B2FA-7F73CF5EDC35}"/>
    <cellStyle name="W_B &amp; Z_Top_SFC 062008 5 2 4" xfId="22137" xr:uid="{7E1FA7E0-7094-49CF-BE89-7FEF40C90AB9}"/>
    <cellStyle name="W_B &amp; Z_Top_SFC 062008 5 3" xfId="15801" xr:uid="{249D3F5D-A834-42C0-A04C-8B4831086FD7}"/>
    <cellStyle name="W_B &amp; Z_Top_SFC 062008 5 4" xfId="13286" xr:uid="{A86FE0B2-B3C4-409E-8509-5AE8B6A1DFE4}"/>
    <cellStyle name="W_B &amp; Z_Top_SFC 062008 5 5" xfId="20869" xr:uid="{E40A89BA-AEE7-411F-BB3D-BBE4F2BDD5D8}"/>
    <cellStyle name="W_B &amp; Z_Top_SFC 062008 6" xfId="9841" xr:uid="{E0BC7974-1B50-4519-BD27-0953087F7E1F}"/>
    <cellStyle name="W_B &amp; Z_Top_SFC 062008 6 2" xfId="11977" xr:uid="{C5E7789F-A17E-4FE9-953A-B1F71E30D0EA}"/>
    <cellStyle name="W_B &amp; Z_Top_SFC 062008 6 2 2" xfId="16996" xr:uid="{907B0D74-6C87-4118-80B5-499232D5A939}"/>
    <cellStyle name="W_B &amp; Z_Top_SFC 062008 6 2 3" xfId="14481" xr:uid="{9650112E-F023-4B61-8389-7A53EBD4ED40}"/>
    <cellStyle name="W_B &amp; Z_Top_SFC 062008 6 2 4" xfId="22138" xr:uid="{10F17BF1-6BF9-43CE-B570-78E9174EEB01}"/>
    <cellStyle name="W_B &amp; Z_Top_SFC 062008 6 3" xfId="15802" xr:uid="{71FD1DE8-0077-43F3-83AF-6C7F7827D342}"/>
    <cellStyle name="W_B &amp; Z_Top_SFC 062008 6 4" xfId="13287" xr:uid="{D49CF06C-1FAF-46D5-B174-0DDE789D080C}"/>
    <cellStyle name="W_B &amp; Z_Top_SFC 062008 6 5" xfId="20870" xr:uid="{54DF1296-51C6-466C-BFE5-367588F33A20}"/>
    <cellStyle name="W_B &amp; Z_Top_SFC 062008 7" xfId="9842" xr:uid="{11185CB4-0F99-4518-9232-3D9A40604236}"/>
    <cellStyle name="W_B &amp; Z_Top_SFC 062008 7 2" xfId="11978" xr:uid="{60E87C56-A7FA-49F6-A737-2ADDD8676B95}"/>
    <cellStyle name="W_B &amp; Z_Top_SFC 062008 7 2 2" xfId="16997" xr:uid="{FAF9F80A-3640-44CA-AF1A-919F6BD76B7D}"/>
    <cellStyle name="W_B &amp; Z_Top_SFC 062008 7 2 3" xfId="14482" xr:uid="{F4F21B06-1A2D-4EC3-AE5C-6B0806D9ABA0}"/>
    <cellStyle name="W_B &amp; Z_Top_SFC 062008 7 2 4" xfId="22139" xr:uid="{059B5D3E-81E4-4538-8956-5A438AFE5EAE}"/>
    <cellStyle name="W_B &amp; Z_Top_SFC 062008 7 3" xfId="15803" xr:uid="{8A0E827F-6004-4571-9CBD-39C8C689CB90}"/>
    <cellStyle name="W_B &amp; Z_Top_SFC 062008 7 4" xfId="13288" xr:uid="{03AFFCAD-AA8D-4AD9-9D29-EFCEBB5D3EB4}"/>
    <cellStyle name="W_B &amp; Z_Top_SFC 062008 7 5" xfId="20871" xr:uid="{F9E625D4-AFD8-4E83-A265-96320D544C3F}"/>
    <cellStyle name="W_B &amp; Z_V_PTTICT Q3'10" xfId="20208" xr:uid="{D258A5EF-A3A5-472C-BD6F-BB095CC25711}"/>
    <cellStyle name="W_B &amp; Z_V100" xfId="9843" xr:uid="{D411F546-4CA1-4260-85F2-D6EC247BB11F}"/>
    <cellStyle name="W_B &amp; Z_V100 2" xfId="9844" xr:uid="{93A82297-AB1A-4D52-9184-081D22F7C95F}"/>
    <cellStyle name="W_B &amp; Z_V100 2 2" xfId="11979" xr:uid="{386D8B40-3A73-493E-96CC-C7D3B2B363B4}"/>
    <cellStyle name="W_B &amp; Z_V100 2 2 2" xfId="16998" xr:uid="{9323B40B-D627-442D-B91B-93F801F6D57E}"/>
    <cellStyle name="W_B &amp; Z_V100 2 2 3" xfId="14483" xr:uid="{5BC83547-85DB-48E7-AAEF-56336688BCEB}"/>
    <cellStyle name="W_B &amp; Z_V100 2 2 4" xfId="22140" xr:uid="{37D836A7-6C23-47B7-9729-6F0EC4FA7538}"/>
    <cellStyle name="W_B &amp; Z_V100 2 3" xfId="15804" xr:uid="{154D3934-79DD-40FB-B3DF-4A13ABBBCE09}"/>
    <cellStyle name="W_B &amp; Z_V100 2 4" xfId="13289" xr:uid="{1118231E-7A5E-4495-A0D3-655657AD389A}"/>
    <cellStyle name="W_B &amp; Z_V100 2 5" xfId="20872" xr:uid="{340621BB-1890-479B-BE30-25A27464F25F}"/>
    <cellStyle name="W_B &amp; Z_V100 3" xfId="9845" xr:uid="{DA99DE15-1368-4C0B-B144-EC9439E47C41}"/>
    <cellStyle name="W_B &amp; Z_V100 3 2" xfId="11980" xr:uid="{9A8F9FA7-8C3F-4367-8E99-228506D3066C}"/>
    <cellStyle name="W_B &amp; Z_V100 3 2 2" xfId="16999" xr:uid="{E21C6769-29C0-4992-AC01-1DEC4B57FE23}"/>
    <cellStyle name="W_B &amp; Z_V100 3 2 3" xfId="14484" xr:uid="{5846137F-7909-4A79-8D8F-3F127C22178B}"/>
    <cellStyle name="W_B &amp; Z_V100 3 2 4" xfId="22141" xr:uid="{822956DB-A587-4E5A-8FC6-660A6874C92D}"/>
    <cellStyle name="W_B &amp; Z_V100 3 3" xfId="15805" xr:uid="{3A8A3E6C-965D-4B05-9175-431E455FFFAD}"/>
    <cellStyle name="W_B &amp; Z_V100 3 4" xfId="13290" xr:uid="{29C085D4-8701-45A8-84E2-9A12FB93AEA6}"/>
    <cellStyle name="W_B &amp; Z_V100 3 5" xfId="20873" xr:uid="{1A7EC72F-678C-42FB-8061-13F0007F97A3}"/>
    <cellStyle name="W_B &amp; Z_V100 4" xfId="9846" xr:uid="{38C9023D-89DD-4D09-803E-F1F2588900C6}"/>
    <cellStyle name="W_B &amp; Z_V100 4 2" xfId="11981" xr:uid="{D7360D0E-CDDD-4029-B8CB-595E2CB24ADF}"/>
    <cellStyle name="W_B &amp; Z_V100 4 2 2" xfId="17000" xr:uid="{A08F14CE-28D8-45D4-AA0B-46DB4FE25B4A}"/>
    <cellStyle name="W_B &amp; Z_V100 4 2 3" xfId="14485" xr:uid="{B6AB282D-73CB-4AEE-B3F4-25C8155141C1}"/>
    <cellStyle name="W_B &amp; Z_V100 4 2 4" xfId="22142" xr:uid="{3DAADF98-775E-477A-A9E6-408763C54F0C}"/>
    <cellStyle name="W_B &amp; Z_V100 4 3" xfId="15806" xr:uid="{213728EB-38AE-42D7-8001-620B1012B108}"/>
    <cellStyle name="W_B &amp; Z_V100 4 4" xfId="13291" xr:uid="{317518B5-A0FC-4F8F-8AFA-31201BE98401}"/>
    <cellStyle name="W_B &amp; Z_V100 4 5" xfId="20874" xr:uid="{F0B48664-8F0E-4364-A736-3933DAA0E327}"/>
    <cellStyle name="W_B &amp; Z_V100 5" xfId="9847" xr:uid="{04104F9B-4CC6-421F-B0DE-36AC7150CEF3}"/>
    <cellStyle name="W_B &amp; Z_V100 5 2" xfId="11982" xr:uid="{4B59B3CE-DF35-4015-BE9A-67741A716F77}"/>
    <cellStyle name="W_B &amp; Z_V100 5 2 2" xfId="17001" xr:uid="{57A4C4CA-E331-4EC5-A907-F2A8492277D6}"/>
    <cellStyle name="W_B &amp; Z_V100 5 2 3" xfId="14486" xr:uid="{B37D4B53-9265-43D3-A2D1-D7E021557944}"/>
    <cellStyle name="W_B &amp; Z_V100 5 2 4" xfId="22143" xr:uid="{BCDCB7AC-B052-4047-BD1F-417C036ADF91}"/>
    <cellStyle name="W_B &amp; Z_V100 5 3" xfId="15807" xr:uid="{7609D345-5018-481E-99DA-7B2DFB4EFD4C}"/>
    <cellStyle name="W_B &amp; Z_V100 5 4" xfId="13292" xr:uid="{31A4C86B-9D84-4793-B9D6-42DC406AD777}"/>
    <cellStyle name="W_B &amp; Z_V100 5 5" xfId="20875" xr:uid="{DE5FA98F-1549-4C22-80B8-820EB1807087}"/>
    <cellStyle name="W_B &amp; Z_V100 6" xfId="9848" xr:uid="{25BDB038-4C7A-425C-8065-774E8F9407AF}"/>
    <cellStyle name="W_B &amp; Z_V100 6 2" xfId="11983" xr:uid="{96589DEC-5EB0-45A7-B0EE-EFB9E6AF0A6D}"/>
    <cellStyle name="W_B &amp; Z_V100 6 2 2" xfId="17002" xr:uid="{D40661FC-D32E-4523-931B-015D59B7D0C4}"/>
    <cellStyle name="W_B &amp; Z_V100 6 2 3" xfId="14487" xr:uid="{013B6663-884E-4A9B-AA9D-3EA9975EF057}"/>
    <cellStyle name="W_B &amp; Z_V100 6 2 4" xfId="22144" xr:uid="{8DA6D4A5-8333-48D4-90AB-F43966C5030D}"/>
    <cellStyle name="W_B &amp; Z_V100 6 3" xfId="15808" xr:uid="{EAB6F048-095F-4EF7-9650-B10FB95E445F}"/>
    <cellStyle name="W_B &amp; Z_V100 6 4" xfId="13293" xr:uid="{930A9A5E-B9DA-4FC5-893C-CF4E2FB83995}"/>
    <cellStyle name="W_B &amp; Z_V100 6 5" xfId="20876" xr:uid="{88BE19F6-60B0-471F-AA7D-6807AC002763}"/>
    <cellStyle name="W_B &amp; Z_V100 7" xfId="9849" xr:uid="{B8F43893-00A0-49F3-9EF1-718C0F35B4EF}"/>
    <cellStyle name="W_B &amp; Z_V100 7 2" xfId="11984" xr:uid="{DA7994AF-9209-4E2D-9815-651F3735D1ED}"/>
    <cellStyle name="W_B &amp; Z_V100 7 2 2" xfId="17003" xr:uid="{D2927342-1BAC-4239-833F-85F4D757A2C3}"/>
    <cellStyle name="W_B &amp; Z_V100 7 2 3" xfId="14488" xr:uid="{0E7C5048-06F1-4BC3-921F-1C91FF3990D1}"/>
    <cellStyle name="W_B &amp; Z_V100 7 2 4" xfId="22145" xr:uid="{97926492-5D0A-4019-B0B3-3D2860E5B32D}"/>
    <cellStyle name="W_B &amp; Z_V100 7 3" xfId="15809" xr:uid="{6CFB642A-7BE9-4A3D-BFD2-7EACF3AB0345}"/>
    <cellStyle name="W_B &amp; Z_V100 7 4" xfId="13294" xr:uid="{F8AC68E7-BD9A-4641-BBD1-6550C0783DF4}"/>
    <cellStyle name="W_B &amp; Z_V100 7 5" xfId="20877" xr:uid="{6F2B8DB2-1AFF-460A-A7D6-4F6455DBE1EC}"/>
    <cellStyle name="W_B &amp; Z_WP SBR 08" xfId="9850" xr:uid="{3A1EDE8D-7A1A-4018-9E72-22D554E59B9E}"/>
    <cellStyle name="W_B &amp; Z_WP SBR 08 2" xfId="9851" xr:uid="{B053A0A9-264E-4481-9183-7F5E5E507792}"/>
    <cellStyle name="W_B &amp; Z_WP SBR 08 2 2" xfId="11985" xr:uid="{C4088E0D-867A-4EEB-8016-CF1201E8D14F}"/>
    <cellStyle name="W_B &amp; Z_WP SBR 08 2 2 2" xfId="17004" xr:uid="{046F4C77-0719-4F2C-A3D0-87EFFD2E377E}"/>
    <cellStyle name="W_B &amp; Z_WP SBR 08 2 2 3" xfId="14489" xr:uid="{7D12E880-C2E3-42E5-9B75-ABCADA262D9C}"/>
    <cellStyle name="W_B &amp; Z_WP SBR 08 2 2 4" xfId="22146" xr:uid="{C7D02F7D-2F57-48B7-9A90-E51BFA5FF491}"/>
    <cellStyle name="W_B &amp; Z_WP SBR 08 2 3" xfId="15810" xr:uid="{15AD9545-EDA8-4112-A227-FAC8108C1D93}"/>
    <cellStyle name="W_B &amp; Z_WP SBR 08 2 4" xfId="13295" xr:uid="{F09677B6-8D21-4AD0-AC1A-06C980C8B3BF}"/>
    <cellStyle name="W_B &amp; Z_WP SBR 08 2 5" xfId="20878" xr:uid="{CDAD0F6D-BD2E-4034-A729-8FF73E3289B3}"/>
    <cellStyle name="W_B &amp; Z_WP SBR 08 3" xfId="9852" xr:uid="{9FCCA4DF-EC5F-4EB4-98C3-0001DAACB137}"/>
    <cellStyle name="W_B &amp; Z_WP SBR 08 3 2" xfId="11986" xr:uid="{BC996029-F833-4C91-A036-C973393C8D56}"/>
    <cellStyle name="W_B &amp; Z_WP SBR 08 3 2 2" xfId="17005" xr:uid="{EAFFEC87-4172-4266-B25E-A7F5243230C0}"/>
    <cellStyle name="W_B &amp; Z_WP SBR 08 3 2 3" xfId="14490" xr:uid="{93CE0C88-DB45-4F22-9B26-FD9E7457DE55}"/>
    <cellStyle name="W_B &amp; Z_WP SBR 08 3 2 4" xfId="22147" xr:uid="{34B275FC-4738-4FF2-9CF5-DE0320305742}"/>
    <cellStyle name="W_B &amp; Z_WP SBR 08 3 3" xfId="15811" xr:uid="{F283582B-905D-476F-B469-FF55CE4EB552}"/>
    <cellStyle name="W_B &amp; Z_WP SBR 08 3 4" xfId="13296" xr:uid="{D538ACF4-5B5A-4DA8-B597-002003A5CA67}"/>
    <cellStyle name="W_B &amp; Z_WP SBR 08 3 5" xfId="20879" xr:uid="{85E22D3F-D1F9-4AEC-AC6F-69222BEF5DD9}"/>
    <cellStyle name="W_B &amp; Z_WP SBR 08 4" xfId="9853" xr:uid="{9BF33484-C24F-4E54-AAC4-A3E57CC7B531}"/>
    <cellStyle name="W_B &amp; Z_WP SBR 08 4 2" xfId="11987" xr:uid="{5F064706-DA57-40FF-918A-E0D83293A267}"/>
    <cellStyle name="W_B &amp; Z_WP SBR 08 4 2 2" xfId="17006" xr:uid="{72528A2F-D733-4169-9160-6F06833E2F3C}"/>
    <cellStyle name="W_B &amp; Z_WP SBR 08 4 2 3" xfId="14491" xr:uid="{65300D85-567A-4281-AF9D-9364A2EA2331}"/>
    <cellStyle name="W_B &amp; Z_WP SBR 08 4 2 4" xfId="22148" xr:uid="{B33624BA-5C3A-4ABD-AA51-C8E2D035DCA4}"/>
    <cellStyle name="W_B &amp; Z_WP SBR 08 4 3" xfId="15812" xr:uid="{85918A44-7DD0-4D16-B764-78063CD21DBF}"/>
    <cellStyle name="W_B &amp; Z_WP SBR 08 4 4" xfId="13297" xr:uid="{B5C633AB-A4D5-4083-95F7-38EB72FC9BA0}"/>
    <cellStyle name="W_B &amp; Z_WP SBR 08 4 5" xfId="20880" xr:uid="{143AFCFC-24DD-48A8-B958-A14342FB969B}"/>
    <cellStyle name="W_B &amp; Z_WP SBR 08 5" xfId="9854" xr:uid="{E62D105D-6B81-428C-8BB5-0BC22D26A158}"/>
    <cellStyle name="W_B &amp; Z_WP SBR 08 5 2" xfId="11988" xr:uid="{ECDD202D-6532-468B-B620-EB979E09E82C}"/>
    <cellStyle name="W_B &amp; Z_WP SBR 08 5 2 2" xfId="17007" xr:uid="{B311C52D-7BF5-4FEC-AF88-35F2A79992A7}"/>
    <cellStyle name="W_B &amp; Z_WP SBR 08 5 2 3" xfId="14492" xr:uid="{E444E453-F23A-49A6-80F7-E5FB33640685}"/>
    <cellStyle name="W_B &amp; Z_WP SBR 08 5 2 4" xfId="22149" xr:uid="{2CF7FFC2-8DBE-48AA-8EE5-8B9055BEA419}"/>
    <cellStyle name="W_B &amp; Z_WP SBR 08 5 3" xfId="15813" xr:uid="{33C17724-737A-46C4-81B8-0DBACB0A0F7E}"/>
    <cellStyle name="W_B &amp; Z_WP SBR 08 5 4" xfId="13298" xr:uid="{BE9D016A-E715-4091-B2C8-72F548B60454}"/>
    <cellStyle name="W_B &amp; Z_WP SBR 08 5 5" xfId="20881" xr:uid="{E4830C8B-B036-425B-B891-DD88A4E7295E}"/>
    <cellStyle name="W_B &amp; Z_WP SBR 08 6" xfId="9855" xr:uid="{63E40C63-2137-4838-A424-02BD5016FDA6}"/>
    <cellStyle name="W_B &amp; Z_WP SBR 08 6 2" xfId="11989" xr:uid="{29B60090-3ABC-4C88-BE8E-5BAB668B00D5}"/>
    <cellStyle name="W_B &amp; Z_WP SBR 08 6 2 2" xfId="17008" xr:uid="{D23D823E-F299-4945-9EE2-363A8D7E4292}"/>
    <cellStyle name="W_B &amp; Z_WP SBR 08 6 2 3" xfId="14493" xr:uid="{26E5B414-93EA-4AD0-85D6-0BE863AE69C0}"/>
    <cellStyle name="W_B &amp; Z_WP SBR 08 6 2 4" xfId="22150" xr:uid="{C6FDA801-19B8-4120-9B23-509EC15545F2}"/>
    <cellStyle name="W_B &amp; Z_WP SBR 08 6 3" xfId="15814" xr:uid="{F2F05003-0A8F-4BCA-B767-69FE4B5A96E7}"/>
    <cellStyle name="W_B &amp; Z_WP SBR 08 6 4" xfId="13299" xr:uid="{FCC3AA10-71FA-4894-941D-6E4AC8B9F7EE}"/>
    <cellStyle name="W_B &amp; Z_WP SBR 08 6 5" xfId="20882" xr:uid="{28E29AD2-D90A-4331-9213-C37476243BFE}"/>
    <cellStyle name="W_B &amp; Z_WP SBR 08 7" xfId="9856" xr:uid="{5B2DCDC4-666A-4E4C-9BAC-F21A71D247A3}"/>
    <cellStyle name="W_B &amp; Z_WP SBR 08 7 2" xfId="11990" xr:uid="{6F1A1FD0-A68D-4B52-97FB-A29A05A08DD1}"/>
    <cellStyle name="W_B &amp; Z_WP SBR 08 7 2 2" xfId="17009" xr:uid="{C0DD461A-9EAA-44FA-8612-B647CF1C5368}"/>
    <cellStyle name="W_B &amp; Z_WP SBR 08 7 2 3" xfId="14494" xr:uid="{625DA974-E302-4BC6-AB22-4458FAF1472B}"/>
    <cellStyle name="W_B &amp; Z_WP SBR 08 7 2 4" xfId="22151" xr:uid="{7A01CCE9-2D31-4256-BE37-C5ADEA45125C}"/>
    <cellStyle name="W_B &amp; Z_WP SBR 08 7 3" xfId="15815" xr:uid="{549A6BD2-5A4B-408B-A2AE-ECAA8E09D96A}"/>
    <cellStyle name="W_B &amp; Z_WP SBR 08 7 4" xfId="13300" xr:uid="{5F17A85C-7798-4234-8534-25EA18ACF12B}"/>
    <cellStyle name="W_B &amp; Z_WP SBR 08 7 5" xfId="20883" xr:uid="{CE75E834-D4F6-462B-81EE-A31D05B0400A}"/>
    <cellStyle name="W_B &amp; Z_WP SFC Q2' 08" xfId="9857" xr:uid="{BD17C507-9CC4-4BFB-AD7E-0EA898DE6D59}"/>
    <cellStyle name="W_B &amp; Z_WP SFC Q2' 08 2" xfId="9858" xr:uid="{8B9AACCA-6D21-4E5E-85FF-85312C6EEB88}"/>
    <cellStyle name="W_B &amp; Z_WP SFC Q2' 08 2 2" xfId="11991" xr:uid="{B75AE73E-6DAA-414B-B895-301D2DF28B37}"/>
    <cellStyle name="W_B &amp; Z_WP SFC Q2' 08 2 2 2" xfId="17010" xr:uid="{8F3CD310-9EBD-47DB-AF5C-24EB0CA1D695}"/>
    <cellStyle name="W_B &amp; Z_WP SFC Q2' 08 2 2 3" xfId="14495" xr:uid="{C0EF7754-F422-43E3-A13A-A89CE939DCFB}"/>
    <cellStyle name="W_B &amp; Z_WP SFC Q2' 08 2 2 4" xfId="22152" xr:uid="{30FE82E7-7D65-4162-922C-3378B471BA54}"/>
    <cellStyle name="W_B &amp; Z_WP SFC Q2' 08 2 3" xfId="15816" xr:uid="{E5D1F628-9992-4277-82F8-8FD2BBA02E30}"/>
    <cellStyle name="W_B &amp; Z_WP SFC Q2' 08 2 4" xfId="13301" xr:uid="{328A59B9-E347-426C-8CE6-65E86228C488}"/>
    <cellStyle name="W_B &amp; Z_WP SFC Q2' 08 2 5" xfId="20884" xr:uid="{108294C1-BE49-4175-ACB8-8744E646B37B}"/>
    <cellStyle name="W_B &amp; Z_WP SFC Q2' 08 3" xfId="9859" xr:uid="{9CFCFFB6-BA7A-43A9-B626-9AE1CF30E2F2}"/>
    <cellStyle name="W_B &amp; Z_WP SFC Q2' 08 3 2" xfId="11992" xr:uid="{0C73CE21-1AB3-4BF3-BD1F-173E517EC3A6}"/>
    <cellStyle name="W_B &amp; Z_WP SFC Q2' 08 3 2 2" xfId="17011" xr:uid="{85933725-BC9D-4284-9495-63566C1AFA5D}"/>
    <cellStyle name="W_B &amp; Z_WP SFC Q2' 08 3 2 3" xfId="14496" xr:uid="{A792A6CC-7D63-4534-8E5A-9154287B2EE3}"/>
    <cellStyle name="W_B &amp; Z_WP SFC Q2' 08 3 2 4" xfId="22153" xr:uid="{26D08E9C-8CA1-4FD2-903C-894BE70EA097}"/>
    <cellStyle name="W_B &amp; Z_WP SFC Q2' 08 3 3" xfId="15817" xr:uid="{8B9476BE-0177-4559-8D04-22A55A9629D5}"/>
    <cellStyle name="W_B &amp; Z_WP SFC Q2' 08 3 4" xfId="13302" xr:uid="{7E8F42D8-A0E7-4250-8B5F-0759049269DF}"/>
    <cellStyle name="W_B &amp; Z_WP SFC Q2' 08 3 5" xfId="20885" xr:uid="{8772BD32-F8E0-4A9C-8286-BE1CC6655542}"/>
    <cellStyle name="W_B &amp; Z_WP SFC Q2' 08 4" xfId="9860" xr:uid="{49967134-309D-491F-9DCF-4E29A1869901}"/>
    <cellStyle name="W_B &amp; Z_WP SFC Q2' 08 4 2" xfId="11993" xr:uid="{F502ECB6-E126-4839-8120-521BA42CDD7D}"/>
    <cellStyle name="W_B &amp; Z_WP SFC Q2' 08 4 2 2" xfId="17012" xr:uid="{CEF26D4F-117D-4AB1-A729-6C87EC159F77}"/>
    <cellStyle name="W_B &amp; Z_WP SFC Q2' 08 4 2 3" xfId="14497" xr:uid="{6690F239-43BE-4147-9C64-7BF809B60821}"/>
    <cellStyle name="W_B &amp; Z_WP SFC Q2' 08 4 2 4" xfId="22154" xr:uid="{577EFBE9-F206-4C1D-9C74-3EBC88B6CEDD}"/>
    <cellStyle name="W_B &amp; Z_WP SFC Q2' 08 4 3" xfId="15818" xr:uid="{071E474A-C0B1-4C97-A2C1-50699CFDB52C}"/>
    <cellStyle name="W_B &amp; Z_WP SFC Q2' 08 4 4" xfId="13303" xr:uid="{BDEA316E-9DA7-4237-B468-2C3F5BB9D34E}"/>
    <cellStyle name="W_B &amp; Z_WP SFC Q2' 08 4 5" xfId="20886" xr:uid="{2143866A-8407-4950-8CDD-798A1DEBB005}"/>
    <cellStyle name="W_B &amp; Z_WP SFC Q2' 08 5" xfId="9861" xr:uid="{A150CFD5-6188-402F-B7F8-F47909750A32}"/>
    <cellStyle name="W_B &amp; Z_WP SFC Q2' 08 5 2" xfId="11994" xr:uid="{2713379F-BE73-41B5-89F3-E8A54B199C1D}"/>
    <cellStyle name="W_B &amp; Z_WP SFC Q2' 08 5 2 2" xfId="17013" xr:uid="{DA07B485-2700-459C-A036-60221ECE9002}"/>
    <cellStyle name="W_B &amp; Z_WP SFC Q2' 08 5 2 3" xfId="14498" xr:uid="{E27CCCDC-95F8-4BB7-8DAC-5D12720933BA}"/>
    <cellStyle name="W_B &amp; Z_WP SFC Q2' 08 5 2 4" xfId="22155" xr:uid="{1CAA4BC9-A816-40EA-A5C0-F78D02B7F955}"/>
    <cellStyle name="W_B &amp; Z_WP SFC Q2' 08 5 3" xfId="15819" xr:uid="{22967309-CDF2-44D4-8581-26279975F644}"/>
    <cellStyle name="W_B &amp; Z_WP SFC Q2' 08 5 4" xfId="13304" xr:uid="{499377A7-A5DE-4227-A046-4561DAAF7AA4}"/>
    <cellStyle name="W_B &amp; Z_WP SFC Q2' 08 5 5" xfId="20887" xr:uid="{BA96F733-3F56-4446-AC3E-CBA0DD048439}"/>
    <cellStyle name="W_B &amp; Z_WP SFC Q2' 08 6" xfId="9862" xr:uid="{D13009E2-37A5-4E65-89EF-E5F2AEA1CD6B}"/>
    <cellStyle name="W_B &amp; Z_WP SFC Q2' 08 6 2" xfId="11995" xr:uid="{8199D0E8-84BB-44A6-AE3B-B59C2E2DEB7F}"/>
    <cellStyle name="W_B &amp; Z_WP SFC Q2' 08 6 2 2" xfId="17014" xr:uid="{8C6B5BC3-C2EF-49C6-9906-B490551D28E9}"/>
    <cellStyle name="W_B &amp; Z_WP SFC Q2' 08 6 2 3" xfId="14499" xr:uid="{E0A8A45B-7130-4D8E-B928-2C1AA0DE24F5}"/>
    <cellStyle name="W_B &amp; Z_WP SFC Q2' 08 6 2 4" xfId="22156" xr:uid="{3D762682-0AEB-4D3C-9F39-8302D72BA227}"/>
    <cellStyle name="W_B &amp; Z_WP SFC Q2' 08 6 3" xfId="15820" xr:uid="{5501F580-A260-415D-BC4C-41F864134F15}"/>
    <cellStyle name="W_B &amp; Z_WP SFC Q2' 08 6 4" xfId="13305" xr:uid="{2901FF31-6974-475F-88DF-FBAE67ED716B}"/>
    <cellStyle name="W_B &amp; Z_WP SFC Q2' 08 6 5" xfId="20888" xr:uid="{A68039C9-EB1A-40D2-9648-0CF008187395}"/>
    <cellStyle name="W_B &amp; Z_WP SFC Q2' 08 7" xfId="9863" xr:uid="{450BFD57-C4FE-499F-B00B-5624428855BF}"/>
    <cellStyle name="W_B &amp; Z_WP SFC Q2' 08 7 2" xfId="11996" xr:uid="{40157EEA-F08C-4F39-ABEB-552A7FD82D3C}"/>
    <cellStyle name="W_B &amp; Z_WP SFC Q2' 08 7 2 2" xfId="17015" xr:uid="{AB630A43-CD1C-4112-A5F8-106A2EC8AEE0}"/>
    <cellStyle name="W_B &amp; Z_WP SFC Q2' 08 7 2 3" xfId="14500" xr:uid="{9C06D53F-854A-4499-B2AF-AEF3F02D41DB}"/>
    <cellStyle name="W_B &amp; Z_WP SFC Q2' 08 7 2 4" xfId="22157" xr:uid="{CC0183AB-0FC4-40A2-B77A-BD81F97B3F2B}"/>
    <cellStyle name="W_B &amp; Z_WP SFC Q2' 08 7 3" xfId="15821" xr:uid="{EC12AE74-7406-4826-A6B4-00D99C571335}"/>
    <cellStyle name="W_B &amp; Z_WP SFC Q2' 08 7 4" xfId="13306" xr:uid="{96C6D63F-8940-49DD-860F-0B3F0BBA982F}"/>
    <cellStyle name="W_B &amp; Z_WP SFC Q2' 08 7 5" xfId="20889" xr:uid="{2B994A21-928F-4A58-A174-912E78C91A27}"/>
    <cellStyle name="W_Book1" xfId="11367" xr:uid="{7FCCB812-AA07-4BBA-8552-1F2DD012C659}"/>
    <cellStyle name="W_CBI-ye06-aom" xfId="9864" xr:uid="{87261B91-26C3-4B2C-813B-96820D518424}"/>
    <cellStyle name="W_CBI-ye06-aom 2" xfId="9865" xr:uid="{ECF91C1F-7C84-448F-8329-A9A3E7E6DE72}"/>
    <cellStyle name="W_CBI-ye06-aom 2 2" xfId="11997" xr:uid="{49DDFD6F-E947-4971-8FBD-EA9EAFEFFCBD}"/>
    <cellStyle name="W_CBI-ye06-aom 2 2 2" xfId="17016" xr:uid="{1D9536C6-9851-493E-B28B-8190B5A8B9FF}"/>
    <cellStyle name="W_CBI-ye06-aom 2 2 3" xfId="14501" xr:uid="{F918B524-DF35-49D6-A90A-BC084EF591D2}"/>
    <cellStyle name="W_CBI-ye06-aom 2 2 4" xfId="22158" xr:uid="{C4B1BBFB-10EB-4EA6-91EC-065010D58926}"/>
    <cellStyle name="W_CBI-ye06-aom 2 3" xfId="15822" xr:uid="{90FFC80D-4DD1-48B0-BA27-25703AABA698}"/>
    <cellStyle name="W_CBI-ye06-aom 2 4" xfId="13307" xr:uid="{04184D47-DF8E-49E6-B004-F5506EE97372}"/>
    <cellStyle name="W_CBI-ye06-aom 2 5" xfId="20890" xr:uid="{768B50F3-54D0-4D40-B7EA-2F46EEDCC8D0}"/>
    <cellStyle name="W_CBI-ye06-aom_Complete WP SFC_Q2_Phang " xfId="9866" xr:uid="{5BA1B654-6C5A-433B-BA89-1A0835B7F4BC}"/>
    <cellStyle name="W_CBI-ye06-aom_Complete WP SFC_Q2_Phang  2" xfId="9867" xr:uid="{FD35A468-A91C-43A3-B1DD-AFB6BA0923D5}"/>
    <cellStyle name="W_CBI-ye06-aom_Complete WP SFC_Q2_Phang  2 2" xfId="11998" xr:uid="{1FCA480E-48C0-4049-8525-9D11B898AA73}"/>
    <cellStyle name="W_CBI-ye06-aom_Complete WP SFC_Q2_Phang  2 2 2" xfId="17017" xr:uid="{C944A2EB-AAE6-40CC-9A2C-5DC5F3292169}"/>
    <cellStyle name="W_CBI-ye06-aom_Complete WP SFC_Q2_Phang  2 2 3" xfId="14502" xr:uid="{22F83034-64B8-41E4-9F85-49444EF57DB2}"/>
    <cellStyle name="W_CBI-ye06-aom_Complete WP SFC_Q2_Phang  2 2 4" xfId="22159" xr:uid="{52434562-AE8D-461B-A5BB-DDBDCF7C4410}"/>
    <cellStyle name="W_CBI-ye06-aom_Complete WP SFC_Q2_Phang  2 3" xfId="15823" xr:uid="{0B7239AC-0E4F-4FF1-9CEA-62C493CE7BFA}"/>
    <cellStyle name="W_CBI-ye06-aom_Complete WP SFC_Q2_Phang  2 4" xfId="13308" xr:uid="{743EF605-EDAC-41AC-A1C6-C12A82628D4D}"/>
    <cellStyle name="W_CBI-ye06-aom_Complete WP SFC_Q2_Phang  2 5" xfId="20891" xr:uid="{D55EB9AC-6136-45D8-8400-A2A4293C3827}"/>
    <cellStyle name="W_CBI-ye06-aom_F123 SFC Q2'09 New" xfId="9868" xr:uid="{102C647C-C032-4515-8F0C-3DD5F29E1853}"/>
    <cellStyle name="W_CBI-ye06-aom_F123 SFC Q2'09 New 2" xfId="9869" xr:uid="{28DD4F28-79F9-436A-B49B-865E5A8D751A}"/>
    <cellStyle name="W_CBI-ye06-aom_F123 SFC Q2'09 New 2 2" xfId="11999" xr:uid="{6C1DBFE6-9E02-44BD-B27A-25ECF9BA41E9}"/>
    <cellStyle name="W_CBI-ye06-aom_F123 SFC Q2'09 New 2 2 2" xfId="17018" xr:uid="{7528EA19-F61A-439E-9B70-BC02DDCFBACC}"/>
    <cellStyle name="W_CBI-ye06-aom_F123 SFC Q2'09 New 2 2 3" xfId="14503" xr:uid="{C3D8F7A1-DF5E-4AD8-BD62-024A4D577D02}"/>
    <cellStyle name="W_CBI-ye06-aom_F123 SFC Q2'09 New 2 2 4" xfId="22160" xr:uid="{1B565A54-0048-4102-A8FD-E0CDA9B3E4B9}"/>
    <cellStyle name="W_CBI-ye06-aom_F123 SFC Q2'09 New 2 3" xfId="15824" xr:uid="{11454D3B-8055-4A1F-BA76-FF26F562BE60}"/>
    <cellStyle name="W_CBI-ye06-aom_F123 SFC Q2'09 New 2 4" xfId="13309" xr:uid="{A11E760B-84A0-4F56-9EA7-30D6050B61EF}"/>
    <cellStyle name="W_CBI-ye06-aom_F123 SFC Q2'09 New 2 5" xfId="20892" xr:uid="{EE95AFF7-7FE9-4988-98D8-426F4E348F41}"/>
    <cellStyle name="W_CBI-ye06-aom_MFC-ye08-pakpao" xfId="9870" xr:uid="{BBA82817-6B0D-47CC-A003-3E30E284EF42}"/>
    <cellStyle name="W_CBI-ye06-aom_MFC-ye08-pakpao 2" xfId="9871" xr:uid="{0A450548-532F-404E-A0E9-B575DAD4D32A}"/>
    <cellStyle name="W_CBI-ye06-aom_MFC-ye08-pakpao 2 2" xfId="12000" xr:uid="{F4C4A7DC-7B95-499F-9A9F-C9CEE13E538C}"/>
    <cellStyle name="W_CBI-ye06-aom_MFC-ye08-pakpao 2 2 2" xfId="17019" xr:uid="{C47086DB-7682-446D-A292-F3BF52C68268}"/>
    <cellStyle name="W_CBI-ye06-aom_MFC-ye08-pakpao 2 2 3" xfId="14504" xr:uid="{BD595FD2-A51F-4960-9C7C-B8432855BEA2}"/>
    <cellStyle name="W_CBI-ye06-aom_MFC-ye08-pakpao 2 2 4" xfId="22161" xr:uid="{FD3952D5-7C80-4142-9CC7-66CB270FDD9E}"/>
    <cellStyle name="W_CBI-ye06-aom_MFC-ye08-pakpao 2 3" xfId="15825" xr:uid="{D810A7D1-C731-4F06-8297-3B32E052B627}"/>
    <cellStyle name="W_CBI-ye06-aom_MFC-ye08-pakpao 2 4" xfId="13310" xr:uid="{FF6A731F-F6DD-4109-9CF1-8211BD45F9BB}"/>
    <cellStyle name="W_CBI-ye06-aom_MFC-ye08-pakpao 2 5" xfId="20893" xr:uid="{8FEAD6F7-6DAC-46BE-B00E-89982B019BAD}"/>
    <cellStyle name="W_CBI-ye06-aom_MFC-ye08-pakpao 3" xfId="9872" xr:uid="{34C30BB4-35E9-468F-806A-E1B8C8EC892C}"/>
    <cellStyle name="W_CBI-ye06-aom_MFC-ye08-pakpao 3 2" xfId="12001" xr:uid="{552E9A25-D459-44B8-AB29-5B8FED18F2D8}"/>
    <cellStyle name="W_CBI-ye06-aom_MFC-ye08-pakpao 3 2 2" xfId="17020" xr:uid="{BBD93DCD-A565-46F3-93BB-877D2D66B2BC}"/>
    <cellStyle name="W_CBI-ye06-aom_MFC-ye08-pakpao 3 2 3" xfId="14505" xr:uid="{BEFC483A-047F-4057-955B-C89EA7E58E4F}"/>
    <cellStyle name="W_CBI-ye06-aom_MFC-ye08-pakpao 3 2 4" xfId="22162" xr:uid="{350BB738-A09F-4C3D-938D-B6E07171AA36}"/>
    <cellStyle name="W_CBI-ye06-aom_MFC-ye08-pakpao 3 3" xfId="15826" xr:uid="{0F7D55E4-7BDB-420C-9907-86084A401148}"/>
    <cellStyle name="W_CBI-ye06-aom_MFC-ye08-pakpao 3 4" xfId="13311" xr:uid="{E9AB7B5E-5FA3-495F-A0E7-D498B26CBD59}"/>
    <cellStyle name="W_CBI-ye06-aom_MFC-ye08-pakpao 3 5" xfId="20894" xr:uid="{BB6BCB79-AFCD-48E2-BC2A-A5B78A8940D2}"/>
    <cellStyle name="W_CBI-ye06-aom_MFC-ye08-pakpao 4" xfId="9873" xr:uid="{7F6DF0E0-F260-4FD4-8C89-51D30F2CF156}"/>
    <cellStyle name="W_CBI-ye06-aom_MFC-ye08-pakpao 4 2" xfId="12002" xr:uid="{77E22F10-020B-41D0-8BF4-4A91FF843093}"/>
    <cellStyle name="W_CBI-ye06-aom_MFC-ye08-pakpao 4 2 2" xfId="17021" xr:uid="{E11C4452-2CF7-421E-ADE0-AF473E214263}"/>
    <cellStyle name="W_CBI-ye06-aom_MFC-ye08-pakpao 4 2 3" xfId="14506" xr:uid="{F76B90EE-4F55-48A1-AD76-7A3EDECF72AB}"/>
    <cellStyle name="W_CBI-ye06-aom_MFC-ye08-pakpao 4 2 4" xfId="22163" xr:uid="{20F35D49-1CB0-4C5D-8831-339381E22210}"/>
    <cellStyle name="W_CBI-ye06-aom_MFC-ye08-pakpao 4 3" xfId="15827" xr:uid="{6F572FA7-9412-4230-887C-4BD9F113D573}"/>
    <cellStyle name="W_CBI-ye06-aom_MFC-ye08-pakpao 4 4" xfId="13312" xr:uid="{772CE2CC-6932-449A-8068-F1937329ADEA}"/>
    <cellStyle name="W_CBI-ye06-aom_MFC-ye08-pakpao 4 5" xfId="20895" xr:uid="{36D2A44B-3866-473D-86AB-892A57A85785}"/>
    <cellStyle name="W_CBI-ye06-aom_MFC-ye08-pakpao 5" xfId="9874" xr:uid="{19387BA9-F936-41E1-B8B0-FAC2EA2712BB}"/>
    <cellStyle name="W_CBI-ye06-aom_MFC-ye08-pakpao 5 2" xfId="12003" xr:uid="{D388068D-7F84-44C1-A567-22D997E9F135}"/>
    <cellStyle name="W_CBI-ye06-aom_MFC-ye08-pakpao 5 2 2" xfId="17022" xr:uid="{6E3D64BB-D560-4B6F-8015-4986424E81B4}"/>
    <cellStyle name="W_CBI-ye06-aom_MFC-ye08-pakpao 5 2 3" xfId="14507" xr:uid="{2DE58C31-9631-4FEB-BCEC-121C5BBDD156}"/>
    <cellStyle name="W_CBI-ye06-aom_MFC-ye08-pakpao 5 2 4" xfId="22164" xr:uid="{162BC7F4-378F-4CEB-A825-347AFBE42960}"/>
    <cellStyle name="W_CBI-ye06-aom_MFC-ye08-pakpao 5 3" xfId="15828" xr:uid="{8174068C-5F97-4CFB-A1D9-C3FF271DF109}"/>
    <cellStyle name="W_CBI-ye06-aom_MFC-ye08-pakpao 5 4" xfId="13313" xr:uid="{4EA29980-51A0-4150-8C23-A8866B009F07}"/>
    <cellStyle name="W_CBI-ye06-aom_MFC-ye08-pakpao 5 5" xfId="20896" xr:uid="{2D04355D-4BAE-4448-AD77-AE6661F1F0F2}"/>
    <cellStyle name="W_CBI-ye06-aom_MFC-ye08-pakpao 6" xfId="9875" xr:uid="{F52DCF58-4EC7-4BAD-81C1-F571892F3090}"/>
    <cellStyle name="W_CBI-ye06-aom_MFC-ye08-pakpao 6 2" xfId="12004" xr:uid="{BB1040A3-7376-42F2-906E-78DC7E67A0D5}"/>
    <cellStyle name="W_CBI-ye06-aom_MFC-ye08-pakpao 6 2 2" xfId="17023" xr:uid="{A91F5E56-6C2F-46D6-A4DF-4E22F8F7AC6F}"/>
    <cellStyle name="W_CBI-ye06-aom_MFC-ye08-pakpao 6 2 3" xfId="14508" xr:uid="{37D195A4-EC69-4E12-85E0-F48836C82ADA}"/>
    <cellStyle name="W_CBI-ye06-aom_MFC-ye08-pakpao 6 2 4" xfId="22165" xr:uid="{3A0E7248-CAD2-49A4-BABB-1730D712EC61}"/>
    <cellStyle name="W_CBI-ye06-aom_MFC-ye08-pakpao 6 3" xfId="15829" xr:uid="{3A211A38-7B44-484F-8654-00E054FDD5DC}"/>
    <cellStyle name="W_CBI-ye06-aom_MFC-ye08-pakpao 6 4" xfId="13314" xr:uid="{47FBDBED-317B-43BF-BA22-615E6BE69104}"/>
    <cellStyle name="W_CBI-ye06-aom_MFC-ye08-pakpao 6 5" xfId="20897" xr:uid="{B43983FB-A321-43BC-A053-1944F8964BE2}"/>
    <cellStyle name="W_CBI-ye06-aom_MFC-ye08-pakpao 7" xfId="9876" xr:uid="{FEFB4623-8826-4E27-AF79-8D64DD60E90E}"/>
    <cellStyle name="W_CBI-ye06-aom_MFC-ye08-pakpao 7 2" xfId="12005" xr:uid="{1881646C-C4F1-4B84-9761-0BA231C2CF1F}"/>
    <cellStyle name="W_CBI-ye06-aom_MFC-ye08-pakpao 7 2 2" xfId="17024" xr:uid="{7D7808BC-E186-4CA2-8A40-91B4BB31CBE9}"/>
    <cellStyle name="W_CBI-ye06-aom_MFC-ye08-pakpao 7 2 3" xfId="14509" xr:uid="{23DE5C75-5DED-4310-A8B4-9667425694A2}"/>
    <cellStyle name="W_CBI-ye06-aom_MFC-ye08-pakpao 7 2 4" xfId="22166" xr:uid="{0A5DF79B-B746-4F4F-A6C7-48E5718B92BF}"/>
    <cellStyle name="W_CBI-ye06-aom_MFC-ye08-pakpao 7 3" xfId="15830" xr:uid="{06776781-8B6D-4DBC-AEA4-21CD2B321A0A}"/>
    <cellStyle name="W_CBI-ye06-aom_MFC-ye08-pakpao 7 4" xfId="13315" xr:uid="{7F34E623-2DF6-46ED-8EB7-8E95613C7B8D}"/>
    <cellStyle name="W_CBI-ye06-aom_MFC-ye08-pakpao 7 5" xfId="20898" xr:uid="{90089F73-FDD7-46D9-BFD3-96A4B6D1B9F2}"/>
    <cellStyle name="W_CBI-ye06-aom_SFC_Q2_Phang " xfId="9877" xr:uid="{6C10B0E1-7F1D-4C2B-A452-BB902005A326}"/>
    <cellStyle name="W_CBI-ye06-aom_SFC_Q2_Phang  2" xfId="9878" xr:uid="{65DC3A6F-9581-4DA4-915A-2B09F5F86819}"/>
    <cellStyle name="W_CBI-ye06-aom_SFC_Q2_Phang  2 2" xfId="12006" xr:uid="{109E4933-8F71-4139-9EEE-A13886A7EE51}"/>
    <cellStyle name="W_CBI-ye06-aom_SFC_Q2_Phang  2 2 2" xfId="17025" xr:uid="{9F77EA81-C7A9-4E5E-82AB-446F2BE56EC1}"/>
    <cellStyle name="W_CBI-ye06-aom_SFC_Q2_Phang  2 2 3" xfId="14510" xr:uid="{80E72687-2551-4A80-A4A5-DD3C6F221DE4}"/>
    <cellStyle name="W_CBI-ye06-aom_SFC_Q2_Phang  2 2 4" xfId="22167" xr:uid="{CB755470-A7EE-4ABC-80B4-D2D648E5A5CA}"/>
    <cellStyle name="W_CBI-ye06-aom_SFC_Q2_Phang  2 3" xfId="15831" xr:uid="{2CDC813E-AB31-4B21-8DBE-E7E4FF782658}"/>
    <cellStyle name="W_CBI-ye06-aom_SFC_Q2_Phang  2 4" xfId="13316" xr:uid="{E8801C6D-4CCF-4DE4-88D8-5D2EC981D05E}"/>
    <cellStyle name="W_CBI-ye06-aom_SFC_Q2_Phang  2 5" xfId="20899" xr:uid="{B3D7829E-1A0A-4659-9778-D649FB790DE7}"/>
    <cellStyle name="W_CBI-ye06-aom_SFC-ye08-N' Beau" xfId="9879" xr:uid="{79AC9C7B-0689-4B46-8572-30B8C5532C73}"/>
    <cellStyle name="W_CBI-ye06-aom_SFC-ye08-N' Beau 2" xfId="9880" xr:uid="{A1ABE33F-C8CC-4CCD-8651-E9F878D429FB}"/>
    <cellStyle name="W_CBI-ye06-aom_SFC-ye08-N' Beau 2 2" xfId="12007" xr:uid="{9DE464BC-58FC-40C6-9AA9-39109E6115A0}"/>
    <cellStyle name="W_CBI-ye06-aom_SFC-ye08-N' Beau 2 2 2" xfId="17026" xr:uid="{AF143D63-F10C-4DBD-A7E8-0DAB35305A4B}"/>
    <cellStyle name="W_CBI-ye06-aom_SFC-ye08-N' Beau 2 2 3" xfId="14511" xr:uid="{488F91FC-CA3C-4C75-96E9-29309A13A36E}"/>
    <cellStyle name="W_CBI-ye06-aom_SFC-ye08-N' Beau 2 2 4" xfId="22168" xr:uid="{1806817C-B251-45DD-89AE-9BC944A0D620}"/>
    <cellStyle name="W_CBI-ye06-aom_SFC-ye08-N' Beau 2 3" xfId="15832" xr:uid="{6A64F8E6-B17F-4209-8B09-B28151B747DC}"/>
    <cellStyle name="W_CBI-ye06-aom_SFC-ye08-N' Beau 2 4" xfId="13317" xr:uid="{FB3AEBF3-EE1D-456F-9787-EC3EF287B6B7}"/>
    <cellStyle name="W_CBI-ye06-aom_SFC-ye08-N' Beau 2 5" xfId="20900" xr:uid="{DE3EF043-CDC5-4738-9D67-3D7192A535E1}"/>
    <cellStyle name="W_CBI-ye06-aom_SFC-ye08-N' Beau 3" xfId="9881" xr:uid="{365CB001-A27B-4B33-86E5-D10FB28D68B0}"/>
    <cellStyle name="W_CBI-ye06-aom_SFC-ye08-N' Beau 3 2" xfId="12008" xr:uid="{133D00F2-9622-4D4E-966D-1B3D5C057B48}"/>
    <cellStyle name="W_CBI-ye06-aom_SFC-ye08-N' Beau 3 2 2" xfId="17027" xr:uid="{005D1589-98CE-4CBE-BF98-CED50DB72915}"/>
    <cellStyle name="W_CBI-ye06-aom_SFC-ye08-N' Beau 3 2 3" xfId="14512" xr:uid="{C056081B-7A90-4042-9461-A757DA95D2DD}"/>
    <cellStyle name="W_CBI-ye06-aom_SFC-ye08-N' Beau 3 2 4" xfId="22169" xr:uid="{D0EA9ECB-0E77-4957-B781-5927E9400442}"/>
    <cellStyle name="W_CBI-ye06-aom_SFC-ye08-N' Beau 3 3" xfId="15833" xr:uid="{2A8EE4E9-A172-4275-81B9-86ADD7E7D3C1}"/>
    <cellStyle name="W_CBI-ye06-aom_SFC-ye08-N' Beau 3 4" xfId="13318" xr:uid="{F09892EA-BB82-4473-94AC-753645DBB3AA}"/>
    <cellStyle name="W_CBI-ye06-aom_SFC-ye08-N' Beau 3 5" xfId="20901" xr:uid="{1FCF5FA4-4B93-45F2-A47C-136789964B2E}"/>
    <cellStyle name="W_CBI-ye06-aom_SFC-ye08-N' Beau 4" xfId="9882" xr:uid="{DD4BDC12-16B4-46CE-8C59-CFC4DC473E53}"/>
    <cellStyle name="W_CBI-ye06-aom_SFC-ye08-N' Beau 4 2" xfId="12009" xr:uid="{3180DBC1-88C8-4BE9-8B08-5404070C2A99}"/>
    <cellStyle name="W_CBI-ye06-aom_SFC-ye08-N' Beau 4 2 2" xfId="17028" xr:uid="{288BA4A6-9CF3-4D15-97E5-C78749555A3E}"/>
    <cellStyle name="W_CBI-ye06-aom_SFC-ye08-N' Beau 4 2 3" xfId="14513" xr:uid="{BEC8C82B-90BB-43D3-A910-1085C55FAA6E}"/>
    <cellStyle name="W_CBI-ye06-aom_SFC-ye08-N' Beau 4 2 4" xfId="22170" xr:uid="{5927E5AB-1934-4D52-B1BF-FA129704E7BC}"/>
    <cellStyle name="W_CBI-ye06-aom_SFC-ye08-N' Beau 4 3" xfId="15834" xr:uid="{AFEFC6C9-BD1B-4B13-A20A-44E7DADE3454}"/>
    <cellStyle name="W_CBI-ye06-aom_SFC-ye08-N' Beau 4 4" xfId="13319" xr:uid="{4FC7C8AB-20BD-42B7-9809-B130CC609CA4}"/>
    <cellStyle name="W_CBI-ye06-aom_SFC-ye08-N' Beau 4 5" xfId="20902" xr:uid="{14DB0DE4-AA7B-4DDC-8A59-54A32C1EAFFB}"/>
    <cellStyle name="W_CBI-ye06-aom_SFC-ye08-N' Beau 5" xfId="9883" xr:uid="{9E976735-C274-4FEA-AEE7-D5DBB54A0815}"/>
    <cellStyle name="W_CBI-ye06-aom_SFC-ye08-N' Beau 5 2" xfId="12010" xr:uid="{3DB1CCAA-49DC-4498-B7EB-705A02C5058B}"/>
    <cellStyle name="W_CBI-ye06-aom_SFC-ye08-N' Beau 5 2 2" xfId="17029" xr:uid="{FF4BC2E9-64ED-4FAD-97A3-0FD0544AAB50}"/>
    <cellStyle name="W_CBI-ye06-aom_SFC-ye08-N' Beau 5 2 3" xfId="14514" xr:uid="{EBEA2D2F-A3F8-4374-8505-9A946E05730A}"/>
    <cellStyle name="W_CBI-ye06-aom_SFC-ye08-N' Beau 5 2 4" xfId="22171" xr:uid="{C691164E-89CC-4815-9114-93E6E84542CE}"/>
    <cellStyle name="W_CBI-ye06-aom_SFC-ye08-N' Beau 5 3" xfId="15835" xr:uid="{F6BAEFB9-A8C1-4EB8-8324-F7D74C311D00}"/>
    <cellStyle name="W_CBI-ye06-aom_SFC-ye08-N' Beau 5 4" xfId="13320" xr:uid="{E87B0C38-3EDD-4437-B8CB-97DA840EC569}"/>
    <cellStyle name="W_CBI-ye06-aom_SFC-ye08-N' Beau 5 5" xfId="20903" xr:uid="{10DAB571-9CBD-41B6-A15C-341DA8611F53}"/>
    <cellStyle name="W_CBI-ye06-aom_SFC-ye08-N' Beau 6" xfId="9884" xr:uid="{850D7A31-3173-4D44-9F7E-F6368E7B87A4}"/>
    <cellStyle name="W_CBI-ye06-aom_SFC-ye08-N' Beau 6 2" xfId="12011" xr:uid="{41915692-39AB-44A0-B385-D09774ABF363}"/>
    <cellStyle name="W_CBI-ye06-aom_SFC-ye08-N' Beau 6 2 2" xfId="17030" xr:uid="{D01A9184-602B-4FD8-8545-D5768A948305}"/>
    <cellStyle name="W_CBI-ye06-aom_SFC-ye08-N' Beau 6 2 3" xfId="14515" xr:uid="{02F8CB8D-EFF9-430C-AE4F-4DFECFC4890B}"/>
    <cellStyle name="W_CBI-ye06-aom_SFC-ye08-N' Beau 6 2 4" xfId="22172" xr:uid="{C98C2DDA-6F37-43A0-B000-583376CF59B1}"/>
    <cellStyle name="W_CBI-ye06-aom_SFC-ye08-N' Beau 6 3" xfId="15836" xr:uid="{66E80365-F833-4560-A62D-2E68637846EF}"/>
    <cellStyle name="W_CBI-ye06-aom_SFC-ye08-N' Beau 6 4" xfId="13321" xr:uid="{57AB8E91-E3C3-46F9-8E53-F5026CA768D0}"/>
    <cellStyle name="W_CBI-ye06-aom_SFC-ye08-N' Beau 6 5" xfId="20904" xr:uid="{268DE36F-3A13-4A0F-AD4C-D061CBD7431E}"/>
    <cellStyle name="W_CBI-ye06-aom_SFC-ye08-N' Beau 7" xfId="9885" xr:uid="{ADA310A2-EBA2-4B0A-B460-DD8C8505FD58}"/>
    <cellStyle name="W_CBI-ye06-aom_SFC-ye08-N' Beau 7 2" xfId="12012" xr:uid="{78C5D4C4-E1FF-4898-B676-AAF65E49E9C8}"/>
    <cellStyle name="W_CBI-ye06-aom_SFC-ye08-N' Beau 7 2 2" xfId="17031" xr:uid="{DBB5720D-E37E-4901-B5CF-400F62C83212}"/>
    <cellStyle name="W_CBI-ye06-aom_SFC-ye08-N' Beau 7 2 3" xfId="14516" xr:uid="{1DBBEAA4-74A3-48B0-9D41-AFED949F86B6}"/>
    <cellStyle name="W_CBI-ye06-aom_SFC-ye08-N' Beau 7 2 4" xfId="22173" xr:uid="{207FA53F-EABA-4EE8-A565-4963B2B2E6C0}"/>
    <cellStyle name="W_CBI-ye06-aom_SFC-ye08-N' Beau 7 3" xfId="15837" xr:uid="{F9E54B04-740B-4587-82B9-671ABFC9116B}"/>
    <cellStyle name="W_CBI-ye06-aom_SFC-ye08-N' Beau 7 4" xfId="13322" xr:uid="{58A94890-D0BE-4FF2-9C68-57196D728983}"/>
    <cellStyle name="W_CBI-ye06-aom_SFC-ye08-N' Beau 7 5" xfId="20905" xr:uid="{8249540D-AC13-433E-9D19-E09ED587A042}"/>
    <cellStyle name="W_CBI-ye06-aom_SFC-ye08-pakpao" xfId="9886" xr:uid="{AA0B8298-FB12-49F9-BA8B-83A0298BFBBB}"/>
    <cellStyle name="W_CBI-ye06-aom_SFC-ye08-pakpao 2" xfId="9887" xr:uid="{42311FCA-9BD9-49D0-8844-17F23B39C8E4}"/>
    <cellStyle name="W_CBI-ye06-aom_SFC-ye08-pakpao 2 2" xfId="12013" xr:uid="{2653DF52-6F3A-42DF-9191-16819F1B8290}"/>
    <cellStyle name="W_CBI-ye06-aom_SFC-ye08-pakpao 2 2 2" xfId="17032" xr:uid="{FA07AA5A-853E-4A27-B8E3-6AD73DCBADAD}"/>
    <cellStyle name="W_CBI-ye06-aom_SFC-ye08-pakpao 2 2 3" xfId="14517" xr:uid="{702D203A-130D-466D-BF0A-7C6DF53FD390}"/>
    <cellStyle name="W_CBI-ye06-aom_SFC-ye08-pakpao 2 2 4" xfId="22174" xr:uid="{24AFA856-3713-42D3-A12B-297B18815FA8}"/>
    <cellStyle name="W_CBI-ye06-aom_SFC-ye08-pakpao 2 3" xfId="15838" xr:uid="{EE4280E5-C560-4661-A708-08D8AC2E385C}"/>
    <cellStyle name="W_CBI-ye06-aom_SFC-ye08-pakpao 2 4" xfId="13323" xr:uid="{5EC42DCF-3804-4F86-9ED8-0958B41A7843}"/>
    <cellStyle name="W_CBI-ye06-aom_SFC-ye08-pakpao 2 5" xfId="20906" xr:uid="{DD90439D-D270-4261-8DC9-3DF81FA3DA4D}"/>
    <cellStyle name="W_CBI-ye06-aom_SFC-ye08-pakpao_Complete WP SFC_Q2_Phang " xfId="9888" xr:uid="{22910D3D-2C23-492D-A65A-E106E55E016B}"/>
    <cellStyle name="W_CBI-ye06-aom_SFC-ye08-pakpao_Complete WP SFC_Q2_Phang  2" xfId="9889" xr:uid="{5516BFAE-1BAD-4801-A6E3-0D918136B3CF}"/>
    <cellStyle name="W_CBI-ye06-aom_SFC-ye08-pakpao_Complete WP SFC_Q2_Phang  2 2" xfId="12014" xr:uid="{1D1BCCCA-6DAF-47C1-86E1-4553035B9EAA}"/>
    <cellStyle name="W_CBI-ye06-aom_SFC-ye08-pakpao_Complete WP SFC_Q2_Phang  2 2 2" xfId="17033" xr:uid="{CD8C1967-44E3-4ABF-A8F8-F0B65500E6BF}"/>
    <cellStyle name="W_CBI-ye06-aom_SFC-ye08-pakpao_Complete WP SFC_Q2_Phang  2 2 3" xfId="14518" xr:uid="{D0778A27-98C7-4564-B738-9D193E188309}"/>
    <cellStyle name="W_CBI-ye06-aom_SFC-ye08-pakpao_Complete WP SFC_Q2_Phang  2 2 4" xfId="22175" xr:uid="{91346ABA-2FC7-4F23-BC08-4E9D6770C7E4}"/>
    <cellStyle name="W_CBI-ye06-aom_SFC-ye08-pakpao_Complete WP SFC_Q2_Phang  2 3" xfId="15839" xr:uid="{A0335168-030E-436A-B03C-245908333B4C}"/>
    <cellStyle name="W_CBI-ye06-aom_SFC-ye08-pakpao_Complete WP SFC_Q2_Phang  2 4" xfId="13324" xr:uid="{34302E7A-9C43-45C3-81A6-4087B339F8EE}"/>
    <cellStyle name="W_CBI-ye06-aom_SFC-ye08-pakpao_Complete WP SFC_Q2_Phang  2 5" xfId="20907" xr:uid="{37A6453E-80AE-4B10-A08E-42D625977DE0}"/>
    <cellStyle name="W_CBI-ye06-aom_SFC-ye08-pakpao_F123 SFC Q2'09 New" xfId="9890" xr:uid="{0F97A739-A0A5-47A4-85E7-0C2BFC8B6E1B}"/>
    <cellStyle name="W_CBI-ye06-aom_SFC-ye08-pakpao_F123 SFC Q2'09 New 2" xfId="9891" xr:uid="{2E66D7D3-76BC-41C8-8EB4-5D4F19D80AB8}"/>
    <cellStyle name="W_CBI-ye06-aom_SFC-ye08-pakpao_F123 SFC Q2'09 New 2 2" xfId="12015" xr:uid="{9A849F88-A2C9-4EB0-96D4-A31AD9331AEF}"/>
    <cellStyle name="W_CBI-ye06-aom_SFC-ye08-pakpao_F123 SFC Q2'09 New 2 2 2" xfId="17034" xr:uid="{7A197121-E9AF-4670-A778-AA6AB5A51E6F}"/>
    <cellStyle name="W_CBI-ye06-aom_SFC-ye08-pakpao_F123 SFC Q2'09 New 2 2 3" xfId="14519" xr:uid="{CB7A4D31-A59E-4FC4-B485-7571F83DACE0}"/>
    <cellStyle name="W_CBI-ye06-aom_SFC-ye08-pakpao_F123 SFC Q2'09 New 2 2 4" xfId="22176" xr:uid="{6229A7CD-3836-4A86-BA00-F193A3838F4E}"/>
    <cellStyle name="W_CBI-ye06-aom_SFC-ye08-pakpao_F123 SFC Q2'09 New 2 3" xfId="15840" xr:uid="{8C9AF082-81C5-4BCF-87D5-F8470C222100}"/>
    <cellStyle name="W_CBI-ye06-aom_SFC-ye08-pakpao_F123 SFC Q2'09 New 2 4" xfId="13325" xr:uid="{83C4425A-0BED-43E6-B1F8-081928D24F27}"/>
    <cellStyle name="W_CBI-ye06-aom_SFC-ye08-pakpao_F123 SFC Q2'09 New 2 5" xfId="20908" xr:uid="{B440611D-867F-4847-B0D8-B35442461F02}"/>
    <cellStyle name="W_CBI-ye06-aom_SFC-ye08-pakpao_SFC_Q2_Phang " xfId="9892" xr:uid="{E8D5266A-A90A-47F6-BDDF-61C3FCE45EF3}"/>
    <cellStyle name="W_CBI-ye06-aom_SFC-ye08-pakpao_SFC_Q2_Phang  2" xfId="9893" xr:uid="{F843DB8E-3488-43F1-AE92-27C8086FC7BF}"/>
    <cellStyle name="W_CBI-ye06-aom_SFC-ye08-pakpao_SFC_Q2_Phang  2 2" xfId="12016" xr:uid="{7B239848-BED1-4C78-9E77-4D94A1262509}"/>
    <cellStyle name="W_CBI-ye06-aom_SFC-ye08-pakpao_SFC_Q2_Phang  2 2 2" xfId="17035" xr:uid="{9936EA5B-E2D7-4387-9180-824081D27A82}"/>
    <cellStyle name="W_CBI-ye06-aom_SFC-ye08-pakpao_SFC_Q2_Phang  2 2 3" xfId="14520" xr:uid="{09D00CAE-EB8D-43C7-9B32-370AEE8A17A0}"/>
    <cellStyle name="W_CBI-ye06-aom_SFC-ye08-pakpao_SFC_Q2_Phang  2 2 4" xfId="22177" xr:uid="{3625E5A3-EE46-49B2-AC89-5281A6B1CFFF}"/>
    <cellStyle name="W_CBI-ye06-aom_SFC-ye08-pakpao_SFC_Q2_Phang  2 3" xfId="15841" xr:uid="{70CE4A76-9D48-448A-AD34-50AC318EFDB2}"/>
    <cellStyle name="W_CBI-ye06-aom_SFC-ye08-pakpao_SFC_Q2_Phang  2 4" xfId="13326" xr:uid="{C8AC5E0F-DF8D-479D-8EE7-5FDCE37FDBBC}"/>
    <cellStyle name="W_CBI-ye06-aom_SFC-ye08-pakpao_SFC_Q2_Phang  2 5" xfId="20909" xr:uid="{33F5998A-5FDE-4D57-AED9-24DF4EB2032F}"/>
    <cellStyle name="W_CBI-ye06-aom_V100" xfId="9894" xr:uid="{EA7F2C66-5B00-4C58-9848-0C6D6A60D6DC}"/>
    <cellStyle name="W_CBI-ye06-aom_V100 2" xfId="9895" xr:uid="{07F6A70E-344A-4330-B30F-6F6BF71DB276}"/>
    <cellStyle name="W_CBI-ye06-aom_V100 2 2" xfId="12017" xr:uid="{8087951A-E4EB-41F9-BF23-5FE75A1F9C43}"/>
    <cellStyle name="W_CBI-ye06-aom_V100 2 2 2" xfId="17036" xr:uid="{62E592D0-6170-4519-AF05-63090313AAE2}"/>
    <cellStyle name="W_CBI-ye06-aom_V100 2 2 3" xfId="14521" xr:uid="{C0B20F53-5FC6-43DE-9CE4-F41E73AB6FD7}"/>
    <cellStyle name="W_CBI-ye06-aom_V100 2 2 4" xfId="22178" xr:uid="{83B172CA-C0AD-4FAA-B5A8-E138BE69D41A}"/>
    <cellStyle name="W_CBI-ye06-aom_V100 2 3" xfId="15842" xr:uid="{70EB3E28-68FB-4A23-9C66-3FFEF3676D30}"/>
    <cellStyle name="W_CBI-ye06-aom_V100 2 4" xfId="13327" xr:uid="{9EFC3175-D123-404C-8466-A7C247239EE7}"/>
    <cellStyle name="W_CBI-ye06-aom_V100 2 5" xfId="20910" xr:uid="{1362BBC5-CD1C-4025-B093-8DD62D13D2AB}"/>
    <cellStyle name="W_CBI-ye06-aom_V100 3" xfId="9896" xr:uid="{69920240-9EB4-4808-A2C8-8EEAE335D807}"/>
    <cellStyle name="W_CBI-ye06-aom_V100 3 2" xfId="12018" xr:uid="{ECE3C55D-519C-4035-8645-5C07AE0963C1}"/>
    <cellStyle name="W_CBI-ye06-aom_V100 3 2 2" xfId="17037" xr:uid="{DD7F71F8-7B6A-4B9D-938B-DF109086EC06}"/>
    <cellStyle name="W_CBI-ye06-aom_V100 3 2 3" xfId="14522" xr:uid="{F6B6D92B-551D-4D38-AA13-822E255E04BD}"/>
    <cellStyle name="W_CBI-ye06-aom_V100 3 2 4" xfId="22179" xr:uid="{2A64DD98-3F67-4255-86C6-9A0B80EC424E}"/>
    <cellStyle name="W_CBI-ye06-aom_V100 3 3" xfId="15843" xr:uid="{CE262345-D552-4682-B0FE-6C2FD4275B64}"/>
    <cellStyle name="W_CBI-ye06-aom_V100 3 4" xfId="13328" xr:uid="{05AF0D87-FC83-4083-AD62-0E5E7A0FFC78}"/>
    <cellStyle name="W_CBI-ye06-aom_V100 3 5" xfId="20911" xr:uid="{8A3B96C3-4767-4C73-874E-91C76A9F24A9}"/>
    <cellStyle name="W_CBI-ye06-aom_V100 4" xfId="9897" xr:uid="{5D639DAD-C301-488A-B489-40D395682901}"/>
    <cellStyle name="W_CBI-ye06-aom_V100 4 2" xfId="12019" xr:uid="{966F78FA-6273-45DD-9405-8C7D16235F14}"/>
    <cellStyle name="W_CBI-ye06-aom_V100 4 2 2" xfId="17038" xr:uid="{91A04140-C8F5-40A6-93E2-A6DB7B8AD398}"/>
    <cellStyle name="W_CBI-ye06-aom_V100 4 2 3" xfId="14523" xr:uid="{0E11BB14-C113-4112-81EC-DC06EBB40215}"/>
    <cellStyle name="W_CBI-ye06-aom_V100 4 2 4" xfId="22180" xr:uid="{40B9C89C-2DB5-46FB-BE86-A533E20FF0B0}"/>
    <cellStyle name="W_CBI-ye06-aom_V100 4 3" xfId="15844" xr:uid="{7AD6CB6F-52C0-4675-99D8-BCB923AE7376}"/>
    <cellStyle name="W_CBI-ye06-aom_V100 4 4" xfId="13329" xr:uid="{40FDF19B-7B31-4F74-AFD9-C5FC4C1EA4A2}"/>
    <cellStyle name="W_CBI-ye06-aom_V100 4 5" xfId="20912" xr:uid="{9C0DEB31-32E3-4313-A376-57AB3D9C96FD}"/>
    <cellStyle name="W_CBI-ye06-aom_V100 5" xfId="9898" xr:uid="{62771E92-4D4C-4FA0-8FD9-912FA4D7518D}"/>
    <cellStyle name="W_CBI-ye06-aom_V100 5 2" xfId="12020" xr:uid="{BE95F645-6591-4454-9914-DC42B271F6B5}"/>
    <cellStyle name="W_CBI-ye06-aom_V100 5 2 2" xfId="17039" xr:uid="{A5401ADD-2EDD-40C5-86DE-F230096467FA}"/>
    <cellStyle name="W_CBI-ye06-aom_V100 5 2 3" xfId="14524" xr:uid="{DC37DAB6-A234-4F72-B905-BDCE6BF7D1BC}"/>
    <cellStyle name="W_CBI-ye06-aom_V100 5 2 4" xfId="22181" xr:uid="{0507B226-1F27-4586-8A9F-A9C5FB87EBBE}"/>
    <cellStyle name="W_CBI-ye06-aom_V100 5 3" xfId="15845" xr:uid="{1AC2C83A-AFC3-42EE-805C-01AAA423BCB7}"/>
    <cellStyle name="W_CBI-ye06-aom_V100 5 4" xfId="13330" xr:uid="{CEBBAA14-E2DA-4255-9A25-A98DD1B7F2DD}"/>
    <cellStyle name="W_CBI-ye06-aom_V100 5 5" xfId="20913" xr:uid="{A74245CF-642A-4CB1-B2D9-6B675683A349}"/>
    <cellStyle name="W_CBI-ye06-aom_V100 6" xfId="9899" xr:uid="{02ED72D2-1BA6-4D1D-87A7-DBD06195EA80}"/>
    <cellStyle name="W_CBI-ye06-aom_V100 6 2" xfId="12021" xr:uid="{4CE6A47C-85F5-4A47-B426-DCE7D1F04089}"/>
    <cellStyle name="W_CBI-ye06-aom_V100 6 2 2" xfId="17040" xr:uid="{C7EE4AAA-3F2B-45C3-A76C-08101C1CDB7C}"/>
    <cellStyle name="W_CBI-ye06-aom_V100 6 2 3" xfId="14525" xr:uid="{F9668131-D950-4B16-8B03-93EA292F46D4}"/>
    <cellStyle name="W_CBI-ye06-aom_V100 6 2 4" xfId="22182" xr:uid="{7DA9BE03-F8B9-4FA0-B1EC-45B638DB7352}"/>
    <cellStyle name="W_CBI-ye06-aom_V100 6 3" xfId="15846" xr:uid="{8E1713C8-5698-4F43-BC13-CF1EE0FAEEF6}"/>
    <cellStyle name="W_CBI-ye06-aom_V100 6 4" xfId="13331" xr:uid="{9BC31674-95A2-4AEF-A918-02FE2EDA35DD}"/>
    <cellStyle name="W_CBI-ye06-aom_V100 6 5" xfId="20914" xr:uid="{4CC6B1C7-A1D7-41AD-96AC-888A2360385E}"/>
    <cellStyle name="W_CBI-ye06-aom_V100 7" xfId="9900" xr:uid="{92F911BC-0947-4FCA-9C2E-F3AD4E0FA9DF}"/>
    <cellStyle name="W_CBI-ye06-aom_V100 7 2" xfId="12022" xr:uid="{C4EF8D60-36D7-4277-BA46-3DBF1AE2F1D6}"/>
    <cellStyle name="W_CBI-ye06-aom_V100 7 2 2" xfId="17041" xr:uid="{ECAF0122-49AC-4871-83F0-3743130FDC9E}"/>
    <cellStyle name="W_CBI-ye06-aom_V100 7 2 3" xfId="14526" xr:uid="{52991644-96FA-44AD-8A76-E0D829F20CCD}"/>
    <cellStyle name="W_CBI-ye06-aom_V100 7 2 4" xfId="22183" xr:uid="{56339EF1-23FF-4E07-963C-57400315B71E}"/>
    <cellStyle name="W_CBI-ye06-aom_V100 7 3" xfId="15847" xr:uid="{33C02B3F-40D0-46BE-90AE-D27AB6ACAEFC}"/>
    <cellStyle name="W_CBI-ye06-aom_V100 7 4" xfId="13332" xr:uid="{764DF0D9-40FD-4E8C-A32F-6C3D5E219CD3}"/>
    <cellStyle name="W_CBI-ye06-aom_V100 7 5" xfId="20915" xr:uid="{DE9D2110-EBEC-4F0F-A914-7F46365735B5}"/>
    <cellStyle name="W_CBI-ye06-aom_WP SBR 08" xfId="9901" xr:uid="{C59F2085-17CE-4972-90C4-14953AD47390}"/>
    <cellStyle name="W_CBI-ye06-aom_WP SBR 08 2" xfId="9902" xr:uid="{B666D811-CC38-4C89-8BDA-F840544A874C}"/>
    <cellStyle name="W_CBI-ye06-aom_WP SBR 08 2 2" xfId="12023" xr:uid="{F2A2AD42-28E7-4FAD-A128-F74AEC75480F}"/>
    <cellStyle name="W_CBI-ye06-aom_WP SBR 08 2 2 2" xfId="17042" xr:uid="{B5FBDA88-D7C0-45F3-85A5-A99787B9F318}"/>
    <cellStyle name="W_CBI-ye06-aom_WP SBR 08 2 2 3" xfId="14527" xr:uid="{72C8B6F0-C862-49B6-B4FC-34081678692C}"/>
    <cellStyle name="W_CBI-ye06-aom_WP SBR 08 2 2 4" xfId="22184" xr:uid="{FD71923E-CA69-4C40-A457-9CBB4D369BC6}"/>
    <cellStyle name="W_CBI-ye06-aom_WP SBR 08 2 3" xfId="15848" xr:uid="{CDD686A0-93BA-4EB3-8CDA-AF08AB5A29AB}"/>
    <cellStyle name="W_CBI-ye06-aom_WP SBR 08 2 4" xfId="13333" xr:uid="{D1F3C7A1-E954-43C5-B146-973A4330F1FA}"/>
    <cellStyle name="W_CBI-ye06-aom_WP SBR 08 2 5" xfId="20916" xr:uid="{16142116-783D-4A28-8B20-857FC5C925A1}"/>
    <cellStyle name="W_CBI-ye06-aom_WP SBR 08 3" xfId="9903" xr:uid="{95981C62-D234-4380-B680-BD8432304D5A}"/>
    <cellStyle name="W_CBI-ye06-aom_WP SBR 08 3 2" xfId="12024" xr:uid="{19B49ECB-BCE6-4767-90F8-6BFD61398A07}"/>
    <cellStyle name="W_CBI-ye06-aom_WP SBR 08 3 2 2" xfId="17043" xr:uid="{FE64B69B-E6AF-46CB-81EE-AA3BA10B2B2F}"/>
    <cellStyle name="W_CBI-ye06-aom_WP SBR 08 3 2 3" xfId="14528" xr:uid="{788742BF-D016-4A9D-AFCE-2B6FD3DBBA64}"/>
    <cellStyle name="W_CBI-ye06-aom_WP SBR 08 3 2 4" xfId="22185" xr:uid="{DA56B69F-13C0-4E75-8DFE-92DDD7CBD557}"/>
    <cellStyle name="W_CBI-ye06-aom_WP SBR 08 3 3" xfId="15849" xr:uid="{561CAD0E-B6B1-4E0B-A044-1AAC52412191}"/>
    <cellStyle name="W_CBI-ye06-aom_WP SBR 08 3 4" xfId="13334" xr:uid="{49ABCA96-0175-476D-91E4-DA568DD7B04D}"/>
    <cellStyle name="W_CBI-ye06-aom_WP SBR 08 3 5" xfId="20917" xr:uid="{CD395750-6073-4E49-B224-C1578B968AC9}"/>
    <cellStyle name="W_CBI-ye06-aom_WP SBR 08 4" xfId="9904" xr:uid="{504F8B06-A6C4-4932-928D-DA8019EF4C0B}"/>
    <cellStyle name="W_CBI-ye06-aom_WP SBR 08 4 2" xfId="12025" xr:uid="{400F054F-7BB8-427C-B4EB-0B7444F22908}"/>
    <cellStyle name="W_CBI-ye06-aom_WP SBR 08 4 2 2" xfId="17044" xr:uid="{010F13FD-2247-4B40-AE4E-B519DC863C58}"/>
    <cellStyle name="W_CBI-ye06-aom_WP SBR 08 4 2 3" xfId="14529" xr:uid="{5BB8C508-A720-4642-AA1D-96FBD7817C9C}"/>
    <cellStyle name="W_CBI-ye06-aom_WP SBR 08 4 2 4" xfId="22186" xr:uid="{EEA883CB-4FD5-439D-81B2-BAB66103E139}"/>
    <cellStyle name="W_CBI-ye06-aom_WP SBR 08 4 3" xfId="15850" xr:uid="{9222E865-F052-4F1E-AF3D-336D1123B5C0}"/>
    <cellStyle name="W_CBI-ye06-aom_WP SBR 08 4 4" xfId="13335" xr:uid="{40032601-56E5-4B23-A6D2-4EE6B3F667C8}"/>
    <cellStyle name="W_CBI-ye06-aom_WP SBR 08 4 5" xfId="20918" xr:uid="{DA740B04-C44D-4C3A-8AA2-3CDDBD4BAC64}"/>
    <cellStyle name="W_CBI-ye06-aom_WP SBR 08 5" xfId="9905" xr:uid="{088387B6-1847-4C65-BCB7-E924CF4B408F}"/>
    <cellStyle name="W_CBI-ye06-aom_WP SBR 08 5 2" xfId="12026" xr:uid="{1919683E-2F89-4C0B-9274-121DAB6DB376}"/>
    <cellStyle name="W_CBI-ye06-aom_WP SBR 08 5 2 2" xfId="17045" xr:uid="{FEA4C6DA-CD7F-47B5-8DAC-ADBD130DE385}"/>
    <cellStyle name="W_CBI-ye06-aom_WP SBR 08 5 2 3" xfId="14530" xr:uid="{7F498D38-A67A-40F0-82B8-938B677585C6}"/>
    <cellStyle name="W_CBI-ye06-aom_WP SBR 08 5 2 4" xfId="22187" xr:uid="{B1E2CF43-C095-4CB1-9C93-4715BA6F9A90}"/>
    <cellStyle name="W_CBI-ye06-aom_WP SBR 08 5 3" xfId="15851" xr:uid="{C96D1296-F2E7-4204-9C75-A18921BDEE9E}"/>
    <cellStyle name="W_CBI-ye06-aom_WP SBR 08 5 4" xfId="13336" xr:uid="{BDF3A6A4-36BF-4423-AAFB-4EFB01AD92D7}"/>
    <cellStyle name="W_CBI-ye06-aom_WP SBR 08 5 5" xfId="20919" xr:uid="{04F5DC16-3327-4793-957C-E3D3D18D1836}"/>
    <cellStyle name="W_CBI-ye06-aom_WP SBR 08 6" xfId="9906" xr:uid="{B4500BB0-308E-4025-A72D-236B22E21C02}"/>
    <cellStyle name="W_CBI-ye06-aom_WP SBR 08 6 2" xfId="12027" xr:uid="{CE68C310-35C2-4970-B5D3-90A8FED9ED3C}"/>
    <cellStyle name="W_CBI-ye06-aom_WP SBR 08 6 2 2" xfId="17046" xr:uid="{3E0D0537-B10D-4B6E-8B35-75D91F846A4B}"/>
    <cellStyle name="W_CBI-ye06-aom_WP SBR 08 6 2 3" xfId="14531" xr:uid="{2E08CF18-B3D2-4A1D-AA6E-2283D8B484B6}"/>
    <cellStyle name="W_CBI-ye06-aom_WP SBR 08 6 2 4" xfId="22188" xr:uid="{90CAF64F-8F86-4335-B698-7CCA6BEF35EB}"/>
    <cellStyle name="W_CBI-ye06-aom_WP SBR 08 6 3" xfId="15852" xr:uid="{1503A3DB-8594-424F-9316-2B2F3D9D7657}"/>
    <cellStyle name="W_CBI-ye06-aom_WP SBR 08 6 4" xfId="13337" xr:uid="{FBB4CDCF-5ACE-445B-B8DC-13D12FBF141C}"/>
    <cellStyle name="W_CBI-ye06-aom_WP SBR 08 6 5" xfId="20920" xr:uid="{12D05DBB-93BF-49E7-90AC-9CDA4FAFA99C}"/>
    <cellStyle name="W_CBI-ye06-aom_WP SBR 08 7" xfId="9907" xr:uid="{1415EA3A-BC74-4852-AAF9-D7365FD1BDA1}"/>
    <cellStyle name="W_CBI-ye06-aom_WP SBR 08 7 2" xfId="12028" xr:uid="{4B35E296-8C25-4A5C-9979-C7ABB3B771BA}"/>
    <cellStyle name="W_CBI-ye06-aom_WP SBR 08 7 2 2" xfId="17047" xr:uid="{2D771042-3235-4C11-BE86-B1B43F32974A}"/>
    <cellStyle name="W_CBI-ye06-aom_WP SBR 08 7 2 3" xfId="14532" xr:uid="{3D9F0918-A8D4-464C-943D-FBA60059736F}"/>
    <cellStyle name="W_CBI-ye06-aom_WP SBR 08 7 2 4" xfId="22189" xr:uid="{18F5E33D-1583-483B-B99D-9EFA2F4E5EF5}"/>
    <cellStyle name="W_CBI-ye06-aom_WP SBR 08 7 3" xfId="15853" xr:uid="{3271279F-C6D3-49B5-98F9-7A2C55F131FD}"/>
    <cellStyle name="W_CBI-ye06-aom_WP SBR 08 7 4" xfId="13338" xr:uid="{690FA135-E712-44EE-9E0C-7C6481F58F3A}"/>
    <cellStyle name="W_CBI-ye06-aom_WP SBR 08 7 5" xfId="20921" xr:uid="{B1127BB6-C28A-450E-91B9-3F73B26A7D2E}"/>
    <cellStyle name="W_Complete WP SFC_Q2_Phang " xfId="9908" xr:uid="{4B0F1148-93B6-4D65-9C11-9F3AAD1CB93B}"/>
    <cellStyle name="W_Complete WP SFC_Q2_Phang  2" xfId="9909" xr:uid="{90AAD8EF-2FDB-4703-9012-8CA598111392}"/>
    <cellStyle name="W_Complete WP SFC_Q2_Phang  2 2" xfId="12029" xr:uid="{33746AD9-F1D7-47A1-B456-B31375B9C426}"/>
    <cellStyle name="W_Complete WP SFC_Q2_Phang  2 2 2" xfId="17048" xr:uid="{AE2099BF-28A4-43FA-AF43-234A03AED389}"/>
    <cellStyle name="W_Complete WP SFC_Q2_Phang  2 2 3" xfId="14533" xr:uid="{D44E4B7D-EE6A-46B5-BCBE-7995EF189F04}"/>
    <cellStyle name="W_Complete WP SFC_Q2_Phang  2 2 4" xfId="22190" xr:uid="{468F492C-64C9-4964-B58C-786E73F33FAD}"/>
    <cellStyle name="W_Complete WP SFC_Q2_Phang  2 3" xfId="15854" xr:uid="{6E7CE38B-14A1-4A68-9177-57CBC791234B}"/>
    <cellStyle name="W_Complete WP SFC_Q2_Phang  2 4" xfId="13339" xr:uid="{E4FF9649-7038-4BEE-9172-3AADEEB76E0A}"/>
    <cellStyle name="W_Complete WP SFC_Q2_Phang  2 5" xfId="20922" xr:uid="{E0EA94E8-CE0A-44B3-9FF1-04155C7141EA}"/>
    <cellStyle name="W_Construction_Revenue and cost (from nu+ vee)" xfId="11368" xr:uid="{5529D7CE-1B29-4A36-AB88-3E5A8AF22BCE}"/>
    <cellStyle name="W_CPAC_S-YE05-aom" xfId="9910" xr:uid="{8568083B-89A0-4BE9-B617-B2B9CE36AB4E}"/>
    <cellStyle name="W_CPAC_S-YE05-aom 2" xfId="9911" xr:uid="{47089D09-1F3D-4A79-BBC4-E5598B4E8DDA}"/>
    <cellStyle name="W_CPAC_S-YE05-aom 2 2" xfId="12030" xr:uid="{E3C208B1-F69B-46B2-82DD-AB2A5E734C60}"/>
    <cellStyle name="W_CPAC_S-YE05-aom 2 2 2" xfId="17049" xr:uid="{D2BEC644-A4BA-4BB2-8B68-A31634CF760B}"/>
    <cellStyle name="W_CPAC_S-YE05-aom 2 2 3" xfId="14534" xr:uid="{1DB1FC29-5BC9-4636-AB17-FAA5661EE21B}"/>
    <cellStyle name="W_CPAC_S-YE05-aom 2 2 4" xfId="22191" xr:uid="{BE14EAAF-287E-4653-B884-3A702E2105C6}"/>
    <cellStyle name="W_CPAC_S-YE05-aom 2 3" xfId="15855" xr:uid="{D229E260-6CED-4439-BB77-C88E6DCEF646}"/>
    <cellStyle name="W_CPAC_S-YE05-aom 2 4" xfId="13340" xr:uid="{5037A8DD-E597-4D6C-B92E-199553CFF8E1}"/>
    <cellStyle name="W_CPAC_S-YE05-aom 2 5" xfId="20923" xr:uid="{3EA4F6B9-4AD4-4F1E-B65C-D29A65810577}"/>
    <cellStyle name="W_CPAC_S-YE05-aom_Complete WP SFC_Q2_Phang " xfId="9912" xr:uid="{0F7AFA18-D778-4E8B-8D0F-21004ABEA281}"/>
    <cellStyle name="W_CPAC_S-YE05-aom_Complete WP SFC_Q2_Phang  2" xfId="9913" xr:uid="{C6411E78-CD72-42BF-A32F-4559FED8FDD4}"/>
    <cellStyle name="W_CPAC_S-YE05-aom_Complete WP SFC_Q2_Phang  2 2" xfId="12031" xr:uid="{D47CA0F8-CF45-43FC-9B63-FF2094BC9927}"/>
    <cellStyle name="W_CPAC_S-YE05-aom_Complete WP SFC_Q2_Phang  2 2 2" xfId="17050" xr:uid="{5C7F53A6-A293-41CC-9BB6-FA43674CEFB7}"/>
    <cellStyle name="W_CPAC_S-YE05-aom_Complete WP SFC_Q2_Phang  2 2 3" xfId="14535" xr:uid="{6F15C684-AD6A-4220-BA42-1FEBBC360713}"/>
    <cellStyle name="W_CPAC_S-YE05-aom_Complete WP SFC_Q2_Phang  2 2 4" xfId="22192" xr:uid="{E41E4FE8-B297-40FB-8965-54B9DBD9DB78}"/>
    <cellStyle name="W_CPAC_S-YE05-aom_Complete WP SFC_Q2_Phang  2 3" xfId="15856" xr:uid="{0827E971-C06C-4E5E-9B4B-1F86E3934A2D}"/>
    <cellStyle name="W_CPAC_S-YE05-aom_Complete WP SFC_Q2_Phang  2 4" xfId="13341" xr:uid="{C27A69FB-88F5-4F80-B6D1-3EBDE38D54AB}"/>
    <cellStyle name="W_CPAC_S-YE05-aom_Complete WP SFC_Q2_Phang  2 5" xfId="20924" xr:uid="{59BCDBA4-4F44-4133-AD8C-50065D78ABDD}"/>
    <cellStyle name="W_CPAC_S-YE05-aom_F123 SFC Q2'09 New" xfId="9914" xr:uid="{33888A5A-9343-4A8D-B483-0A266FA20C34}"/>
    <cellStyle name="W_CPAC_S-YE05-aom_F123 SFC Q2'09 New 2" xfId="9915" xr:uid="{015E44CA-E34C-40F4-9300-125F8FD948A8}"/>
    <cellStyle name="W_CPAC_S-YE05-aom_F123 SFC Q2'09 New 2 2" xfId="12032" xr:uid="{05F4A794-81BA-4EBB-A5A7-DEBC26A2B058}"/>
    <cellStyle name="W_CPAC_S-YE05-aom_F123 SFC Q2'09 New 2 2 2" xfId="17051" xr:uid="{7844B81A-8E1D-41D8-A1FB-A1EF96A04A50}"/>
    <cellStyle name="W_CPAC_S-YE05-aom_F123 SFC Q2'09 New 2 2 3" xfId="14536" xr:uid="{8E885732-087F-4AFE-8C7D-5A3B6C8BBFD1}"/>
    <cellStyle name="W_CPAC_S-YE05-aom_F123 SFC Q2'09 New 2 2 4" xfId="22193" xr:uid="{4CCA7B06-2260-4FC9-AF47-A14581C5F1C8}"/>
    <cellStyle name="W_CPAC_S-YE05-aom_F123 SFC Q2'09 New 2 3" xfId="15857" xr:uid="{6267F49C-55F9-4886-BCAA-87D5E252BBFF}"/>
    <cellStyle name="W_CPAC_S-YE05-aom_F123 SFC Q2'09 New 2 4" xfId="13342" xr:uid="{85226B1B-9437-46E4-A55A-29B2C6CED1C3}"/>
    <cellStyle name="W_CPAC_S-YE05-aom_F123 SFC Q2'09 New 2 5" xfId="20925" xr:uid="{51277C4A-AB69-47F7-99BC-21605B55E334}"/>
    <cellStyle name="W_CPAC_S-YE05-aom_MFC-ye08-pakpao" xfId="9916" xr:uid="{8569E1C6-EE16-48C9-B843-837305F9A893}"/>
    <cellStyle name="W_CPAC_S-YE05-aom_MFC-ye08-pakpao 2" xfId="9917" xr:uid="{CC364339-474B-4119-9403-7675C701C0E5}"/>
    <cellStyle name="W_CPAC_S-YE05-aom_MFC-ye08-pakpao 2 2" xfId="12033" xr:uid="{24459070-EFE7-47A6-AC50-C4CC505B4219}"/>
    <cellStyle name="W_CPAC_S-YE05-aom_MFC-ye08-pakpao 2 2 2" xfId="17052" xr:uid="{91FA097F-83F2-4E6F-BDD8-D881DDECE720}"/>
    <cellStyle name="W_CPAC_S-YE05-aom_MFC-ye08-pakpao 2 2 3" xfId="14537" xr:uid="{02BB9056-4B12-4FFD-A06A-386C560BEA1C}"/>
    <cellStyle name="W_CPAC_S-YE05-aom_MFC-ye08-pakpao 2 2 4" xfId="22194" xr:uid="{AD5C4ECA-202A-43BB-BC1C-4CC200DFB0C9}"/>
    <cellStyle name="W_CPAC_S-YE05-aom_MFC-ye08-pakpao 2 3" xfId="15858" xr:uid="{DAFBD366-7572-4A77-9A1F-F2668A5D9470}"/>
    <cellStyle name="W_CPAC_S-YE05-aom_MFC-ye08-pakpao 2 4" xfId="13343" xr:uid="{C36B2DB0-A76A-4907-B3D9-E425677620EF}"/>
    <cellStyle name="W_CPAC_S-YE05-aom_MFC-ye08-pakpao 2 5" xfId="20926" xr:uid="{13B23B9B-E78F-40CD-8FA2-4855690B2635}"/>
    <cellStyle name="W_CPAC_S-YE05-aom_MFC-ye08-pakpao 3" xfId="9918" xr:uid="{8C6D6045-7976-45A2-80EB-85F2AAE22DFC}"/>
    <cellStyle name="W_CPAC_S-YE05-aom_MFC-ye08-pakpao 3 2" xfId="12034" xr:uid="{4A962E54-EACC-46D8-95BB-4CACDC7243DC}"/>
    <cellStyle name="W_CPAC_S-YE05-aom_MFC-ye08-pakpao 3 2 2" xfId="17053" xr:uid="{24C225D0-94AA-4426-903D-4A99B1CA0A44}"/>
    <cellStyle name="W_CPAC_S-YE05-aom_MFC-ye08-pakpao 3 2 3" xfId="14538" xr:uid="{BE2CE047-E684-43EC-93C7-F6574393F5A9}"/>
    <cellStyle name="W_CPAC_S-YE05-aom_MFC-ye08-pakpao 3 2 4" xfId="22195" xr:uid="{1CFCAC2E-921A-4258-A87D-2B212698A2A4}"/>
    <cellStyle name="W_CPAC_S-YE05-aom_MFC-ye08-pakpao 3 3" xfId="15859" xr:uid="{879AB21E-6020-4BF3-8806-48D529D6FF58}"/>
    <cellStyle name="W_CPAC_S-YE05-aom_MFC-ye08-pakpao 3 4" xfId="13344" xr:uid="{6B8DBD5B-EA86-49C4-BF69-19BC6FC2D53B}"/>
    <cellStyle name="W_CPAC_S-YE05-aom_MFC-ye08-pakpao 3 5" xfId="20927" xr:uid="{D15DC2A0-37A7-49D5-8AD7-4D5DFC401DAE}"/>
    <cellStyle name="W_CPAC_S-YE05-aom_MFC-ye08-pakpao 4" xfId="9919" xr:uid="{F0456E9B-F802-455A-AF2C-5D15610BD21F}"/>
    <cellStyle name="W_CPAC_S-YE05-aom_MFC-ye08-pakpao 4 2" xfId="12035" xr:uid="{DF75A482-6CE0-49BD-9162-E3476BD3CB43}"/>
    <cellStyle name="W_CPAC_S-YE05-aom_MFC-ye08-pakpao 4 2 2" xfId="17054" xr:uid="{A88C0425-75EB-4EF8-81D2-420C20F50D28}"/>
    <cellStyle name="W_CPAC_S-YE05-aom_MFC-ye08-pakpao 4 2 3" xfId="14539" xr:uid="{489D58DB-C03C-4EFE-B580-E0D1FFD01C35}"/>
    <cellStyle name="W_CPAC_S-YE05-aom_MFC-ye08-pakpao 4 2 4" xfId="22196" xr:uid="{F71D2DF5-8672-4B26-9FC5-D3E8C8C41C42}"/>
    <cellStyle name="W_CPAC_S-YE05-aom_MFC-ye08-pakpao 4 3" xfId="15860" xr:uid="{AAE2B080-5517-463B-A35D-BFCAB0DCBEB5}"/>
    <cellStyle name="W_CPAC_S-YE05-aom_MFC-ye08-pakpao 4 4" xfId="13345" xr:uid="{7039AC59-CB4E-4C71-B68F-30B85CEA2E18}"/>
    <cellStyle name="W_CPAC_S-YE05-aom_MFC-ye08-pakpao 4 5" xfId="20928" xr:uid="{37F2C12D-24FB-4146-91F4-CD367B7A32CF}"/>
    <cellStyle name="W_CPAC_S-YE05-aom_MFC-ye08-pakpao 5" xfId="9920" xr:uid="{722F0D16-5B56-4E2C-B8FC-7BC85DD188FF}"/>
    <cellStyle name="W_CPAC_S-YE05-aom_MFC-ye08-pakpao 5 2" xfId="12036" xr:uid="{267BB03C-5261-48C3-B089-D6861DABCF96}"/>
    <cellStyle name="W_CPAC_S-YE05-aom_MFC-ye08-pakpao 5 2 2" xfId="17055" xr:uid="{F21C2D9A-F72C-4E22-BB70-1AB6D766282E}"/>
    <cellStyle name="W_CPAC_S-YE05-aom_MFC-ye08-pakpao 5 2 3" xfId="14540" xr:uid="{407B9D0A-20A3-4BA6-8FF2-530507AF3707}"/>
    <cellStyle name="W_CPAC_S-YE05-aom_MFC-ye08-pakpao 5 2 4" xfId="22197" xr:uid="{0ED2028B-9F4F-493F-925D-D57B544FD1D1}"/>
    <cellStyle name="W_CPAC_S-YE05-aom_MFC-ye08-pakpao 5 3" xfId="15861" xr:uid="{A44077E5-53FB-4776-99A0-FDA0071C0D9C}"/>
    <cellStyle name="W_CPAC_S-YE05-aom_MFC-ye08-pakpao 5 4" xfId="13346" xr:uid="{6D63705D-B4C1-4FBA-ACF7-548927965BD5}"/>
    <cellStyle name="W_CPAC_S-YE05-aom_MFC-ye08-pakpao 5 5" xfId="20929" xr:uid="{99C3EAAA-B3E6-453C-B28A-381ABCAD5BCD}"/>
    <cellStyle name="W_CPAC_S-YE05-aom_MFC-ye08-pakpao 6" xfId="9921" xr:uid="{5B11D1E1-C06C-48B4-A629-2F5344E05CBB}"/>
    <cellStyle name="W_CPAC_S-YE05-aom_MFC-ye08-pakpao 6 2" xfId="12037" xr:uid="{C7146478-91FB-4333-BB3D-9C286A137279}"/>
    <cellStyle name="W_CPAC_S-YE05-aom_MFC-ye08-pakpao 6 2 2" xfId="17056" xr:uid="{6A52A119-EF69-45A6-B634-D371A512E6E2}"/>
    <cellStyle name="W_CPAC_S-YE05-aom_MFC-ye08-pakpao 6 2 3" xfId="14541" xr:uid="{D060896B-90A6-4409-A548-E448FC2B945A}"/>
    <cellStyle name="W_CPAC_S-YE05-aom_MFC-ye08-pakpao 6 2 4" xfId="22198" xr:uid="{185E13DD-67BA-4A84-A14B-3DDF7EC7C31C}"/>
    <cellStyle name="W_CPAC_S-YE05-aom_MFC-ye08-pakpao 6 3" xfId="15862" xr:uid="{D0E666D8-E7D8-41FF-B6C9-F8F35C563D27}"/>
    <cellStyle name="W_CPAC_S-YE05-aom_MFC-ye08-pakpao 6 4" xfId="13347" xr:uid="{91AAAF8C-ADBB-4D7E-AE50-70B7A09C9515}"/>
    <cellStyle name="W_CPAC_S-YE05-aom_MFC-ye08-pakpao 6 5" xfId="20930" xr:uid="{871D6BD6-9E59-4DEB-B1FC-A2238A8C85D3}"/>
    <cellStyle name="W_CPAC_S-YE05-aom_MFC-ye08-pakpao 7" xfId="9922" xr:uid="{8D95FC69-F1D5-4AAE-98ED-2B44EEB39309}"/>
    <cellStyle name="W_CPAC_S-YE05-aom_MFC-ye08-pakpao 7 2" xfId="12038" xr:uid="{0EB06B67-E62F-43A3-BE2D-5BFE2E52B3B1}"/>
    <cellStyle name="W_CPAC_S-YE05-aom_MFC-ye08-pakpao 7 2 2" xfId="17057" xr:uid="{71399A49-150E-4C2A-9BF8-74B75A0F4821}"/>
    <cellStyle name="W_CPAC_S-YE05-aom_MFC-ye08-pakpao 7 2 3" xfId="14542" xr:uid="{4F713070-930C-46F1-8D21-3E7D959938EC}"/>
    <cellStyle name="W_CPAC_S-YE05-aom_MFC-ye08-pakpao 7 2 4" xfId="22199" xr:uid="{83BBBD1D-FF2C-4200-A1E2-F9A01E627368}"/>
    <cellStyle name="W_CPAC_S-YE05-aom_MFC-ye08-pakpao 7 3" xfId="15863" xr:uid="{8C8382CC-198B-4D31-AAAB-998B972167AF}"/>
    <cellStyle name="W_CPAC_S-YE05-aom_MFC-ye08-pakpao 7 4" xfId="13348" xr:uid="{737EFF65-BCB2-4B95-80A1-44F8F933BE70}"/>
    <cellStyle name="W_CPAC_S-YE05-aom_MFC-ye08-pakpao 7 5" xfId="20931" xr:uid="{09B41AA3-3716-4408-9D9F-25BB9EEB78D2}"/>
    <cellStyle name="W_CPAC_S-YE05-aom_SFC_Q2_Phang " xfId="9923" xr:uid="{17F4773D-7BA2-49DC-A859-C985B6B595EC}"/>
    <cellStyle name="W_CPAC_S-YE05-aom_SFC_Q2_Phang  2" xfId="9924" xr:uid="{F6C75F89-C7CB-4D4D-BC1E-E5DAA5D9374F}"/>
    <cellStyle name="W_CPAC_S-YE05-aom_SFC_Q2_Phang  2 2" xfId="12039" xr:uid="{0B13AD95-C69D-4938-81D2-7B2A57E82A42}"/>
    <cellStyle name="W_CPAC_S-YE05-aom_SFC_Q2_Phang  2 2 2" xfId="17058" xr:uid="{8D55C4E0-8ED4-49B2-8F30-8347028757B0}"/>
    <cellStyle name="W_CPAC_S-YE05-aom_SFC_Q2_Phang  2 2 3" xfId="14543" xr:uid="{AF9A3344-9044-4A9E-854C-8C0604FE3871}"/>
    <cellStyle name="W_CPAC_S-YE05-aom_SFC_Q2_Phang  2 2 4" xfId="22200" xr:uid="{6E65612F-95ED-4C50-810A-D9A1E5F71E5A}"/>
    <cellStyle name="W_CPAC_S-YE05-aom_SFC_Q2_Phang  2 3" xfId="15864" xr:uid="{F83A3AB9-80D7-429B-9320-7E6174383275}"/>
    <cellStyle name="W_CPAC_S-YE05-aom_SFC_Q2_Phang  2 4" xfId="13349" xr:uid="{0994CBE7-8BAF-4616-A7DA-3EAB13C784D8}"/>
    <cellStyle name="W_CPAC_S-YE05-aom_SFC_Q2_Phang  2 5" xfId="20932" xr:uid="{6107B0D6-00DE-40F2-88CF-B0631E782BDD}"/>
    <cellStyle name="W_CPAC_S-YE05-aom_SFC-ye08-N' Beau" xfId="9925" xr:uid="{4CA78BA1-4092-43AC-B79C-BE841248C23D}"/>
    <cellStyle name="W_CPAC_S-YE05-aom_SFC-ye08-N' Beau 2" xfId="9926" xr:uid="{90B3FF44-3041-48B7-AAB6-321A19495EB3}"/>
    <cellStyle name="W_CPAC_S-YE05-aom_SFC-ye08-N' Beau 2 2" xfId="12040" xr:uid="{240DF35F-5A85-4075-8E83-812EBE2DD93C}"/>
    <cellStyle name="W_CPAC_S-YE05-aom_SFC-ye08-N' Beau 2 2 2" xfId="17059" xr:uid="{DA365764-5925-481B-8FCC-C4A86E52F41E}"/>
    <cellStyle name="W_CPAC_S-YE05-aom_SFC-ye08-N' Beau 2 2 3" xfId="14544" xr:uid="{8D3BFAF2-8A02-4D7C-9449-E3ED951EBBB6}"/>
    <cellStyle name="W_CPAC_S-YE05-aom_SFC-ye08-N' Beau 2 2 4" xfId="22201" xr:uid="{48339163-9060-4E7A-BF9E-CD0ED0362D07}"/>
    <cellStyle name="W_CPAC_S-YE05-aom_SFC-ye08-N' Beau 2 3" xfId="15866" xr:uid="{18B4A6B4-A326-4030-B1FD-A8B1F3F87685}"/>
    <cellStyle name="W_CPAC_S-YE05-aom_SFC-ye08-N' Beau 2 4" xfId="13350" xr:uid="{043320BD-E691-4CE8-AF55-13DB854F807D}"/>
    <cellStyle name="W_CPAC_S-YE05-aom_SFC-ye08-N' Beau 2 5" xfId="20933" xr:uid="{64A15F76-F938-49F6-804F-A016FD67946B}"/>
    <cellStyle name="W_CPAC_S-YE05-aom_SFC-ye08-N' Beau 3" xfId="9927" xr:uid="{09789221-71B9-48B9-8587-74E375F54830}"/>
    <cellStyle name="W_CPAC_S-YE05-aom_SFC-ye08-N' Beau 3 2" xfId="12041" xr:uid="{91A8A473-BF2E-433E-A5B8-635E392D658F}"/>
    <cellStyle name="W_CPAC_S-YE05-aom_SFC-ye08-N' Beau 3 2 2" xfId="17060" xr:uid="{EFAF3227-EC28-4D61-A306-A01FA34D61BF}"/>
    <cellStyle name="W_CPAC_S-YE05-aom_SFC-ye08-N' Beau 3 2 3" xfId="14545" xr:uid="{0E6BD839-390E-4052-8734-1879AC75A742}"/>
    <cellStyle name="W_CPAC_S-YE05-aom_SFC-ye08-N' Beau 3 2 4" xfId="22202" xr:uid="{94B81129-DCC4-41ED-B6C2-5BB4F9F5EB5B}"/>
    <cellStyle name="W_CPAC_S-YE05-aom_SFC-ye08-N' Beau 3 3" xfId="15867" xr:uid="{0D07B236-F61B-468D-BD34-D1A39D5B3907}"/>
    <cellStyle name="W_CPAC_S-YE05-aom_SFC-ye08-N' Beau 3 4" xfId="13351" xr:uid="{7D5A6A46-23F1-4E84-AEAE-E99BA3D7B5B2}"/>
    <cellStyle name="W_CPAC_S-YE05-aom_SFC-ye08-N' Beau 3 5" xfId="20934" xr:uid="{9883F6F0-5BAB-4C7B-AB8B-A2C4B8E18A34}"/>
    <cellStyle name="W_CPAC_S-YE05-aom_SFC-ye08-N' Beau 4" xfId="9928" xr:uid="{7BC795CF-DC2F-41D2-8DE1-E65124CF53B0}"/>
    <cellStyle name="W_CPAC_S-YE05-aom_SFC-ye08-N' Beau 4 2" xfId="12042" xr:uid="{2EACBEE4-EB9A-493E-B88D-25713C615AA3}"/>
    <cellStyle name="W_CPAC_S-YE05-aom_SFC-ye08-N' Beau 4 2 2" xfId="17061" xr:uid="{64820B5D-8C69-4975-BB24-EE5E21F0AEEB}"/>
    <cellStyle name="W_CPAC_S-YE05-aom_SFC-ye08-N' Beau 4 2 3" xfId="14546" xr:uid="{0F5016C2-3F75-45EA-9E89-EA0B928E436F}"/>
    <cellStyle name="W_CPAC_S-YE05-aom_SFC-ye08-N' Beau 4 2 4" xfId="22203" xr:uid="{88C0EE57-4C86-4A0C-86E1-4F63E7785108}"/>
    <cellStyle name="W_CPAC_S-YE05-aom_SFC-ye08-N' Beau 4 3" xfId="15868" xr:uid="{C080FA45-5A94-4484-BEC1-E6C42E7EC8C7}"/>
    <cellStyle name="W_CPAC_S-YE05-aom_SFC-ye08-N' Beau 4 4" xfId="13352" xr:uid="{C4EF5FFD-D082-4E98-A130-EC023D8ED964}"/>
    <cellStyle name="W_CPAC_S-YE05-aom_SFC-ye08-N' Beau 4 5" xfId="20935" xr:uid="{42DE817E-E7CA-4252-857B-474F68C36653}"/>
    <cellStyle name="W_CPAC_S-YE05-aom_SFC-ye08-N' Beau 5" xfId="9929" xr:uid="{FB778E48-94FF-4DCF-AEAF-3382B09B7C13}"/>
    <cellStyle name="W_CPAC_S-YE05-aom_SFC-ye08-N' Beau 5 2" xfId="12043" xr:uid="{633DE8FA-5C66-4007-8829-81A54BBD73BB}"/>
    <cellStyle name="W_CPAC_S-YE05-aom_SFC-ye08-N' Beau 5 2 2" xfId="17062" xr:uid="{BAEE2A75-F1D0-44D0-B54F-5C8E497DDF12}"/>
    <cellStyle name="W_CPAC_S-YE05-aom_SFC-ye08-N' Beau 5 2 3" xfId="14547" xr:uid="{F9E3F0F2-4668-4FE2-9728-F6262B5BF6EA}"/>
    <cellStyle name="W_CPAC_S-YE05-aom_SFC-ye08-N' Beau 5 2 4" xfId="22204" xr:uid="{58EC351E-A4C0-43C4-9C35-483579C7B8CF}"/>
    <cellStyle name="W_CPAC_S-YE05-aom_SFC-ye08-N' Beau 5 3" xfId="15869" xr:uid="{8794E29C-3664-4FC9-882E-B651FE694374}"/>
    <cellStyle name="W_CPAC_S-YE05-aom_SFC-ye08-N' Beau 5 4" xfId="13353" xr:uid="{7C7DBB1A-D34D-4C94-ABCA-62E05690FAE0}"/>
    <cellStyle name="W_CPAC_S-YE05-aom_SFC-ye08-N' Beau 5 5" xfId="20936" xr:uid="{E89C56DD-F4DB-4441-A835-3EFB02C9B619}"/>
    <cellStyle name="W_CPAC_S-YE05-aom_SFC-ye08-N' Beau 6" xfId="9930" xr:uid="{1B716F85-522E-46D6-8AC0-DD2BFC5CAFA3}"/>
    <cellStyle name="W_CPAC_S-YE05-aom_SFC-ye08-N' Beau 6 2" xfId="12044" xr:uid="{FDA11FC0-8A15-415E-9726-8EB3D09657DF}"/>
    <cellStyle name="W_CPAC_S-YE05-aom_SFC-ye08-N' Beau 6 2 2" xfId="17063" xr:uid="{CDE7E14E-BB95-4D47-9DF5-27AC761793E1}"/>
    <cellStyle name="W_CPAC_S-YE05-aom_SFC-ye08-N' Beau 6 2 3" xfId="14548" xr:uid="{EAEC9541-4BB4-44AD-A1F1-B9248E7D4A29}"/>
    <cellStyle name="W_CPAC_S-YE05-aom_SFC-ye08-N' Beau 6 2 4" xfId="22205" xr:uid="{2ED8037A-AE9E-4263-BFF6-1672521054D5}"/>
    <cellStyle name="W_CPAC_S-YE05-aom_SFC-ye08-N' Beau 6 3" xfId="15870" xr:uid="{F0BE8C1F-14FB-447F-8053-3BA6C2CFC079}"/>
    <cellStyle name="W_CPAC_S-YE05-aom_SFC-ye08-N' Beau 6 4" xfId="13354" xr:uid="{A6047B58-3CAA-48C1-B3CA-F452B6999075}"/>
    <cellStyle name="W_CPAC_S-YE05-aom_SFC-ye08-N' Beau 6 5" xfId="20937" xr:uid="{97A77472-8A8E-4645-A91E-A95705392853}"/>
    <cellStyle name="W_CPAC_S-YE05-aom_SFC-ye08-N' Beau 7" xfId="9931" xr:uid="{0816DB49-1FA2-453C-BC43-5BA41324EE67}"/>
    <cellStyle name="W_CPAC_S-YE05-aom_SFC-ye08-N' Beau 7 2" xfId="12045" xr:uid="{72B83A50-E0C3-4D3C-B607-057CBC91CB70}"/>
    <cellStyle name="W_CPAC_S-YE05-aom_SFC-ye08-N' Beau 7 2 2" xfId="17064" xr:uid="{478FA129-2994-436C-8D89-DD0EBB133876}"/>
    <cellStyle name="W_CPAC_S-YE05-aom_SFC-ye08-N' Beau 7 2 3" xfId="14549" xr:uid="{53463DCC-FF2E-43E1-B6B3-B4B4DC82F8C1}"/>
    <cellStyle name="W_CPAC_S-YE05-aom_SFC-ye08-N' Beau 7 2 4" xfId="22206" xr:uid="{90052E05-8F64-41B8-B735-1D79BB2714CA}"/>
    <cellStyle name="W_CPAC_S-YE05-aom_SFC-ye08-N' Beau 7 3" xfId="15871" xr:uid="{424F52EA-2A06-4E7C-BB0C-EC00E0980D66}"/>
    <cellStyle name="W_CPAC_S-YE05-aom_SFC-ye08-N' Beau 7 4" xfId="13355" xr:uid="{3BA46EB4-8B4A-4943-8480-ED18205040CE}"/>
    <cellStyle name="W_CPAC_S-YE05-aom_SFC-ye08-N' Beau 7 5" xfId="20938" xr:uid="{F4A5A5B2-2677-4CD4-BE4F-5E0BAD862553}"/>
    <cellStyle name="W_CPAC_S-YE05-aom_SFC-ye08-pakpao" xfId="9932" xr:uid="{E3DCC44F-16F1-4EE3-BAAD-72C90F9B8B3F}"/>
    <cellStyle name="W_CPAC_S-YE05-aom_SFC-ye08-pakpao 2" xfId="9933" xr:uid="{FADE67E7-D04B-457B-A2B8-84C0F01CBA28}"/>
    <cellStyle name="W_CPAC_S-YE05-aom_SFC-ye08-pakpao 2 2" xfId="12046" xr:uid="{70878E11-19B6-43D7-8C1E-357591314206}"/>
    <cellStyle name="W_CPAC_S-YE05-aom_SFC-ye08-pakpao 2 2 2" xfId="17065" xr:uid="{34F222F8-24EE-4FDF-8C41-FEC7F65BEFD5}"/>
    <cellStyle name="W_CPAC_S-YE05-aom_SFC-ye08-pakpao 2 2 3" xfId="14550" xr:uid="{53AA6EC1-FDD6-4D45-96B0-5C21D810F1C4}"/>
    <cellStyle name="W_CPAC_S-YE05-aom_SFC-ye08-pakpao 2 2 4" xfId="22207" xr:uid="{0C929727-BDE9-4932-AD43-E30CB75B25CD}"/>
    <cellStyle name="W_CPAC_S-YE05-aom_SFC-ye08-pakpao 2 3" xfId="15872" xr:uid="{B8EE525E-CAC0-4C63-B9B3-3509D6A2473E}"/>
    <cellStyle name="W_CPAC_S-YE05-aom_SFC-ye08-pakpao 2 4" xfId="13356" xr:uid="{D8BC2261-0D71-4B08-9367-6B574B8B2552}"/>
    <cellStyle name="W_CPAC_S-YE05-aom_SFC-ye08-pakpao 2 5" xfId="20939" xr:uid="{B42E245E-FF4F-474D-B2D9-46DE3A4C4BC0}"/>
    <cellStyle name="W_CPAC_S-YE05-aom_SFC-ye08-pakpao_Complete WP SFC_Q2_Phang " xfId="9934" xr:uid="{708AD763-788D-4061-99CB-D6438C852AEF}"/>
    <cellStyle name="W_CPAC_S-YE05-aom_SFC-ye08-pakpao_Complete WP SFC_Q2_Phang  2" xfId="9935" xr:uid="{AA1A0BDA-A75E-4902-8C3C-0DAEECA5777F}"/>
    <cellStyle name="W_CPAC_S-YE05-aom_SFC-ye08-pakpao_Complete WP SFC_Q2_Phang  2 2" xfId="12047" xr:uid="{BEFB3A8A-F05D-4128-8DF3-CFC047CEA98C}"/>
    <cellStyle name="W_CPAC_S-YE05-aom_SFC-ye08-pakpao_Complete WP SFC_Q2_Phang  2 2 2" xfId="17066" xr:uid="{9E52467B-1436-47E8-96C1-59BAC3CF29AF}"/>
    <cellStyle name="W_CPAC_S-YE05-aom_SFC-ye08-pakpao_Complete WP SFC_Q2_Phang  2 2 3" xfId="14551" xr:uid="{33E628AD-83BC-495E-9210-718A7089BAD8}"/>
    <cellStyle name="W_CPAC_S-YE05-aom_SFC-ye08-pakpao_Complete WP SFC_Q2_Phang  2 2 4" xfId="22208" xr:uid="{8E46E976-E8B5-4917-A97E-048182FB8BE9}"/>
    <cellStyle name="W_CPAC_S-YE05-aom_SFC-ye08-pakpao_Complete WP SFC_Q2_Phang  2 3" xfId="15873" xr:uid="{DD23C918-B65C-4129-8F76-A0237111449D}"/>
    <cellStyle name="W_CPAC_S-YE05-aom_SFC-ye08-pakpao_Complete WP SFC_Q2_Phang  2 4" xfId="13357" xr:uid="{EBBA286E-E4AA-4161-ACD9-FA729A638CFC}"/>
    <cellStyle name="W_CPAC_S-YE05-aom_SFC-ye08-pakpao_Complete WP SFC_Q2_Phang  2 5" xfId="20940" xr:uid="{8D1C7096-17CA-4C92-8CC5-8A5078C15BA5}"/>
    <cellStyle name="W_CPAC_S-YE05-aom_SFC-ye08-pakpao_F123 SFC Q2'09 New" xfId="9936" xr:uid="{06533A9A-3788-4339-9B13-612FE1048443}"/>
    <cellStyle name="W_CPAC_S-YE05-aom_SFC-ye08-pakpao_F123 SFC Q2'09 New 2" xfId="9937" xr:uid="{BFDE9147-4E0B-4A47-8454-10F9A1C78ECD}"/>
    <cellStyle name="W_CPAC_S-YE05-aom_SFC-ye08-pakpao_F123 SFC Q2'09 New 2 2" xfId="12048" xr:uid="{81F08491-EC39-4CAE-8086-12083BEE24C0}"/>
    <cellStyle name="W_CPAC_S-YE05-aom_SFC-ye08-pakpao_F123 SFC Q2'09 New 2 2 2" xfId="17067" xr:uid="{F56F3F28-9DA9-41EA-9CB6-81B263BC0622}"/>
    <cellStyle name="W_CPAC_S-YE05-aom_SFC-ye08-pakpao_F123 SFC Q2'09 New 2 2 3" xfId="14552" xr:uid="{B9845417-80C5-4E32-A65F-482D24C0350E}"/>
    <cellStyle name="W_CPAC_S-YE05-aom_SFC-ye08-pakpao_F123 SFC Q2'09 New 2 2 4" xfId="22209" xr:uid="{4F99BF61-8679-4635-9201-8FE385B9ED79}"/>
    <cellStyle name="W_CPAC_S-YE05-aom_SFC-ye08-pakpao_F123 SFC Q2'09 New 2 3" xfId="15874" xr:uid="{B9E5920C-CB5F-4BE6-B5E7-C241C52F2AA6}"/>
    <cellStyle name="W_CPAC_S-YE05-aom_SFC-ye08-pakpao_F123 SFC Q2'09 New 2 4" xfId="13358" xr:uid="{B6C2437A-1E3F-4500-8E4C-52F96DF1897D}"/>
    <cellStyle name="W_CPAC_S-YE05-aom_SFC-ye08-pakpao_F123 SFC Q2'09 New 2 5" xfId="20941" xr:uid="{4339265D-CC70-48BF-8C85-20068E27F479}"/>
    <cellStyle name="W_CPAC_S-YE05-aom_SFC-ye08-pakpao_SFC_Q2_Phang " xfId="9938" xr:uid="{F87EC9B7-54D7-43BF-AE81-0B0EBC32D10C}"/>
    <cellStyle name="W_CPAC_S-YE05-aom_SFC-ye08-pakpao_SFC_Q2_Phang  2" xfId="9939" xr:uid="{DC0A6750-D690-41FF-9F51-FBEE5D7D8737}"/>
    <cellStyle name="W_CPAC_S-YE05-aom_SFC-ye08-pakpao_SFC_Q2_Phang  2 2" xfId="12049" xr:uid="{CC95DEE5-D550-4F92-AE7D-80F9F9415494}"/>
    <cellStyle name="W_CPAC_S-YE05-aom_SFC-ye08-pakpao_SFC_Q2_Phang  2 2 2" xfId="17068" xr:uid="{78F1EF04-548C-4B44-83B9-4338B079AA15}"/>
    <cellStyle name="W_CPAC_S-YE05-aom_SFC-ye08-pakpao_SFC_Q2_Phang  2 2 3" xfId="14553" xr:uid="{C1438E90-6ED7-4445-9FF7-D0B92C497806}"/>
    <cellStyle name="W_CPAC_S-YE05-aom_SFC-ye08-pakpao_SFC_Q2_Phang  2 2 4" xfId="22210" xr:uid="{D50FD540-BC6C-424B-B57E-914028890DE5}"/>
    <cellStyle name="W_CPAC_S-YE05-aom_SFC-ye08-pakpao_SFC_Q2_Phang  2 3" xfId="15875" xr:uid="{9A737431-E83B-476B-86D4-D61263107ADF}"/>
    <cellStyle name="W_CPAC_S-YE05-aom_SFC-ye08-pakpao_SFC_Q2_Phang  2 4" xfId="13359" xr:uid="{1D851C42-B6A0-4CE1-85A3-47779D022BF2}"/>
    <cellStyle name="W_CPAC_S-YE05-aom_SFC-ye08-pakpao_SFC_Q2_Phang  2 5" xfId="20942" xr:uid="{CE751A61-4D49-4C59-8CDC-53EAA0557F22}"/>
    <cellStyle name="W_CPAC_S-YE05-aom_V100" xfId="9940" xr:uid="{7BA54440-058D-4EAA-8937-032E454EBC3C}"/>
    <cellStyle name="W_CPAC_S-YE05-aom_V100 2" xfId="9941" xr:uid="{1BBA6B8F-D3E6-48D6-9191-8200BD283519}"/>
    <cellStyle name="W_CPAC_S-YE05-aom_V100 2 2" xfId="12050" xr:uid="{384B4156-23C3-4742-8B9C-C45FC684D6CC}"/>
    <cellStyle name="W_CPAC_S-YE05-aom_V100 2 2 2" xfId="17069" xr:uid="{3D6BB0DE-0122-4CDE-8645-2D2B447CBD81}"/>
    <cellStyle name="W_CPAC_S-YE05-aom_V100 2 2 3" xfId="14554" xr:uid="{89191B68-21A8-41EB-A50D-9F7FB774D81B}"/>
    <cellStyle name="W_CPAC_S-YE05-aom_V100 2 2 4" xfId="22211" xr:uid="{DF9723D5-090B-4E7B-99C7-5CD9A8EE7A5E}"/>
    <cellStyle name="W_CPAC_S-YE05-aom_V100 2 3" xfId="15876" xr:uid="{6EA80BFD-E3F2-48FC-8B69-01D7538F34CB}"/>
    <cellStyle name="W_CPAC_S-YE05-aom_V100 2 4" xfId="13360" xr:uid="{D9278CB3-D4B3-46B7-9528-735A6C7B5477}"/>
    <cellStyle name="W_CPAC_S-YE05-aom_V100 2 5" xfId="20943" xr:uid="{86AEDBE7-5601-4327-AE2D-543CAEAB95D3}"/>
    <cellStyle name="W_CPAC_S-YE05-aom_V100 3" xfId="9942" xr:uid="{B00E8182-33F5-4FDE-AA52-397E9AE8E899}"/>
    <cellStyle name="W_CPAC_S-YE05-aom_V100 3 2" xfId="12051" xr:uid="{DFE62912-6E28-41D2-AE9D-70203778A3EB}"/>
    <cellStyle name="W_CPAC_S-YE05-aom_V100 3 2 2" xfId="17070" xr:uid="{D62594B5-C0AC-4B3C-BCCA-89B440D7B374}"/>
    <cellStyle name="W_CPAC_S-YE05-aom_V100 3 2 3" xfId="14555" xr:uid="{FD032F0C-6A49-40AB-BD24-C0D05437E479}"/>
    <cellStyle name="W_CPAC_S-YE05-aom_V100 3 2 4" xfId="22212" xr:uid="{1178D5AF-5A83-47E8-88CF-E177781F39FA}"/>
    <cellStyle name="W_CPAC_S-YE05-aom_V100 3 3" xfId="15877" xr:uid="{A75F40B0-0989-46E0-A69E-B8FF417D732E}"/>
    <cellStyle name="W_CPAC_S-YE05-aom_V100 3 4" xfId="13361" xr:uid="{E80AFCC2-3C41-4A8C-BE1B-6648CE485A34}"/>
    <cellStyle name="W_CPAC_S-YE05-aom_V100 3 5" xfId="20944" xr:uid="{87005FA2-BAEC-43C5-BFD4-2D9B4BDAFC9E}"/>
    <cellStyle name="W_CPAC_S-YE05-aom_V100 4" xfId="9943" xr:uid="{C8079FC3-FC9A-4955-AF1C-CB81DA29309E}"/>
    <cellStyle name="W_CPAC_S-YE05-aom_V100 4 2" xfId="12052" xr:uid="{EC2817C1-0BBC-4BD6-821C-BFB508DF51DA}"/>
    <cellStyle name="W_CPAC_S-YE05-aom_V100 4 2 2" xfId="17071" xr:uid="{9BF53FD7-0E0A-4226-8262-DA9C9F042C3D}"/>
    <cellStyle name="W_CPAC_S-YE05-aom_V100 4 2 3" xfId="14556" xr:uid="{5614700D-6DF4-42E6-B1D5-25549F49CBDF}"/>
    <cellStyle name="W_CPAC_S-YE05-aom_V100 4 2 4" xfId="22213" xr:uid="{BEEAB82F-7D33-443D-AD1C-1238548F53E9}"/>
    <cellStyle name="W_CPAC_S-YE05-aom_V100 4 3" xfId="15878" xr:uid="{4DF527D8-958A-450A-816F-65356FDD03BD}"/>
    <cellStyle name="W_CPAC_S-YE05-aom_V100 4 4" xfId="13362" xr:uid="{A2C94D2E-54E5-4C16-8AD8-38B2B3BA71C8}"/>
    <cellStyle name="W_CPAC_S-YE05-aom_V100 4 5" xfId="20945" xr:uid="{9363B29F-F96A-40D8-A731-942394AD12BC}"/>
    <cellStyle name="W_CPAC_S-YE05-aom_V100 5" xfId="9944" xr:uid="{004D5CD9-9F80-4538-A164-9A90FF58A0D1}"/>
    <cellStyle name="W_CPAC_S-YE05-aom_V100 5 2" xfId="12053" xr:uid="{F408845E-C633-4CBD-AC90-F8E9E4C34EBE}"/>
    <cellStyle name="W_CPAC_S-YE05-aom_V100 5 2 2" xfId="17072" xr:uid="{5A34248A-7781-47F8-BE26-7CED70DF06EC}"/>
    <cellStyle name="W_CPAC_S-YE05-aom_V100 5 2 3" xfId="14557" xr:uid="{FA6171A3-D5D3-48F1-B6F5-FBBE31F86EDF}"/>
    <cellStyle name="W_CPAC_S-YE05-aom_V100 5 2 4" xfId="22214" xr:uid="{0668B774-23E2-4625-839E-2DE8CDE41BB9}"/>
    <cellStyle name="W_CPAC_S-YE05-aom_V100 5 3" xfId="15879" xr:uid="{F047987B-7881-48AC-A1E3-0AC9EE584FF8}"/>
    <cellStyle name="W_CPAC_S-YE05-aom_V100 5 4" xfId="13363" xr:uid="{2CFB6C4B-E3DC-4D0C-8CC0-5B7A73690834}"/>
    <cellStyle name="W_CPAC_S-YE05-aom_V100 5 5" xfId="20946" xr:uid="{F72072FB-0DD2-4026-BDBC-BA45B9A99932}"/>
    <cellStyle name="W_CPAC_S-YE05-aom_V100 6" xfId="9945" xr:uid="{6EDD1922-CA8A-48BE-9D68-0339884860F7}"/>
    <cellStyle name="W_CPAC_S-YE05-aom_V100 6 2" xfId="12054" xr:uid="{B7339DDD-4ECF-4086-8987-6DCC8A2E5A20}"/>
    <cellStyle name="W_CPAC_S-YE05-aom_V100 6 2 2" xfId="17073" xr:uid="{5FBEDF8D-4A63-404F-B6A3-0ADE200AF741}"/>
    <cellStyle name="W_CPAC_S-YE05-aom_V100 6 2 3" xfId="14558" xr:uid="{DBA6FD8E-F62F-4E6C-A750-603AD16DD8AE}"/>
    <cellStyle name="W_CPAC_S-YE05-aom_V100 6 2 4" xfId="22215" xr:uid="{EE590856-AC6F-4B21-9FDF-F20A92E7BA50}"/>
    <cellStyle name="W_CPAC_S-YE05-aom_V100 6 3" xfId="15880" xr:uid="{2888B869-7E88-4042-B716-DBD673BEAC92}"/>
    <cellStyle name="W_CPAC_S-YE05-aom_V100 6 4" xfId="13364" xr:uid="{68169BA9-3D7C-4E25-ABDD-B10270E10458}"/>
    <cellStyle name="W_CPAC_S-YE05-aom_V100 6 5" xfId="20947" xr:uid="{24930239-6599-4D3D-8DBE-1493E26DC481}"/>
    <cellStyle name="W_CPAC_S-YE05-aom_V100 7" xfId="9946" xr:uid="{D903B72A-08D5-482D-9423-6E9BE6CAA9CE}"/>
    <cellStyle name="W_CPAC_S-YE05-aom_V100 7 2" xfId="12055" xr:uid="{31F61CDA-B081-4A05-9F93-74B006CFCA5D}"/>
    <cellStyle name="W_CPAC_S-YE05-aom_V100 7 2 2" xfId="17074" xr:uid="{8B5B3A3B-5E1D-4097-B3F2-AAFEA974F6A6}"/>
    <cellStyle name="W_CPAC_S-YE05-aom_V100 7 2 3" xfId="14559" xr:uid="{A14F8C4B-ECDB-420F-99DE-CA8F4064C1FA}"/>
    <cellStyle name="W_CPAC_S-YE05-aom_V100 7 2 4" xfId="22216" xr:uid="{73625EFC-97D5-4BBE-B07E-F45FB0F0F138}"/>
    <cellStyle name="W_CPAC_S-YE05-aom_V100 7 3" xfId="15881" xr:uid="{D47E6C65-F528-4929-AFEC-438A1C5A55B0}"/>
    <cellStyle name="W_CPAC_S-YE05-aom_V100 7 4" xfId="13365" xr:uid="{CE16D77B-6934-41D1-BBBB-121239037B83}"/>
    <cellStyle name="W_CPAC_S-YE05-aom_V100 7 5" xfId="20948" xr:uid="{C0303147-2AF6-479E-8B23-C8C36D515B99}"/>
    <cellStyle name="W_CPAC_S-YE05-aom_WP SBR 08" xfId="9947" xr:uid="{A6ECEA20-4F3B-46F1-9D9B-D3693E3943D8}"/>
    <cellStyle name="W_CPAC_S-YE05-aom_WP SBR 08 2" xfId="9948" xr:uid="{B2DFFA7F-0613-456F-8563-A47E86AF6C27}"/>
    <cellStyle name="W_CPAC_S-YE05-aom_WP SBR 08 2 2" xfId="12056" xr:uid="{96B9F0BA-E1F0-4262-8EF4-1F5A05508FFA}"/>
    <cellStyle name="W_CPAC_S-YE05-aom_WP SBR 08 2 2 2" xfId="17075" xr:uid="{DBC7C076-8D5A-4D90-8C6E-391745396CE4}"/>
    <cellStyle name="W_CPAC_S-YE05-aom_WP SBR 08 2 2 3" xfId="14560" xr:uid="{72EC860F-D977-4011-8E0A-A2AAB8641DD2}"/>
    <cellStyle name="W_CPAC_S-YE05-aom_WP SBR 08 2 2 4" xfId="22217" xr:uid="{94440EC6-B22A-4EA3-848D-6237DF0546EC}"/>
    <cellStyle name="W_CPAC_S-YE05-aom_WP SBR 08 2 3" xfId="15882" xr:uid="{C8AAECE2-C1FA-4B61-9CE3-D73DDF3E48B4}"/>
    <cellStyle name="W_CPAC_S-YE05-aom_WP SBR 08 2 4" xfId="13366" xr:uid="{379F0B9D-4EB3-4600-8D7F-03DBB84E97C0}"/>
    <cellStyle name="W_CPAC_S-YE05-aom_WP SBR 08 2 5" xfId="20949" xr:uid="{227B7BE8-694B-479D-9549-C1E957637551}"/>
    <cellStyle name="W_CPAC_S-YE05-aom_WP SBR 08 3" xfId="9949" xr:uid="{6EDC8525-A508-41B2-AA64-3274B55B003A}"/>
    <cellStyle name="W_CPAC_S-YE05-aom_WP SBR 08 3 2" xfId="12057" xr:uid="{2207CE57-BBFA-4F6C-A01F-4C5C3C5711B4}"/>
    <cellStyle name="W_CPAC_S-YE05-aom_WP SBR 08 3 2 2" xfId="17076" xr:uid="{FA817259-F5D2-47A1-9148-1A8B044729A5}"/>
    <cellStyle name="W_CPAC_S-YE05-aom_WP SBR 08 3 2 3" xfId="14561" xr:uid="{A4AB5429-DE4E-41AB-A996-2E97DCA6DEEC}"/>
    <cellStyle name="W_CPAC_S-YE05-aom_WP SBR 08 3 2 4" xfId="22218" xr:uid="{AE6DE50F-D1A9-4F68-A4F3-BE93F7E0B3F1}"/>
    <cellStyle name="W_CPAC_S-YE05-aom_WP SBR 08 3 3" xfId="15883" xr:uid="{DB8517E7-BC7D-471B-AE06-BFD5FD5AF5F5}"/>
    <cellStyle name="W_CPAC_S-YE05-aom_WP SBR 08 3 4" xfId="13367" xr:uid="{8A5B1CD4-AD50-4407-9814-F24B08BB7AB4}"/>
    <cellStyle name="W_CPAC_S-YE05-aom_WP SBR 08 3 5" xfId="20950" xr:uid="{61616DBE-EBEA-488A-B608-F3734DA165E4}"/>
    <cellStyle name="W_CPAC_S-YE05-aom_WP SBR 08 4" xfId="9950" xr:uid="{1EA7631C-8799-4F6D-9B98-98603E897DF1}"/>
    <cellStyle name="W_CPAC_S-YE05-aom_WP SBR 08 4 2" xfId="12058" xr:uid="{5522CB54-1B1B-4A5C-8DB3-2B39AFC6D9D2}"/>
    <cellStyle name="W_CPAC_S-YE05-aom_WP SBR 08 4 2 2" xfId="17077" xr:uid="{0576F90B-B12B-41D2-9735-325DE9EA2234}"/>
    <cellStyle name="W_CPAC_S-YE05-aom_WP SBR 08 4 2 3" xfId="14562" xr:uid="{8B55C769-1B23-4416-A9E2-6756DD0166ED}"/>
    <cellStyle name="W_CPAC_S-YE05-aom_WP SBR 08 4 2 4" xfId="22219" xr:uid="{DAFF1738-BBD9-49AD-83C9-AABC4FC95EA5}"/>
    <cellStyle name="W_CPAC_S-YE05-aom_WP SBR 08 4 3" xfId="15884" xr:uid="{72C937CA-77BD-4B0E-8200-EFFA7B4A8B04}"/>
    <cellStyle name="W_CPAC_S-YE05-aom_WP SBR 08 4 4" xfId="13368" xr:uid="{C2A074F7-5613-42B1-B5AE-B73B265F61F6}"/>
    <cellStyle name="W_CPAC_S-YE05-aom_WP SBR 08 4 5" xfId="20951" xr:uid="{42DF434B-C6FE-4E56-B40A-1703C96AC961}"/>
    <cellStyle name="W_CPAC_S-YE05-aom_WP SBR 08 5" xfId="9951" xr:uid="{2AD53BA9-E23F-40D9-8EAD-62CBB054C409}"/>
    <cellStyle name="W_CPAC_S-YE05-aom_WP SBR 08 5 2" xfId="12059" xr:uid="{BB7B5D26-19EC-498A-9112-6010572FBABE}"/>
    <cellStyle name="W_CPAC_S-YE05-aom_WP SBR 08 5 2 2" xfId="17078" xr:uid="{7AB065A9-F5AC-4118-8DDF-56DBC4FC3A5B}"/>
    <cellStyle name="W_CPAC_S-YE05-aom_WP SBR 08 5 2 3" xfId="14563" xr:uid="{1CC5A4C6-43D7-434D-BD79-8FE983250F33}"/>
    <cellStyle name="W_CPAC_S-YE05-aom_WP SBR 08 5 2 4" xfId="22220" xr:uid="{8ADDBCA7-1FCD-4FA6-8A1B-C148E5A3594B}"/>
    <cellStyle name="W_CPAC_S-YE05-aom_WP SBR 08 5 3" xfId="15885" xr:uid="{B7441DEA-7BD2-4D04-806D-055E9B779297}"/>
    <cellStyle name="W_CPAC_S-YE05-aom_WP SBR 08 5 4" xfId="13369" xr:uid="{1F44E2E8-FA30-4280-9064-806D7376533E}"/>
    <cellStyle name="W_CPAC_S-YE05-aom_WP SBR 08 5 5" xfId="20952" xr:uid="{18E545F8-D332-426D-9F12-BC62F536A3BC}"/>
    <cellStyle name="W_CPAC_S-YE05-aom_WP SBR 08 6" xfId="9952" xr:uid="{572C8423-9A8C-45A2-8D1F-80AAFAA9E732}"/>
    <cellStyle name="W_CPAC_S-YE05-aom_WP SBR 08 6 2" xfId="12060" xr:uid="{9FBB034D-7C86-475E-94EA-7FD51E28B930}"/>
    <cellStyle name="W_CPAC_S-YE05-aom_WP SBR 08 6 2 2" xfId="17079" xr:uid="{4FBE6621-C660-4C0F-BEFD-AE0897F7EEC7}"/>
    <cellStyle name="W_CPAC_S-YE05-aom_WP SBR 08 6 2 3" xfId="14564" xr:uid="{F4339031-FEBA-4AAE-9009-1A907A3D676E}"/>
    <cellStyle name="W_CPAC_S-YE05-aom_WP SBR 08 6 2 4" xfId="22221" xr:uid="{E88A5F7E-C69A-48A5-9D53-9E8F56C3D6B0}"/>
    <cellStyle name="W_CPAC_S-YE05-aom_WP SBR 08 6 3" xfId="15886" xr:uid="{0AA9B9EA-013B-4CB7-8554-5F8094C6373B}"/>
    <cellStyle name="W_CPAC_S-YE05-aom_WP SBR 08 6 4" xfId="13370" xr:uid="{66606D08-0433-4B89-80C0-CF9377774039}"/>
    <cellStyle name="W_CPAC_S-YE05-aom_WP SBR 08 6 5" xfId="20953" xr:uid="{B25BE722-9279-4C87-9A2F-EC4B5E54EFB9}"/>
    <cellStyle name="W_CPAC_S-YE05-aom_WP SBR 08 7" xfId="9953" xr:uid="{126338ED-FFBA-4FA6-9161-0BF8B267D06E}"/>
    <cellStyle name="W_CPAC_S-YE05-aom_WP SBR 08 7 2" xfId="12061" xr:uid="{493C094C-CAAB-4110-A745-7BBCA52B8B93}"/>
    <cellStyle name="W_CPAC_S-YE05-aom_WP SBR 08 7 2 2" xfId="17080" xr:uid="{794AC2DB-A6D3-4D67-B718-1F83A32E4F1E}"/>
    <cellStyle name="W_CPAC_S-YE05-aom_WP SBR 08 7 2 3" xfId="14565" xr:uid="{286860C0-230A-46FD-BD6A-0F7FA07486DF}"/>
    <cellStyle name="W_CPAC_S-YE05-aom_WP SBR 08 7 2 4" xfId="22222" xr:uid="{BDA3BCC6-CFD5-4DE1-95BF-27CCD97238DE}"/>
    <cellStyle name="W_CPAC_S-YE05-aom_WP SBR 08 7 3" xfId="15887" xr:uid="{C4FEDC20-4AB3-4C9E-886B-05A2E33BA24E}"/>
    <cellStyle name="W_CPAC_S-YE05-aom_WP SBR 08 7 4" xfId="13371" xr:uid="{B908E7E9-A82E-45CC-9190-645C543688E2}"/>
    <cellStyle name="W_CPAC_S-YE05-aom_WP SBR 08 7 5" xfId="20954" xr:uid="{60C9FE11-D1B4-49C8-98B4-45E7E0E1EB3F}"/>
    <cellStyle name="W_CPC 31 Dec 06" xfId="9954" xr:uid="{67FB5B9F-5B0F-4E02-89AE-9479F011F4BE}"/>
    <cellStyle name="W_CPC 31 Dec 06 2" xfId="9955" xr:uid="{5B62B4B5-AF90-48DC-8FFD-5BC5FCC41EB9}"/>
    <cellStyle name="W_CPC 31 Dec 06 2 2" xfId="12062" xr:uid="{6B866BC9-0861-48FC-88D9-F13AB6CA56B5}"/>
    <cellStyle name="W_CPC 31 Dec 06 2 2 2" xfId="17081" xr:uid="{677B7A93-8C2E-41E3-8FB1-96DC2675932B}"/>
    <cellStyle name="W_CPC 31 Dec 06 2 2 3" xfId="14566" xr:uid="{02C06300-9D1F-4C76-8028-044A55819CE9}"/>
    <cellStyle name="W_CPC 31 Dec 06 2 2 4" xfId="22223" xr:uid="{A11396FB-957B-485B-9BEE-16B07364120E}"/>
    <cellStyle name="W_CPC 31 Dec 06 2 3" xfId="15888" xr:uid="{99528B09-269A-4B60-8B3E-29884789DE45}"/>
    <cellStyle name="W_CPC 31 Dec 06 2 4" xfId="13372" xr:uid="{88B3B3E2-BF4F-48D2-BD28-62BC2EDF1945}"/>
    <cellStyle name="W_CPC 31 Dec 06 2 5" xfId="20955" xr:uid="{6A4BA9A8-4502-4A27-B7F0-7A0C5F8B88BD}"/>
    <cellStyle name="W_CPC 31 Dec 06_Complete WP SFC_Q2_Phang " xfId="9956" xr:uid="{148AB250-4930-4BEA-8613-F78C22CECC48}"/>
    <cellStyle name="W_CPC 31 Dec 06_Complete WP SFC_Q2_Phang  2" xfId="9957" xr:uid="{D9C11EA5-A19F-41C3-A042-FB333D896EB7}"/>
    <cellStyle name="W_CPC 31 Dec 06_Complete WP SFC_Q2_Phang  2 2" xfId="12063" xr:uid="{04C97CB9-8277-4D08-B03D-5D14E238BE6C}"/>
    <cellStyle name="W_CPC 31 Dec 06_Complete WP SFC_Q2_Phang  2 2 2" xfId="17082" xr:uid="{70BA99E6-9F59-44B0-B7AC-D64E13E18B95}"/>
    <cellStyle name="W_CPC 31 Dec 06_Complete WP SFC_Q2_Phang  2 2 3" xfId="14567" xr:uid="{6F6909BF-4C84-49D7-8D03-6F6B5267F1BF}"/>
    <cellStyle name="W_CPC 31 Dec 06_Complete WP SFC_Q2_Phang  2 2 4" xfId="22224" xr:uid="{E5F91D3B-5FDD-4BFA-B33F-F19070564F8A}"/>
    <cellStyle name="W_CPC 31 Dec 06_Complete WP SFC_Q2_Phang  2 3" xfId="15889" xr:uid="{E898168C-3247-426B-BACD-95EBDCEA7B56}"/>
    <cellStyle name="W_CPC 31 Dec 06_Complete WP SFC_Q2_Phang  2 4" xfId="13373" xr:uid="{8705C83C-17B9-4C6C-9D62-7EF022998837}"/>
    <cellStyle name="W_CPC 31 Dec 06_Complete WP SFC_Q2_Phang  2 5" xfId="20956" xr:uid="{01EA7FFC-73E1-4891-A942-4BAD46D5EEB9}"/>
    <cellStyle name="W_CPC 31 Dec 06_F123 SFC Q2'09 New" xfId="9958" xr:uid="{ABDA0DF6-FF45-4982-B091-ADD958B08B9F}"/>
    <cellStyle name="W_CPC 31 Dec 06_F123 SFC Q2'09 New 2" xfId="9959" xr:uid="{48C2B639-7A14-4A70-8D02-4F07EFA6364D}"/>
    <cellStyle name="W_CPC 31 Dec 06_F123 SFC Q2'09 New 2 2" xfId="12064" xr:uid="{685BE8B3-5D06-4880-842E-39557E8A2684}"/>
    <cellStyle name="W_CPC 31 Dec 06_F123 SFC Q2'09 New 2 2 2" xfId="17083" xr:uid="{3F02B726-6D7A-4869-9221-97BB6E9A0E5C}"/>
    <cellStyle name="W_CPC 31 Dec 06_F123 SFC Q2'09 New 2 2 3" xfId="14568" xr:uid="{84D8CF33-1547-433E-83B8-CCDAF432B6FB}"/>
    <cellStyle name="W_CPC 31 Dec 06_F123 SFC Q2'09 New 2 2 4" xfId="22225" xr:uid="{6AEBDA9A-F443-439B-AE75-A3CC2506D4D9}"/>
    <cellStyle name="W_CPC 31 Dec 06_F123 SFC Q2'09 New 2 3" xfId="15890" xr:uid="{78005310-0B41-4B07-9531-99293775E2D3}"/>
    <cellStyle name="W_CPC 31 Dec 06_F123 SFC Q2'09 New 2 4" xfId="13374" xr:uid="{EA8CD004-BC86-4F64-81F3-E6DCE776E235}"/>
    <cellStyle name="W_CPC 31 Dec 06_F123 SFC Q2'09 New 2 5" xfId="20957" xr:uid="{4C1C48C8-4589-4BEE-BD46-847B54E49FE6}"/>
    <cellStyle name="W_CPC 31 Dec 06_MFC-ye08-pakpao" xfId="9960" xr:uid="{5B479A6E-C5E2-4090-B2F3-B2BE4D3816D0}"/>
    <cellStyle name="W_CPC 31 Dec 06_MFC-ye08-pakpao 2" xfId="9961" xr:uid="{68BB0F83-1D47-4426-9D37-F395518B015C}"/>
    <cellStyle name="W_CPC 31 Dec 06_MFC-ye08-pakpao 2 2" xfId="12065" xr:uid="{6155F4FE-147C-4AB5-9932-EFF9F6FE5C01}"/>
    <cellStyle name="W_CPC 31 Dec 06_MFC-ye08-pakpao 2 2 2" xfId="17084" xr:uid="{44546A57-9A87-48D6-BD6F-192CE8B51686}"/>
    <cellStyle name="W_CPC 31 Dec 06_MFC-ye08-pakpao 2 2 3" xfId="14569" xr:uid="{79AD1EEB-DA6B-4189-BECC-A5B140683E72}"/>
    <cellStyle name="W_CPC 31 Dec 06_MFC-ye08-pakpao 2 2 4" xfId="22226" xr:uid="{7EF46109-7384-486B-830A-E6D7B63EFB8A}"/>
    <cellStyle name="W_CPC 31 Dec 06_MFC-ye08-pakpao 2 3" xfId="15891" xr:uid="{704253DC-367B-4A3C-A9BE-80F1B6876398}"/>
    <cellStyle name="W_CPC 31 Dec 06_MFC-ye08-pakpao 2 4" xfId="13375" xr:uid="{C0C4D9FB-C962-4D78-8B92-F75548C003FC}"/>
    <cellStyle name="W_CPC 31 Dec 06_MFC-ye08-pakpao 2 5" xfId="20958" xr:uid="{AAD080DE-8DC0-4A58-8798-0CC9DD2B292E}"/>
    <cellStyle name="W_CPC 31 Dec 06_MFC-ye08-pakpao 3" xfId="9962" xr:uid="{5B4411B0-D2EC-422D-9BCF-3C6BB7504219}"/>
    <cellStyle name="W_CPC 31 Dec 06_MFC-ye08-pakpao 3 2" xfId="12066" xr:uid="{5D6882C1-7057-4648-8051-755F070B44E5}"/>
    <cellStyle name="W_CPC 31 Dec 06_MFC-ye08-pakpao 3 2 2" xfId="17085" xr:uid="{F954C12F-850B-4C29-A8CE-14B054DB38F9}"/>
    <cellStyle name="W_CPC 31 Dec 06_MFC-ye08-pakpao 3 2 3" xfId="14570" xr:uid="{B942D647-ADF8-4A33-B8BF-53899FA9494D}"/>
    <cellStyle name="W_CPC 31 Dec 06_MFC-ye08-pakpao 3 2 4" xfId="22227" xr:uid="{C7E0267D-0F18-4D04-AB7B-E75E4502AE54}"/>
    <cellStyle name="W_CPC 31 Dec 06_MFC-ye08-pakpao 3 3" xfId="15892" xr:uid="{73C18E2B-C0A5-4DB6-99EC-F9B3AD81D859}"/>
    <cellStyle name="W_CPC 31 Dec 06_MFC-ye08-pakpao 3 4" xfId="13376" xr:uid="{C216870E-AD83-40B1-A1FF-2720CD105660}"/>
    <cellStyle name="W_CPC 31 Dec 06_MFC-ye08-pakpao 3 5" xfId="20959" xr:uid="{0DDB83E1-7DF5-4ACF-95AB-09EABD7D2A72}"/>
    <cellStyle name="W_CPC 31 Dec 06_MFC-ye08-pakpao 4" xfId="9963" xr:uid="{DFA6058E-C949-4D11-BC25-3BCE89420AE2}"/>
    <cellStyle name="W_CPC 31 Dec 06_MFC-ye08-pakpao 4 2" xfId="12067" xr:uid="{31CA3E35-6F38-4280-81DA-575AFB7544A5}"/>
    <cellStyle name="W_CPC 31 Dec 06_MFC-ye08-pakpao 4 2 2" xfId="17086" xr:uid="{0DDDE40D-FAF8-43D9-A390-9DC9B3501A20}"/>
    <cellStyle name="W_CPC 31 Dec 06_MFC-ye08-pakpao 4 2 3" xfId="14571" xr:uid="{85B544A1-9AD0-43D4-AD8A-D9B66F4389EB}"/>
    <cellStyle name="W_CPC 31 Dec 06_MFC-ye08-pakpao 4 2 4" xfId="22228" xr:uid="{8D97446E-FBEC-499B-821C-D7438D4D0BB8}"/>
    <cellStyle name="W_CPC 31 Dec 06_MFC-ye08-pakpao 4 3" xfId="15893" xr:uid="{A9A49551-218F-4862-8DE7-50045299CE58}"/>
    <cellStyle name="W_CPC 31 Dec 06_MFC-ye08-pakpao 4 4" xfId="13377" xr:uid="{FB5FA33E-B3DE-46D8-B448-9C185C17DF22}"/>
    <cellStyle name="W_CPC 31 Dec 06_MFC-ye08-pakpao 4 5" xfId="20960" xr:uid="{8E1174A1-0601-48BC-B818-CB2FD02AE9AF}"/>
    <cellStyle name="W_CPC 31 Dec 06_MFC-ye08-pakpao 5" xfId="9964" xr:uid="{1A2A003B-A62F-4C2F-AEE3-D94A10F99A24}"/>
    <cellStyle name="W_CPC 31 Dec 06_MFC-ye08-pakpao 5 2" xfId="12068" xr:uid="{C75BA3EA-F804-4EA6-ADA0-40066A361A08}"/>
    <cellStyle name="W_CPC 31 Dec 06_MFC-ye08-pakpao 5 2 2" xfId="17087" xr:uid="{30045E79-D898-41A3-BA9A-66027986F60F}"/>
    <cellStyle name="W_CPC 31 Dec 06_MFC-ye08-pakpao 5 2 3" xfId="14572" xr:uid="{D3CE1C1D-3125-45E7-B233-49B861D14FA0}"/>
    <cellStyle name="W_CPC 31 Dec 06_MFC-ye08-pakpao 5 2 4" xfId="22229" xr:uid="{3515FA56-27D4-4EA5-9F24-1EA47555C576}"/>
    <cellStyle name="W_CPC 31 Dec 06_MFC-ye08-pakpao 5 3" xfId="15894" xr:uid="{0343E2B5-78F4-4BF3-8A27-31AFC2AAE5B7}"/>
    <cellStyle name="W_CPC 31 Dec 06_MFC-ye08-pakpao 5 4" xfId="13378" xr:uid="{CFD50AB0-3549-434A-9BD1-65595DAA6C74}"/>
    <cellStyle name="W_CPC 31 Dec 06_MFC-ye08-pakpao 5 5" xfId="20961" xr:uid="{A7336211-A296-4DF1-BC59-C1BB36C7B5A4}"/>
    <cellStyle name="W_CPC 31 Dec 06_MFC-ye08-pakpao 6" xfId="9965" xr:uid="{C77F3763-6651-410E-B615-142158153601}"/>
    <cellStyle name="W_CPC 31 Dec 06_MFC-ye08-pakpao 6 2" xfId="12069" xr:uid="{0C704567-860D-4550-BBDF-B2CF2D550ADB}"/>
    <cellStyle name="W_CPC 31 Dec 06_MFC-ye08-pakpao 6 2 2" xfId="17088" xr:uid="{CB559E0A-E3BE-4778-AF3D-569CE0D5EC4B}"/>
    <cellStyle name="W_CPC 31 Dec 06_MFC-ye08-pakpao 6 2 3" xfId="14573" xr:uid="{EC7B10FF-AA4A-46CF-9BDF-8DF01685E70E}"/>
    <cellStyle name="W_CPC 31 Dec 06_MFC-ye08-pakpao 6 2 4" xfId="22230" xr:uid="{39032911-C0D2-4C40-9880-48FD0EEBA8D2}"/>
    <cellStyle name="W_CPC 31 Dec 06_MFC-ye08-pakpao 6 3" xfId="15895" xr:uid="{B33D452D-5CBC-4DB5-B03A-6B2BCCFD1438}"/>
    <cellStyle name="W_CPC 31 Dec 06_MFC-ye08-pakpao 6 4" xfId="13379" xr:uid="{A027790E-5E03-4919-9B58-A492EBE4570E}"/>
    <cellStyle name="W_CPC 31 Dec 06_MFC-ye08-pakpao 6 5" xfId="20962" xr:uid="{2D57EEB9-CC2B-4DFC-8D7F-E1FFDB66D17D}"/>
    <cellStyle name="W_CPC 31 Dec 06_MFC-ye08-pakpao 7" xfId="9966" xr:uid="{D3F079D8-F9CA-4732-92EE-79A625D7E213}"/>
    <cellStyle name="W_CPC 31 Dec 06_MFC-ye08-pakpao 7 2" xfId="12070" xr:uid="{4B94E4F3-C065-45A8-8D3E-7E48B1976805}"/>
    <cellStyle name="W_CPC 31 Dec 06_MFC-ye08-pakpao 7 2 2" xfId="17089" xr:uid="{90B23337-73CB-45F4-BCE3-38838EE383FA}"/>
    <cellStyle name="W_CPC 31 Dec 06_MFC-ye08-pakpao 7 2 3" xfId="14574" xr:uid="{F01D87AC-6B6D-4440-B253-66330D793C89}"/>
    <cellStyle name="W_CPC 31 Dec 06_MFC-ye08-pakpao 7 2 4" xfId="22231" xr:uid="{A6AE34D9-3B40-4D22-B330-9341B4692AF6}"/>
    <cellStyle name="W_CPC 31 Dec 06_MFC-ye08-pakpao 7 3" xfId="15896" xr:uid="{15CA9C47-FF86-4C14-BB95-945D457B8377}"/>
    <cellStyle name="W_CPC 31 Dec 06_MFC-ye08-pakpao 7 4" xfId="13380" xr:uid="{096B2EC3-6DF1-4411-805D-FC835DE4E696}"/>
    <cellStyle name="W_CPC 31 Dec 06_MFC-ye08-pakpao 7 5" xfId="20963" xr:uid="{10387397-22E2-475A-807D-A7D9BC987821}"/>
    <cellStyle name="W_CPC 31 Dec 06_SFC_Q2_Phang " xfId="9967" xr:uid="{A141368F-F1CA-482A-8A47-2143C54BC842}"/>
    <cellStyle name="W_CPC 31 Dec 06_SFC_Q2_Phang  2" xfId="9968" xr:uid="{2D31E131-E6F2-49C3-BFF8-D8AAEC71D34A}"/>
    <cellStyle name="W_CPC 31 Dec 06_SFC_Q2_Phang  2 2" xfId="12071" xr:uid="{5BC249FE-CA96-446A-8316-4449018B3822}"/>
    <cellStyle name="W_CPC 31 Dec 06_SFC_Q2_Phang  2 2 2" xfId="17090" xr:uid="{C41D3EF1-98D6-4D7D-BAF7-EB148E08E314}"/>
    <cellStyle name="W_CPC 31 Dec 06_SFC_Q2_Phang  2 2 3" xfId="14575" xr:uid="{EA664545-2421-4BFE-BC2E-96AADE2AF490}"/>
    <cellStyle name="W_CPC 31 Dec 06_SFC_Q2_Phang  2 2 4" xfId="22232" xr:uid="{39FB2B4D-2498-4418-AF10-7643516CAAC3}"/>
    <cellStyle name="W_CPC 31 Dec 06_SFC_Q2_Phang  2 3" xfId="15897" xr:uid="{6153F5D5-2FC2-4E48-8A30-EDB543F88C62}"/>
    <cellStyle name="W_CPC 31 Dec 06_SFC_Q2_Phang  2 4" xfId="13381" xr:uid="{0F585F05-D66F-475A-B3EE-C27943BAF74E}"/>
    <cellStyle name="W_CPC 31 Dec 06_SFC_Q2_Phang  2 5" xfId="20964" xr:uid="{1BA39C80-81E2-43E5-8B12-4D1B0C212581}"/>
    <cellStyle name="W_CPC 31 Dec 06_SFC-ye08-N' Beau" xfId="9969" xr:uid="{E6128E49-7B90-401C-B5EB-E337FBE384A7}"/>
    <cellStyle name="W_CPC 31 Dec 06_SFC-ye08-N' Beau 2" xfId="9970" xr:uid="{8AB03E10-DBAD-43F6-ADA3-C7850AB01CED}"/>
    <cellStyle name="W_CPC 31 Dec 06_SFC-ye08-N' Beau 2 2" xfId="12072" xr:uid="{0B744A00-62C7-4D56-A824-79F996D51A38}"/>
    <cellStyle name="W_CPC 31 Dec 06_SFC-ye08-N' Beau 2 2 2" xfId="17091" xr:uid="{4F10F5C2-A569-4894-B963-90324DEEC419}"/>
    <cellStyle name="W_CPC 31 Dec 06_SFC-ye08-N' Beau 2 2 3" xfId="14576" xr:uid="{678D69BE-2E78-4E06-90AE-0D7FE241E4A0}"/>
    <cellStyle name="W_CPC 31 Dec 06_SFC-ye08-N' Beau 2 2 4" xfId="22233" xr:uid="{D5BDEA61-ED51-4F4C-985E-6240DE15C55C}"/>
    <cellStyle name="W_CPC 31 Dec 06_SFC-ye08-N' Beau 2 3" xfId="15898" xr:uid="{D3C0A20E-074E-48CA-A7E6-19513B28055C}"/>
    <cellStyle name="W_CPC 31 Dec 06_SFC-ye08-N' Beau 2 4" xfId="13382" xr:uid="{5D10E41C-DEF5-456C-9C77-BA2F09A129D0}"/>
    <cellStyle name="W_CPC 31 Dec 06_SFC-ye08-N' Beau 2 5" xfId="20965" xr:uid="{3ED08706-3A6C-466E-A8B3-2D0027675D3F}"/>
    <cellStyle name="W_CPC 31 Dec 06_SFC-ye08-N' Beau 3" xfId="9971" xr:uid="{EDE99352-1291-4056-A647-7C38C1354EC5}"/>
    <cellStyle name="W_CPC 31 Dec 06_SFC-ye08-N' Beau 3 2" xfId="12073" xr:uid="{5CD29946-FA56-46E8-8E2C-5D1DA3BACA27}"/>
    <cellStyle name="W_CPC 31 Dec 06_SFC-ye08-N' Beau 3 2 2" xfId="17092" xr:uid="{5B999ADD-2628-4DE0-B89B-94E7FEC55452}"/>
    <cellStyle name="W_CPC 31 Dec 06_SFC-ye08-N' Beau 3 2 3" xfId="14577" xr:uid="{BBFFA076-59D6-438C-867B-B0C6709E3152}"/>
    <cellStyle name="W_CPC 31 Dec 06_SFC-ye08-N' Beau 3 2 4" xfId="22234" xr:uid="{9D5F8057-A32A-4E12-9B29-B9FEAA4E2C4E}"/>
    <cellStyle name="W_CPC 31 Dec 06_SFC-ye08-N' Beau 3 3" xfId="15899" xr:uid="{5447D195-F498-495C-90BC-E5E73B15804C}"/>
    <cellStyle name="W_CPC 31 Dec 06_SFC-ye08-N' Beau 3 4" xfId="13383" xr:uid="{3EF3D1AE-161A-4FA9-9ADD-37B5DEBC8F7F}"/>
    <cellStyle name="W_CPC 31 Dec 06_SFC-ye08-N' Beau 3 5" xfId="20966" xr:uid="{BAFD0B1C-33EF-438B-BCEA-49117B4B49E5}"/>
    <cellStyle name="W_CPC 31 Dec 06_SFC-ye08-N' Beau 4" xfId="9972" xr:uid="{FE25AA65-6786-4C11-B058-939E97086BE4}"/>
    <cellStyle name="W_CPC 31 Dec 06_SFC-ye08-N' Beau 4 2" xfId="12074" xr:uid="{DAD7E7E9-FCA3-499A-8EB3-DA0924206F27}"/>
    <cellStyle name="W_CPC 31 Dec 06_SFC-ye08-N' Beau 4 2 2" xfId="17093" xr:uid="{CFA43161-82A2-4F3E-A3EC-D40AD7F2BFA0}"/>
    <cellStyle name="W_CPC 31 Dec 06_SFC-ye08-N' Beau 4 2 3" xfId="14578" xr:uid="{766A8702-50FB-40D8-B34E-58C513A31815}"/>
    <cellStyle name="W_CPC 31 Dec 06_SFC-ye08-N' Beau 4 2 4" xfId="22235" xr:uid="{2C7AFBF4-F73A-45F3-B5FE-15066F3A8A00}"/>
    <cellStyle name="W_CPC 31 Dec 06_SFC-ye08-N' Beau 4 3" xfId="15900" xr:uid="{D9F115AD-2EF8-40F3-AD37-A443661490CA}"/>
    <cellStyle name="W_CPC 31 Dec 06_SFC-ye08-N' Beau 4 4" xfId="13384" xr:uid="{81D6062C-5C3D-4D08-B40D-EEDFBFAFA754}"/>
    <cellStyle name="W_CPC 31 Dec 06_SFC-ye08-N' Beau 4 5" xfId="20967" xr:uid="{47FB3538-1726-41C4-A380-EBE42A912C4D}"/>
    <cellStyle name="W_CPC 31 Dec 06_SFC-ye08-N' Beau 5" xfId="9973" xr:uid="{8BD7FE1C-D249-4019-BFA6-B67EFE597D90}"/>
    <cellStyle name="W_CPC 31 Dec 06_SFC-ye08-N' Beau 5 2" xfId="12075" xr:uid="{EEB8278E-B569-4E51-A14F-A8EF57156B59}"/>
    <cellStyle name="W_CPC 31 Dec 06_SFC-ye08-N' Beau 5 2 2" xfId="17094" xr:uid="{1BD9D4B2-B1AC-4375-990A-BB3FE797BB02}"/>
    <cellStyle name="W_CPC 31 Dec 06_SFC-ye08-N' Beau 5 2 3" xfId="14579" xr:uid="{F0EC05F2-8516-486B-8115-80CA54692BD2}"/>
    <cellStyle name="W_CPC 31 Dec 06_SFC-ye08-N' Beau 5 2 4" xfId="22236" xr:uid="{0E44B8B7-7527-47D5-BB08-5440C50DAF2A}"/>
    <cellStyle name="W_CPC 31 Dec 06_SFC-ye08-N' Beau 5 3" xfId="15901" xr:uid="{556CA035-9580-4F0A-9A26-A5988B633F3F}"/>
    <cellStyle name="W_CPC 31 Dec 06_SFC-ye08-N' Beau 5 4" xfId="13385" xr:uid="{3A8E803A-7C97-4B65-B9CE-FBB18ED9F35C}"/>
    <cellStyle name="W_CPC 31 Dec 06_SFC-ye08-N' Beau 5 5" xfId="20968" xr:uid="{91498BB3-B824-491F-9024-6F4282A2A704}"/>
    <cellStyle name="W_CPC 31 Dec 06_SFC-ye08-N' Beau 6" xfId="9974" xr:uid="{C42A6ACF-40E8-4F1E-A99D-F3A927D3CE1D}"/>
    <cellStyle name="W_CPC 31 Dec 06_SFC-ye08-N' Beau 6 2" xfId="12076" xr:uid="{F65FA49C-6D83-4A4C-BD98-5D6E7C85BFCF}"/>
    <cellStyle name="W_CPC 31 Dec 06_SFC-ye08-N' Beau 6 2 2" xfId="17095" xr:uid="{A31F6918-6AF8-4B59-9E85-951C290BCD17}"/>
    <cellStyle name="W_CPC 31 Dec 06_SFC-ye08-N' Beau 6 2 3" xfId="14580" xr:uid="{82F9BB66-8A69-495E-8C45-7C35AD16B483}"/>
    <cellStyle name="W_CPC 31 Dec 06_SFC-ye08-N' Beau 6 2 4" xfId="22237" xr:uid="{0B001CED-0940-41EB-8703-CB1E12FDBDFB}"/>
    <cellStyle name="W_CPC 31 Dec 06_SFC-ye08-N' Beau 6 3" xfId="15902" xr:uid="{F8B248E1-39B9-4571-A1C8-3708B2A4531E}"/>
    <cellStyle name="W_CPC 31 Dec 06_SFC-ye08-N' Beau 6 4" xfId="13386" xr:uid="{6BC64E91-B8C6-4A78-BF47-F8E183A89041}"/>
    <cellStyle name="W_CPC 31 Dec 06_SFC-ye08-N' Beau 6 5" xfId="20969" xr:uid="{2F431F0B-F0D3-439E-BE63-DA159F2E9F0F}"/>
    <cellStyle name="W_CPC 31 Dec 06_SFC-ye08-N' Beau 7" xfId="9975" xr:uid="{916AE971-CC3E-4475-B548-28AB70A17113}"/>
    <cellStyle name="W_CPC 31 Dec 06_SFC-ye08-N' Beau 7 2" xfId="12077" xr:uid="{3A2E6A32-BCAE-4749-A976-95F491432B01}"/>
    <cellStyle name="W_CPC 31 Dec 06_SFC-ye08-N' Beau 7 2 2" xfId="17096" xr:uid="{A207B7CD-0258-48A6-B18D-5B14FC41509E}"/>
    <cellStyle name="W_CPC 31 Dec 06_SFC-ye08-N' Beau 7 2 3" xfId="14581" xr:uid="{FBEB7F44-711D-490F-B4A3-DB4CF06E1951}"/>
    <cellStyle name="W_CPC 31 Dec 06_SFC-ye08-N' Beau 7 2 4" xfId="22238" xr:uid="{0DB86E36-4F59-4753-BC5A-3D574AC24F0F}"/>
    <cellStyle name="W_CPC 31 Dec 06_SFC-ye08-N' Beau 7 3" xfId="15903" xr:uid="{8F4A31FB-A058-45B3-860A-4212C954B890}"/>
    <cellStyle name="W_CPC 31 Dec 06_SFC-ye08-N' Beau 7 4" xfId="13387" xr:uid="{4B167649-D1C1-4765-B59F-AA7D6FF4F1BD}"/>
    <cellStyle name="W_CPC 31 Dec 06_SFC-ye08-N' Beau 7 5" xfId="20970" xr:uid="{1D420348-2E80-47E6-B7BC-62F784C31EC4}"/>
    <cellStyle name="W_CPC 31 Dec 06_SFC-ye08-pakpao" xfId="9976" xr:uid="{E57B1F3F-7B32-4D02-8E90-51A47F1850D9}"/>
    <cellStyle name="W_CPC 31 Dec 06_SFC-ye08-pakpao 2" xfId="9977" xr:uid="{8F14675F-EBEB-4D5A-8122-7BD83C81FBB8}"/>
    <cellStyle name="W_CPC 31 Dec 06_SFC-ye08-pakpao 2 2" xfId="12078" xr:uid="{854F38B3-A978-425E-9278-29018581AFCA}"/>
    <cellStyle name="W_CPC 31 Dec 06_SFC-ye08-pakpao 2 2 2" xfId="17097" xr:uid="{F5A4638F-8BC7-4F73-BD99-1C6DB8CEF033}"/>
    <cellStyle name="W_CPC 31 Dec 06_SFC-ye08-pakpao 2 2 3" xfId="14582" xr:uid="{B25C53CA-9B7E-4E54-9D47-B61A416ECF0B}"/>
    <cellStyle name="W_CPC 31 Dec 06_SFC-ye08-pakpao 2 2 4" xfId="22239" xr:uid="{A07F6F4C-16F3-4CA4-AB7A-89DCE82FAE1C}"/>
    <cellStyle name="W_CPC 31 Dec 06_SFC-ye08-pakpao 2 3" xfId="15904" xr:uid="{FD3068C6-90E1-4094-AC2E-A69CC177350B}"/>
    <cellStyle name="W_CPC 31 Dec 06_SFC-ye08-pakpao 2 4" xfId="13388" xr:uid="{D4A94A0D-F8AB-4BFB-B102-C92047F3AFD3}"/>
    <cellStyle name="W_CPC 31 Dec 06_SFC-ye08-pakpao 2 5" xfId="20971" xr:uid="{1364ECB1-0B9B-4E55-9787-3C14E2B37F62}"/>
    <cellStyle name="W_CPC 31 Dec 06_SFC-ye08-pakpao_Complete WP SFC_Q2_Phang " xfId="9978" xr:uid="{F274091F-ECC6-40B1-9CFC-BB4F3887D8FA}"/>
    <cellStyle name="W_CPC 31 Dec 06_SFC-ye08-pakpao_Complete WP SFC_Q2_Phang  2" xfId="9979" xr:uid="{D4DDCACD-AA5A-489B-83A6-7505300EB4BE}"/>
    <cellStyle name="W_CPC 31 Dec 06_SFC-ye08-pakpao_Complete WP SFC_Q2_Phang  2 2" xfId="12079" xr:uid="{EE4FF79F-8EB8-4B60-9E77-5631304BF138}"/>
    <cellStyle name="W_CPC 31 Dec 06_SFC-ye08-pakpao_Complete WP SFC_Q2_Phang  2 2 2" xfId="17098" xr:uid="{CEF405D5-540A-46E7-86B2-B992CB9893BB}"/>
    <cellStyle name="W_CPC 31 Dec 06_SFC-ye08-pakpao_Complete WP SFC_Q2_Phang  2 2 3" xfId="14583" xr:uid="{0BBEB833-1276-4467-A584-C39535E4CA00}"/>
    <cellStyle name="W_CPC 31 Dec 06_SFC-ye08-pakpao_Complete WP SFC_Q2_Phang  2 2 4" xfId="22240" xr:uid="{8D8A2FE6-3461-436E-AE92-1D8BF9F9505C}"/>
    <cellStyle name="W_CPC 31 Dec 06_SFC-ye08-pakpao_Complete WP SFC_Q2_Phang  2 3" xfId="15905" xr:uid="{E9979652-947F-4C21-AE94-BDD1BD5B3046}"/>
    <cellStyle name="W_CPC 31 Dec 06_SFC-ye08-pakpao_Complete WP SFC_Q2_Phang  2 4" xfId="13389" xr:uid="{5E82AD77-E000-4B57-8C7D-4D5A17216EFA}"/>
    <cellStyle name="W_CPC 31 Dec 06_SFC-ye08-pakpao_Complete WP SFC_Q2_Phang  2 5" xfId="20972" xr:uid="{67E0311C-D843-4B44-B514-EC5D912D1FF6}"/>
    <cellStyle name="W_CPC 31 Dec 06_SFC-ye08-pakpao_F123 SFC Q2'09 New" xfId="9980" xr:uid="{42730217-55D3-4994-8384-A1F50CDBBBCB}"/>
    <cellStyle name="W_CPC 31 Dec 06_SFC-ye08-pakpao_F123 SFC Q2'09 New 2" xfId="9981" xr:uid="{CC7B274D-9A32-4C84-8DE7-615C1E988694}"/>
    <cellStyle name="W_CPC 31 Dec 06_SFC-ye08-pakpao_F123 SFC Q2'09 New 2 2" xfId="12080" xr:uid="{9122A5E3-39A9-42AE-BF54-DEA3DE8A03C4}"/>
    <cellStyle name="W_CPC 31 Dec 06_SFC-ye08-pakpao_F123 SFC Q2'09 New 2 2 2" xfId="17099" xr:uid="{6C7D46A2-DF6C-4627-AA9C-D8DC0F753FBE}"/>
    <cellStyle name="W_CPC 31 Dec 06_SFC-ye08-pakpao_F123 SFC Q2'09 New 2 2 3" xfId="14584" xr:uid="{3891EC8C-957C-44A2-91EC-79F9F0C06E6E}"/>
    <cellStyle name="W_CPC 31 Dec 06_SFC-ye08-pakpao_F123 SFC Q2'09 New 2 2 4" xfId="22241" xr:uid="{15DFCAAA-90AA-4DC0-B284-1FEA104E06D8}"/>
    <cellStyle name="W_CPC 31 Dec 06_SFC-ye08-pakpao_F123 SFC Q2'09 New 2 3" xfId="15906" xr:uid="{B993D684-3A64-414F-974C-AB033DBD3DCB}"/>
    <cellStyle name="W_CPC 31 Dec 06_SFC-ye08-pakpao_F123 SFC Q2'09 New 2 4" xfId="13390" xr:uid="{72978280-AECB-4F51-8EFE-9F9B4456A19C}"/>
    <cellStyle name="W_CPC 31 Dec 06_SFC-ye08-pakpao_F123 SFC Q2'09 New 2 5" xfId="20973" xr:uid="{AB093BA6-B0DC-4EBB-8C1E-1150C4D3E58B}"/>
    <cellStyle name="W_CPC 31 Dec 06_SFC-ye08-pakpao_SFC_Q2_Phang " xfId="9982" xr:uid="{E71563B2-FBAE-47C8-A880-FF94BFA85C50}"/>
    <cellStyle name="W_CPC 31 Dec 06_SFC-ye08-pakpao_SFC_Q2_Phang  2" xfId="9983" xr:uid="{FC61D1C3-0D6A-412A-B824-0BE1949CBB37}"/>
    <cellStyle name="W_CPC 31 Dec 06_SFC-ye08-pakpao_SFC_Q2_Phang  2 2" xfId="12081" xr:uid="{71AF506A-9D1A-4F97-9AA4-210D3DA6A42B}"/>
    <cellStyle name="W_CPC 31 Dec 06_SFC-ye08-pakpao_SFC_Q2_Phang  2 2 2" xfId="17100" xr:uid="{C34CA76F-231E-4C03-AE0B-4DD7DD9ED0D6}"/>
    <cellStyle name="W_CPC 31 Dec 06_SFC-ye08-pakpao_SFC_Q2_Phang  2 2 3" xfId="14585" xr:uid="{C166E329-A329-4E79-A465-817376CD64B4}"/>
    <cellStyle name="W_CPC 31 Dec 06_SFC-ye08-pakpao_SFC_Q2_Phang  2 2 4" xfId="22242" xr:uid="{94EDA3DA-76AE-4289-BA2D-62DF591BEFB4}"/>
    <cellStyle name="W_CPC 31 Dec 06_SFC-ye08-pakpao_SFC_Q2_Phang  2 3" xfId="15907" xr:uid="{4744A2D2-DE3E-492A-BB5E-3D4CE5F01267}"/>
    <cellStyle name="W_CPC 31 Dec 06_SFC-ye08-pakpao_SFC_Q2_Phang  2 4" xfId="13391" xr:uid="{F722A724-07CA-495C-A54C-D117DDA299C2}"/>
    <cellStyle name="W_CPC 31 Dec 06_SFC-ye08-pakpao_SFC_Q2_Phang  2 5" xfId="20974" xr:uid="{0CE1B17B-CDE9-485C-AD45-9CD247CA77C5}"/>
    <cellStyle name="W_CPC 31 Dec 06_V100" xfId="9984" xr:uid="{8A71C2CD-06D0-4374-B192-F45FE6D992B3}"/>
    <cellStyle name="W_CPC 31 Dec 06_V100 2" xfId="9985" xr:uid="{4E392935-78AC-4A9E-9367-0195864EF324}"/>
    <cellStyle name="W_CPC 31 Dec 06_V100 2 2" xfId="12082" xr:uid="{963C1EB5-D28D-40D1-A75F-69E73445192A}"/>
    <cellStyle name="W_CPC 31 Dec 06_V100 2 2 2" xfId="17101" xr:uid="{FA59CA5A-57C2-4FDF-BFAB-2715C8ECA164}"/>
    <cellStyle name="W_CPC 31 Dec 06_V100 2 2 3" xfId="14586" xr:uid="{C92415FB-5BF0-4853-B600-56F03B87BAAD}"/>
    <cellStyle name="W_CPC 31 Dec 06_V100 2 2 4" xfId="22243" xr:uid="{BD53FADC-0C83-4714-9A64-9991FE79D185}"/>
    <cellStyle name="W_CPC 31 Dec 06_V100 2 3" xfId="15908" xr:uid="{043641F8-3AF7-4201-9874-EE88F9040165}"/>
    <cellStyle name="W_CPC 31 Dec 06_V100 2 4" xfId="13392" xr:uid="{59C0A5A5-B52B-4B8B-8E87-E05CBDC8CC22}"/>
    <cellStyle name="W_CPC 31 Dec 06_V100 2 5" xfId="20975" xr:uid="{16153DFB-1D28-407E-AF5C-8057D4386321}"/>
    <cellStyle name="W_CPC 31 Dec 06_V100 3" xfId="9986" xr:uid="{CF4C4179-D02E-4AF3-B548-EE8A884AA016}"/>
    <cellStyle name="W_CPC 31 Dec 06_V100 3 2" xfId="12083" xr:uid="{2F657134-B60B-4C85-8E1D-AD8CF3AAF5EF}"/>
    <cellStyle name="W_CPC 31 Dec 06_V100 3 2 2" xfId="17102" xr:uid="{E8FB20C8-5043-4112-A233-C1337C9B7893}"/>
    <cellStyle name="W_CPC 31 Dec 06_V100 3 2 3" xfId="14587" xr:uid="{A20D6ABF-0409-4C7A-9607-EB819071556B}"/>
    <cellStyle name="W_CPC 31 Dec 06_V100 3 2 4" xfId="22244" xr:uid="{8B86F6F6-AF6C-49F6-A657-042325A3EED5}"/>
    <cellStyle name="W_CPC 31 Dec 06_V100 3 3" xfId="15909" xr:uid="{2EE85414-9480-4F85-BDF6-3D287416588B}"/>
    <cellStyle name="W_CPC 31 Dec 06_V100 3 4" xfId="13393" xr:uid="{5FC86ED1-8B0E-499F-9585-EB7DD57582CC}"/>
    <cellStyle name="W_CPC 31 Dec 06_V100 3 5" xfId="20976" xr:uid="{76DE3B6F-4D93-46B0-8CCA-1B1292EE5E2E}"/>
    <cellStyle name="W_CPC 31 Dec 06_V100 4" xfId="9987" xr:uid="{5B081917-CADC-4B98-8CF5-9592EBDFAC35}"/>
    <cellStyle name="W_CPC 31 Dec 06_V100 4 2" xfId="12084" xr:uid="{FC01B062-093D-480A-A39A-5D76E9455665}"/>
    <cellStyle name="W_CPC 31 Dec 06_V100 4 2 2" xfId="17103" xr:uid="{365B1D62-02B1-409C-ADC0-10F4202BA820}"/>
    <cellStyle name="W_CPC 31 Dec 06_V100 4 2 3" xfId="14588" xr:uid="{CEDEE06D-F27B-432A-BA3B-C14F48DF22F3}"/>
    <cellStyle name="W_CPC 31 Dec 06_V100 4 2 4" xfId="22245" xr:uid="{40549FA7-6E7A-4478-8B48-8B1382780DAD}"/>
    <cellStyle name="W_CPC 31 Dec 06_V100 4 3" xfId="15910" xr:uid="{1CBDE321-A2AA-4B8A-9FEC-C162C50D5772}"/>
    <cellStyle name="W_CPC 31 Dec 06_V100 4 4" xfId="13394" xr:uid="{68578429-D0CE-481A-9BFA-6E12D98B9D89}"/>
    <cellStyle name="W_CPC 31 Dec 06_V100 4 5" xfId="20977" xr:uid="{0B1CE33F-E1B9-4B61-9AE6-63CC7A9B4351}"/>
    <cellStyle name="W_CPC 31 Dec 06_V100 5" xfId="9988" xr:uid="{740491F6-D87F-4A17-A115-CA57786E0B5A}"/>
    <cellStyle name="W_CPC 31 Dec 06_V100 5 2" xfId="12085" xr:uid="{072F7E18-6662-4FFB-BC11-57A5D8F66C05}"/>
    <cellStyle name="W_CPC 31 Dec 06_V100 5 2 2" xfId="17104" xr:uid="{60070E5C-6329-493B-8992-7C0523D24B41}"/>
    <cellStyle name="W_CPC 31 Dec 06_V100 5 2 3" xfId="14589" xr:uid="{D0EA31E1-470D-47E1-A2AA-2E78D50B963A}"/>
    <cellStyle name="W_CPC 31 Dec 06_V100 5 2 4" xfId="22246" xr:uid="{CFBE1C72-B3ED-41C2-B494-F1DEB742E5A5}"/>
    <cellStyle name="W_CPC 31 Dec 06_V100 5 3" xfId="15911" xr:uid="{51B63E01-9854-4091-BDF4-6167B1AA6B57}"/>
    <cellStyle name="W_CPC 31 Dec 06_V100 5 4" xfId="13395" xr:uid="{0E38CB4A-9F40-4C06-88EA-405B69A6F900}"/>
    <cellStyle name="W_CPC 31 Dec 06_V100 5 5" xfId="20978" xr:uid="{DF2F59EE-509F-44B7-A400-55D23CF891ED}"/>
    <cellStyle name="W_CPC 31 Dec 06_V100 6" xfId="9989" xr:uid="{111ED6C1-5412-4AD2-994D-4D9CD7F2FE13}"/>
    <cellStyle name="W_CPC 31 Dec 06_V100 6 2" xfId="12086" xr:uid="{2966BA0D-E19A-4F02-9276-8ABFA6EF00D1}"/>
    <cellStyle name="W_CPC 31 Dec 06_V100 6 2 2" xfId="17105" xr:uid="{FCA795E9-63DB-4B38-A663-1AC444CA5E39}"/>
    <cellStyle name="W_CPC 31 Dec 06_V100 6 2 3" xfId="14590" xr:uid="{89B70E63-1AF6-4B10-B141-FCBD9B6B88E3}"/>
    <cellStyle name="W_CPC 31 Dec 06_V100 6 2 4" xfId="22247" xr:uid="{6568EBF2-E23C-42AA-B722-23379A1E2C1A}"/>
    <cellStyle name="W_CPC 31 Dec 06_V100 6 3" xfId="15912" xr:uid="{B48F35B9-0F71-4C67-A615-6B0AA8D56B45}"/>
    <cellStyle name="W_CPC 31 Dec 06_V100 6 4" xfId="13396" xr:uid="{EFE2B1F7-C928-480A-A889-19CEE0BB26A3}"/>
    <cellStyle name="W_CPC 31 Dec 06_V100 6 5" xfId="20979" xr:uid="{1DE5DE83-274B-4916-91A2-C460F7B322BA}"/>
    <cellStyle name="W_CPC 31 Dec 06_V100 7" xfId="9990" xr:uid="{D21808C7-35F0-4F42-BB76-5B0929EE6CC6}"/>
    <cellStyle name="W_CPC 31 Dec 06_V100 7 2" xfId="12087" xr:uid="{1EF0E555-2297-4B9D-A8C0-67DF47C12DAE}"/>
    <cellStyle name="W_CPC 31 Dec 06_V100 7 2 2" xfId="17106" xr:uid="{B90942DE-3689-4363-8951-B9E8E3071E3B}"/>
    <cellStyle name="W_CPC 31 Dec 06_V100 7 2 3" xfId="14591" xr:uid="{909425D7-6C97-4769-950D-721C52FC5789}"/>
    <cellStyle name="W_CPC 31 Dec 06_V100 7 2 4" xfId="22248" xr:uid="{99ABF89A-2E6A-4C6A-B297-ECDF1E8622AE}"/>
    <cellStyle name="W_CPC 31 Dec 06_V100 7 3" xfId="15913" xr:uid="{35359534-4E4B-4E83-840E-51B3F84E31BE}"/>
    <cellStyle name="W_CPC 31 Dec 06_V100 7 4" xfId="13397" xr:uid="{3068CECE-E4C0-47A2-9A5E-7C54B2D9C6B6}"/>
    <cellStyle name="W_CPC 31 Dec 06_V100 7 5" xfId="20980" xr:uid="{3986A1E0-D247-49CB-8A6C-7253561F4489}"/>
    <cellStyle name="W_CPC 31 Dec 06_WP SBR 08" xfId="9991" xr:uid="{BE1806AB-4EB6-45AA-BB0A-54B7D4FB9823}"/>
    <cellStyle name="W_CPC 31 Dec 06_WP SBR 08 2" xfId="9992" xr:uid="{93B1987C-6FF9-427E-B1AE-26403AD00A68}"/>
    <cellStyle name="W_CPC 31 Dec 06_WP SBR 08 2 2" xfId="12088" xr:uid="{12FEE7D4-15EC-40A0-87DC-EB1DF5E4A139}"/>
    <cellStyle name="W_CPC 31 Dec 06_WP SBR 08 2 2 2" xfId="17107" xr:uid="{1ED4A787-330D-43DC-80B8-6376AC6379FB}"/>
    <cellStyle name="W_CPC 31 Dec 06_WP SBR 08 2 2 3" xfId="14592" xr:uid="{A3DEB4B9-F58B-417C-ADCC-3289AD6F8382}"/>
    <cellStyle name="W_CPC 31 Dec 06_WP SBR 08 2 2 4" xfId="22249" xr:uid="{5EBFCE5A-FC20-462C-89D5-966958C01DCF}"/>
    <cellStyle name="W_CPC 31 Dec 06_WP SBR 08 2 3" xfId="15914" xr:uid="{63D020D9-5F55-412A-AF5A-B88D53AFB756}"/>
    <cellStyle name="W_CPC 31 Dec 06_WP SBR 08 2 4" xfId="13398" xr:uid="{6C7F9654-1280-438B-AE9E-B696B2F31373}"/>
    <cellStyle name="W_CPC 31 Dec 06_WP SBR 08 2 5" xfId="20981" xr:uid="{B194042F-BAE0-46D6-9228-D24C633620AE}"/>
    <cellStyle name="W_CPC 31 Dec 06_WP SBR 08 3" xfId="9993" xr:uid="{DC984623-4A6D-4E12-9AA1-C2AF6D39440D}"/>
    <cellStyle name="W_CPC 31 Dec 06_WP SBR 08 3 2" xfId="12089" xr:uid="{AD58B7F0-DD66-4D6E-9E2B-F673BFE46AF2}"/>
    <cellStyle name="W_CPC 31 Dec 06_WP SBR 08 3 2 2" xfId="17108" xr:uid="{39C2DBE7-293B-445E-9D05-0F65B7CCEFD5}"/>
    <cellStyle name="W_CPC 31 Dec 06_WP SBR 08 3 2 3" xfId="14593" xr:uid="{511F7621-E340-4253-8A33-E2D764103330}"/>
    <cellStyle name="W_CPC 31 Dec 06_WP SBR 08 3 2 4" xfId="22250" xr:uid="{3CBE723E-C6B1-41EC-BA4B-63515B8EED07}"/>
    <cellStyle name="W_CPC 31 Dec 06_WP SBR 08 3 3" xfId="15915" xr:uid="{B6CFDBB8-C284-48F4-B5B5-B4CCAE0CBF92}"/>
    <cellStyle name="W_CPC 31 Dec 06_WP SBR 08 3 4" xfId="13399" xr:uid="{15C4FE04-28C3-4813-868B-A8CEA1E7EC56}"/>
    <cellStyle name="W_CPC 31 Dec 06_WP SBR 08 3 5" xfId="20982" xr:uid="{FD716B12-4673-40F9-AEED-7C298ED40A1C}"/>
    <cellStyle name="W_CPC 31 Dec 06_WP SBR 08 4" xfId="9994" xr:uid="{887FDE4A-0F58-4253-AE8B-C481D1F6EFC2}"/>
    <cellStyle name="W_CPC 31 Dec 06_WP SBR 08 4 2" xfId="12090" xr:uid="{E09EF992-50ED-46F3-AF3F-724A27646520}"/>
    <cellStyle name="W_CPC 31 Dec 06_WP SBR 08 4 2 2" xfId="17109" xr:uid="{182A3520-86E1-4FCE-AF7D-B90575304CB0}"/>
    <cellStyle name="W_CPC 31 Dec 06_WP SBR 08 4 2 3" xfId="14594" xr:uid="{1925C897-D858-43CD-9985-5FFC985144F1}"/>
    <cellStyle name="W_CPC 31 Dec 06_WP SBR 08 4 2 4" xfId="22251" xr:uid="{8BFF0E6E-455D-482B-A50B-5CC1EC2191D8}"/>
    <cellStyle name="W_CPC 31 Dec 06_WP SBR 08 4 3" xfId="15916" xr:uid="{CEF62585-995C-4FB2-A612-C7F938ED76BB}"/>
    <cellStyle name="W_CPC 31 Dec 06_WP SBR 08 4 4" xfId="13400" xr:uid="{E63F42C4-C594-4601-B689-3A863A0102BD}"/>
    <cellStyle name="W_CPC 31 Dec 06_WP SBR 08 4 5" xfId="20983" xr:uid="{44009C05-3F44-4358-8C81-E2880E7B4872}"/>
    <cellStyle name="W_CPC 31 Dec 06_WP SBR 08 5" xfId="9995" xr:uid="{337E583C-F0A8-46E8-9971-EA48E56A0978}"/>
    <cellStyle name="W_CPC 31 Dec 06_WP SBR 08 5 2" xfId="12091" xr:uid="{CFA64DFC-6B68-4F52-95C6-59FA5760A3F8}"/>
    <cellStyle name="W_CPC 31 Dec 06_WP SBR 08 5 2 2" xfId="17110" xr:uid="{29DF1F01-F060-4084-84B5-C9A3FDBBB74D}"/>
    <cellStyle name="W_CPC 31 Dec 06_WP SBR 08 5 2 3" xfId="14595" xr:uid="{DF4CAD4A-F393-4102-874A-D96F0559AADC}"/>
    <cellStyle name="W_CPC 31 Dec 06_WP SBR 08 5 2 4" xfId="22252" xr:uid="{7AEAD424-82F7-4221-9C2C-A029085DAD1E}"/>
    <cellStyle name="W_CPC 31 Dec 06_WP SBR 08 5 3" xfId="15917" xr:uid="{79A53E59-4F48-4791-8FF9-26F82317B9D1}"/>
    <cellStyle name="W_CPC 31 Dec 06_WP SBR 08 5 4" xfId="13401" xr:uid="{AE349D2E-A219-44F6-A873-923AD74ACD93}"/>
    <cellStyle name="W_CPC 31 Dec 06_WP SBR 08 5 5" xfId="20984" xr:uid="{42271C00-CC64-48D3-895B-2DC5D0443851}"/>
    <cellStyle name="W_CPC 31 Dec 06_WP SBR 08 6" xfId="9996" xr:uid="{9FB9470B-D631-45BC-9804-C06B4661CB7B}"/>
    <cellStyle name="W_CPC 31 Dec 06_WP SBR 08 6 2" xfId="12092" xr:uid="{5A575B63-BE46-4FFE-A558-6723552AF682}"/>
    <cellStyle name="W_CPC 31 Dec 06_WP SBR 08 6 2 2" xfId="17111" xr:uid="{FD4F13F8-14F9-4078-967C-6AF45AF90ECD}"/>
    <cellStyle name="W_CPC 31 Dec 06_WP SBR 08 6 2 3" xfId="14596" xr:uid="{F4D792BB-2C9D-4104-A136-F31A5EA32731}"/>
    <cellStyle name="W_CPC 31 Dec 06_WP SBR 08 6 2 4" xfId="22253" xr:uid="{B7BB3D86-14A7-45C9-A17F-B4EA1C5D1131}"/>
    <cellStyle name="W_CPC 31 Dec 06_WP SBR 08 6 3" xfId="15918" xr:uid="{55D9467E-7968-43A5-8723-FB3E0F0F708F}"/>
    <cellStyle name="W_CPC 31 Dec 06_WP SBR 08 6 4" xfId="13402" xr:uid="{036AC9A1-E60C-44B9-A223-548755C5B823}"/>
    <cellStyle name="W_CPC 31 Dec 06_WP SBR 08 6 5" xfId="20985" xr:uid="{4251CD9E-E108-4FF6-B827-1C6DC93F2E09}"/>
    <cellStyle name="W_CPC 31 Dec 06_WP SBR 08 7" xfId="9997" xr:uid="{BB90FE2F-84C5-4105-B820-F9612F8EEFA7}"/>
    <cellStyle name="W_CPC 31 Dec 06_WP SBR 08 7 2" xfId="12093" xr:uid="{9A988C86-0EA3-404D-9075-2D944844A6C4}"/>
    <cellStyle name="W_CPC 31 Dec 06_WP SBR 08 7 2 2" xfId="17112" xr:uid="{7725315C-3143-42BB-A221-1F74F24BE5BA}"/>
    <cellStyle name="W_CPC 31 Dec 06_WP SBR 08 7 2 3" xfId="14597" xr:uid="{EF7E84A0-0CA7-4A38-8511-7FC167D788DD}"/>
    <cellStyle name="W_CPC 31 Dec 06_WP SBR 08 7 2 4" xfId="22254" xr:uid="{8E336E36-4BD7-4A82-B51D-2A79DB0201DB}"/>
    <cellStyle name="W_CPC 31 Dec 06_WP SBR 08 7 3" xfId="15919" xr:uid="{DD191A2C-7909-44C9-9797-FC921CFBB9EA}"/>
    <cellStyle name="W_CPC 31 Dec 06_WP SBR 08 7 4" xfId="13403" xr:uid="{8E366513-75DB-4780-BC3B-5AFA2602A93B}"/>
    <cellStyle name="W_CPC 31 Dec 06_WP SBR 08 7 5" xfId="20986" xr:uid="{6FE63BF7-A670-462E-8476-C324963E86B2}"/>
    <cellStyle name="W_CPC 31 Dec 07-aom" xfId="9998" xr:uid="{E90849C3-C32F-4887-A86B-A170EA7F6690}"/>
    <cellStyle name="W_CPC 31 Dec 07-aom 2" xfId="9999" xr:uid="{136E94FF-ECF6-45DA-AF7F-F76755F1E282}"/>
    <cellStyle name="W_CPC 31 Dec 07-aom 2 2" xfId="12094" xr:uid="{C918CAE1-27EE-46F6-A4DC-A8C485417FB5}"/>
    <cellStyle name="W_CPC 31 Dec 07-aom 2 2 2" xfId="17113" xr:uid="{64AD8E74-94A4-401C-915B-C35B482C4E65}"/>
    <cellStyle name="W_CPC 31 Dec 07-aom 2 2 3" xfId="14598" xr:uid="{F8AB0277-CD82-48FF-BF4E-6C79B73B9231}"/>
    <cellStyle name="W_CPC 31 Dec 07-aom 2 2 4" xfId="22255" xr:uid="{6697BB1D-73F9-46BE-9B2B-8F22AADB853C}"/>
    <cellStyle name="W_CPC 31 Dec 07-aom 2 3" xfId="15920" xr:uid="{61E9E542-A229-42BE-BBF3-922FAA80F793}"/>
    <cellStyle name="W_CPC 31 Dec 07-aom 2 4" xfId="13404" xr:uid="{1D37D7AC-5590-401B-89CE-3FB44B105E22}"/>
    <cellStyle name="W_CPC 31 Dec 07-aom 2 5" xfId="20987" xr:uid="{CC1FC59A-F6F1-4FEA-90EB-7E519225E6B0}"/>
    <cellStyle name="W_CPC 31 Dec 07-aom_Complete WP SFC_Q2_Phang " xfId="10000" xr:uid="{50066504-A21E-48D6-AF0F-7403CB74EFD3}"/>
    <cellStyle name="W_CPC 31 Dec 07-aom_Complete WP SFC_Q2_Phang  2" xfId="10001" xr:uid="{8AFDEBE4-3818-4B91-AA0B-5640D540A33C}"/>
    <cellStyle name="W_CPC 31 Dec 07-aom_Complete WP SFC_Q2_Phang  2 2" xfId="12095" xr:uid="{276D3570-329D-4109-844B-93D1C748BA41}"/>
    <cellStyle name="W_CPC 31 Dec 07-aom_Complete WP SFC_Q2_Phang  2 2 2" xfId="17114" xr:uid="{3509D279-E2B5-4841-9F83-BA36D21CCB4D}"/>
    <cellStyle name="W_CPC 31 Dec 07-aom_Complete WP SFC_Q2_Phang  2 2 3" xfId="14599" xr:uid="{41B2B07E-B73B-4889-AC38-E58579C42D60}"/>
    <cellStyle name="W_CPC 31 Dec 07-aom_Complete WP SFC_Q2_Phang  2 2 4" xfId="22256" xr:uid="{5797518B-71B7-4D62-B57E-26D780492B75}"/>
    <cellStyle name="W_CPC 31 Dec 07-aom_Complete WP SFC_Q2_Phang  2 3" xfId="15921" xr:uid="{019D7C09-FE9C-4136-BB55-D9DEC36A7C40}"/>
    <cellStyle name="W_CPC 31 Dec 07-aom_Complete WP SFC_Q2_Phang  2 4" xfId="13405" xr:uid="{978CA182-17A8-4585-8D5D-6F864D5BC9C5}"/>
    <cellStyle name="W_CPC 31 Dec 07-aom_Complete WP SFC_Q2_Phang  2 5" xfId="20988" xr:uid="{CEEBFA11-BF7D-49B2-9D23-C84AD179F128}"/>
    <cellStyle name="W_CPC 31 Dec 07-aom_F123 SFC Q2'09 New" xfId="10002" xr:uid="{E5B5D7E8-519F-4E44-98C1-8A5FFE200EF6}"/>
    <cellStyle name="W_CPC 31 Dec 07-aom_F123 SFC Q2'09 New 2" xfId="10003" xr:uid="{7321E6B5-2114-4F87-9A18-C612B4136AAE}"/>
    <cellStyle name="W_CPC 31 Dec 07-aom_F123 SFC Q2'09 New 2 2" xfId="12096" xr:uid="{76D6AA1A-03F3-4225-872B-79B33A03043A}"/>
    <cellStyle name="W_CPC 31 Dec 07-aom_F123 SFC Q2'09 New 2 2 2" xfId="17115" xr:uid="{EF6AFC49-CB7B-4108-8724-5AA2E50BB25F}"/>
    <cellStyle name="W_CPC 31 Dec 07-aom_F123 SFC Q2'09 New 2 2 3" xfId="14600" xr:uid="{8B66FEB1-1EFE-4984-875E-0D08805DFB95}"/>
    <cellStyle name="W_CPC 31 Dec 07-aom_F123 SFC Q2'09 New 2 2 4" xfId="22257" xr:uid="{AF72A1E3-4661-4FC9-AD75-EB646FE98E3F}"/>
    <cellStyle name="W_CPC 31 Dec 07-aom_F123 SFC Q2'09 New 2 3" xfId="15922" xr:uid="{7BC777C2-D187-4949-A307-13C072F8359D}"/>
    <cellStyle name="W_CPC 31 Dec 07-aom_F123 SFC Q2'09 New 2 4" xfId="13406" xr:uid="{09F088A4-8F9E-4735-87CA-37946CF3519E}"/>
    <cellStyle name="W_CPC 31 Dec 07-aom_F123 SFC Q2'09 New 2 5" xfId="20989" xr:uid="{33A04417-0795-43BF-8130-F86A230F853F}"/>
    <cellStyle name="W_CPC 31 Dec 07-aom_MFC-ye08-pakpao" xfId="10004" xr:uid="{658F1AFF-A228-4BB5-B931-F43901F00120}"/>
    <cellStyle name="W_CPC 31 Dec 07-aom_MFC-ye08-pakpao 2" xfId="10005" xr:uid="{F46D42FC-B09F-4A3C-BF4A-490D4BA14719}"/>
    <cellStyle name="W_CPC 31 Dec 07-aom_MFC-ye08-pakpao 2 2" xfId="12097" xr:uid="{D4AD2319-38C0-4348-8BE3-B3B2A08CD8A5}"/>
    <cellStyle name="W_CPC 31 Dec 07-aom_MFC-ye08-pakpao 2 2 2" xfId="17116" xr:uid="{3B336EE3-4001-4B6F-8D8F-482F360187F5}"/>
    <cellStyle name="W_CPC 31 Dec 07-aom_MFC-ye08-pakpao 2 2 3" xfId="14601" xr:uid="{7BC3405A-D877-483E-B7EC-AA0442078D1A}"/>
    <cellStyle name="W_CPC 31 Dec 07-aom_MFC-ye08-pakpao 2 2 4" xfId="22258" xr:uid="{1DB364BA-9689-4EC4-953F-67F4FD671B2B}"/>
    <cellStyle name="W_CPC 31 Dec 07-aom_MFC-ye08-pakpao 2 3" xfId="15923" xr:uid="{B9A5AB6D-7167-4A10-AD76-3154331C2ED4}"/>
    <cellStyle name="W_CPC 31 Dec 07-aom_MFC-ye08-pakpao 2 4" xfId="13407" xr:uid="{3EE1E439-C7D1-475B-B962-D790936E957D}"/>
    <cellStyle name="W_CPC 31 Dec 07-aom_MFC-ye08-pakpao 2 5" xfId="20990" xr:uid="{19ED3367-1E69-4BD5-8CBA-776CCB36748E}"/>
    <cellStyle name="W_CPC 31 Dec 07-aom_MFC-ye08-pakpao 3" xfId="10006" xr:uid="{ADAF6481-E45D-46FE-BAA4-24307C505BB5}"/>
    <cellStyle name="W_CPC 31 Dec 07-aom_MFC-ye08-pakpao 3 2" xfId="12098" xr:uid="{59BA3C3B-F07E-48DF-AFAE-AE1384BB9205}"/>
    <cellStyle name="W_CPC 31 Dec 07-aom_MFC-ye08-pakpao 3 2 2" xfId="17117" xr:uid="{5F62C64C-E8BF-4C33-BB94-E22AF9FC5B9E}"/>
    <cellStyle name="W_CPC 31 Dec 07-aom_MFC-ye08-pakpao 3 2 3" xfId="14602" xr:uid="{09CC9C6F-53A9-4C09-ACD3-D7A92A357BBC}"/>
    <cellStyle name="W_CPC 31 Dec 07-aom_MFC-ye08-pakpao 3 2 4" xfId="22259" xr:uid="{239EE65F-0D39-459A-9BF6-ED4299122C4C}"/>
    <cellStyle name="W_CPC 31 Dec 07-aom_MFC-ye08-pakpao 3 3" xfId="15924" xr:uid="{C4692B6E-D847-4538-9B94-E9F2FDC7429D}"/>
    <cellStyle name="W_CPC 31 Dec 07-aom_MFC-ye08-pakpao 3 4" xfId="13408" xr:uid="{8B89D3DC-6835-436E-BC7D-7F0693699E08}"/>
    <cellStyle name="W_CPC 31 Dec 07-aom_MFC-ye08-pakpao 3 5" xfId="20991" xr:uid="{B6C61635-3F05-475A-B7A5-E1093CC31DF9}"/>
    <cellStyle name="W_CPC 31 Dec 07-aom_MFC-ye08-pakpao 4" xfId="10007" xr:uid="{D82392AF-5123-4766-AC30-4BA5B94295EA}"/>
    <cellStyle name="W_CPC 31 Dec 07-aom_MFC-ye08-pakpao 4 2" xfId="12099" xr:uid="{831A0B30-16BD-4E08-A393-9118F9E9E85A}"/>
    <cellStyle name="W_CPC 31 Dec 07-aom_MFC-ye08-pakpao 4 2 2" xfId="17118" xr:uid="{06C08191-5777-4335-A9AF-65949906E81B}"/>
    <cellStyle name="W_CPC 31 Dec 07-aom_MFC-ye08-pakpao 4 2 3" xfId="14603" xr:uid="{1B4F9C45-00D5-4A84-ADE5-D6514E355358}"/>
    <cellStyle name="W_CPC 31 Dec 07-aom_MFC-ye08-pakpao 4 2 4" xfId="22260" xr:uid="{00CEF1F4-E267-4E56-903E-639EC0639C17}"/>
    <cellStyle name="W_CPC 31 Dec 07-aom_MFC-ye08-pakpao 4 3" xfId="15925" xr:uid="{4922B9F5-F08F-4391-ACEE-E2A77D2E781F}"/>
    <cellStyle name="W_CPC 31 Dec 07-aom_MFC-ye08-pakpao 4 4" xfId="13409" xr:uid="{B74DB9EE-A89C-429A-9C54-9C5AC6877855}"/>
    <cellStyle name="W_CPC 31 Dec 07-aom_MFC-ye08-pakpao 4 5" xfId="20992" xr:uid="{486773CA-8501-4363-8169-EAB183FA1E12}"/>
    <cellStyle name="W_CPC 31 Dec 07-aom_MFC-ye08-pakpao 5" xfId="10008" xr:uid="{6CD7B959-0098-4E61-AF33-015635B806F7}"/>
    <cellStyle name="W_CPC 31 Dec 07-aom_MFC-ye08-pakpao 5 2" xfId="12100" xr:uid="{8E0B3F05-912D-4A79-9E1B-63A9B373A047}"/>
    <cellStyle name="W_CPC 31 Dec 07-aom_MFC-ye08-pakpao 5 2 2" xfId="17119" xr:uid="{EAE54786-790E-4A53-AC47-BE3CAE304E37}"/>
    <cellStyle name="W_CPC 31 Dec 07-aom_MFC-ye08-pakpao 5 2 3" xfId="14604" xr:uid="{DD34B790-D955-468E-8500-3CB59A1C13B9}"/>
    <cellStyle name="W_CPC 31 Dec 07-aom_MFC-ye08-pakpao 5 2 4" xfId="22261" xr:uid="{E8F5FCB8-1889-41F5-8AB7-51F598FE5ECE}"/>
    <cellStyle name="W_CPC 31 Dec 07-aom_MFC-ye08-pakpao 5 3" xfId="15926" xr:uid="{41DC0C3E-586E-48FF-BABA-BDB7AD096FD9}"/>
    <cellStyle name="W_CPC 31 Dec 07-aom_MFC-ye08-pakpao 5 4" xfId="13410" xr:uid="{7F9C4C96-0289-4E96-B3CB-08A1BB47066B}"/>
    <cellStyle name="W_CPC 31 Dec 07-aom_MFC-ye08-pakpao 5 5" xfId="20993" xr:uid="{41998864-C2AA-479C-B418-A199CA28E7BF}"/>
    <cellStyle name="W_CPC 31 Dec 07-aom_MFC-ye08-pakpao 6" xfId="10009" xr:uid="{CDA8E4EA-9585-4F05-8CC0-AB164F169965}"/>
    <cellStyle name="W_CPC 31 Dec 07-aom_MFC-ye08-pakpao 6 2" xfId="12101" xr:uid="{7CED4CC0-9CB4-4B71-9D9B-434E7A504ECE}"/>
    <cellStyle name="W_CPC 31 Dec 07-aom_MFC-ye08-pakpao 6 2 2" xfId="17120" xr:uid="{5522B604-4B04-470A-9A99-B9888E47217F}"/>
    <cellStyle name="W_CPC 31 Dec 07-aom_MFC-ye08-pakpao 6 2 3" xfId="14605" xr:uid="{8A2E2C15-77A1-4B62-9FA1-B39A19B22703}"/>
    <cellStyle name="W_CPC 31 Dec 07-aom_MFC-ye08-pakpao 6 2 4" xfId="22262" xr:uid="{19A8CDB6-660A-4FEC-8135-A9A4138BE14D}"/>
    <cellStyle name="W_CPC 31 Dec 07-aom_MFC-ye08-pakpao 6 3" xfId="15927" xr:uid="{EBA016AE-B0DE-4D40-BC0B-782388BC4892}"/>
    <cellStyle name="W_CPC 31 Dec 07-aom_MFC-ye08-pakpao 6 4" xfId="13411" xr:uid="{76B2A823-F6C3-4943-B54F-8556FB8F375A}"/>
    <cellStyle name="W_CPC 31 Dec 07-aom_MFC-ye08-pakpao 6 5" xfId="20994" xr:uid="{DCFA2785-9704-4FBC-BE94-90EC898881C9}"/>
    <cellStyle name="W_CPC 31 Dec 07-aom_MFC-ye08-pakpao 7" xfId="10010" xr:uid="{707522C1-0745-4FBE-9C75-3EF89D36A040}"/>
    <cellStyle name="W_CPC 31 Dec 07-aom_MFC-ye08-pakpao 7 2" xfId="12102" xr:uid="{85B20C53-60F4-46F8-82F0-C928DF9E086A}"/>
    <cellStyle name="W_CPC 31 Dec 07-aom_MFC-ye08-pakpao 7 2 2" xfId="17121" xr:uid="{8C56CB96-4CAD-486F-A741-54535C1617F2}"/>
    <cellStyle name="W_CPC 31 Dec 07-aom_MFC-ye08-pakpao 7 2 3" xfId="14606" xr:uid="{2256F4EB-AF79-45F8-9C85-BCDB912DC791}"/>
    <cellStyle name="W_CPC 31 Dec 07-aom_MFC-ye08-pakpao 7 2 4" xfId="22263" xr:uid="{7B7EA0D6-6030-4BDB-B121-FC84DA664AFC}"/>
    <cellStyle name="W_CPC 31 Dec 07-aom_MFC-ye08-pakpao 7 3" xfId="15928" xr:uid="{3444FC3A-C683-4402-93F2-BA5B66631E87}"/>
    <cellStyle name="W_CPC 31 Dec 07-aom_MFC-ye08-pakpao 7 4" xfId="13412" xr:uid="{12077E84-96A4-43A2-9589-EA58631799E1}"/>
    <cellStyle name="W_CPC 31 Dec 07-aom_MFC-ye08-pakpao 7 5" xfId="20995" xr:uid="{D6F25182-FEC9-45F8-981B-2DE4CF22E164}"/>
    <cellStyle name="W_CPC 31 Dec 07-aom_SFC_Q2_Phang " xfId="10011" xr:uid="{426A8860-FE74-4BB9-8064-BFF753113C46}"/>
    <cellStyle name="W_CPC 31 Dec 07-aom_SFC_Q2_Phang  2" xfId="10012" xr:uid="{5D86915E-B1A2-4AD8-9A4F-A66D00F78416}"/>
    <cellStyle name="W_CPC 31 Dec 07-aom_SFC_Q2_Phang  2 2" xfId="12103" xr:uid="{1F21BCDB-9DC8-45F4-9F90-98F398738572}"/>
    <cellStyle name="W_CPC 31 Dec 07-aom_SFC_Q2_Phang  2 2 2" xfId="17122" xr:uid="{ACD774FA-C20B-4235-A4D9-FCE9BB313720}"/>
    <cellStyle name="W_CPC 31 Dec 07-aom_SFC_Q2_Phang  2 2 3" xfId="14607" xr:uid="{4CE50037-492A-476A-BBAD-8C825106732F}"/>
    <cellStyle name="W_CPC 31 Dec 07-aom_SFC_Q2_Phang  2 2 4" xfId="22264" xr:uid="{71E4CAA4-6F9C-4DEC-98C4-D99B23B0DC16}"/>
    <cellStyle name="W_CPC 31 Dec 07-aom_SFC_Q2_Phang  2 3" xfId="15929" xr:uid="{A0AD6AD1-D340-4B9A-A108-A26814D55D9C}"/>
    <cellStyle name="W_CPC 31 Dec 07-aom_SFC_Q2_Phang  2 4" xfId="13413" xr:uid="{1738629F-D62E-4638-9A21-63274180726A}"/>
    <cellStyle name="W_CPC 31 Dec 07-aom_SFC_Q2_Phang  2 5" xfId="20996" xr:uid="{6AEE63B8-754D-4CDF-8033-31E63653693B}"/>
    <cellStyle name="W_CPC 31 Dec 07-aom_SFC-ye08-N' Beau" xfId="10013" xr:uid="{2EDBC184-AFF5-4C17-BC1C-C214A931A10C}"/>
    <cellStyle name="W_CPC 31 Dec 07-aom_SFC-ye08-N' Beau 2" xfId="10014" xr:uid="{C4ABF343-84E2-4890-B536-1E2D1CFC3D05}"/>
    <cellStyle name="W_CPC 31 Dec 07-aom_SFC-ye08-N' Beau 2 2" xfId="12104" xr:uid="{8E54E6C4-B628-49E8-B03E-5D705D5085B7}"/>
    <cellStyle name="W_CPC 31 Dec 07-aom_SFC-ye08-N' Beau 2 2 2" xfId="17123" xr:uid="{8BE475D5-6985-451B-9D92-7870D3CEB0DB}"/>
    <cellStyle name="W_CPC 31 Dec 07-aom_SFC-ye08-N' Beau 2 2 3" xfId="14608" xr:uid="{6950F732-40C0-488F-9937-3C43D2421507}"/>
    <cellStyle name="W_CPC 31 Dec 07-aom_SFC-ye08-N' Beau 2 2 4" xfId="22265" xr:uid="{D2061D87-2344-4CCD-88DA-40ABF49EBCFF}"/>
    <cellStyle name="W_CPC 31 Dec 07-aom_SFC-ye08-N' Beau 2 3" xfId="15930" xr:uid="{0940E212-8B9B-4091-B42E-8B6DF3E1A94D}"/>
    <cellStyle name="W_CPC 31 Dec 07-aom_SFC-ye08-N' Beau 2 4" xfId="13414" xr:uid="{F5BDE99F-FA91-472A-853B-BBBC5285C5FC}"/>
    <cellStyle name="W_CPC 31 Dec 07-aom_SFC-ye08-N' Beau 2 5" xfId="20997" xr:uid="{12264EF6-7A8A-4B22-8AC5-5CD2AD46AD6C}"/>
    <cellStyle name="W_CPC 31 Dec 07-aom_SFC-ye08-N' Beau 3" xfId="10015" xr:uid="{B7421121-7CBD-4702-95D4-DD886595A392}"/>
    <cellStyle name="W_CPC 31 Dec 07-aom_SFC-ye08-N' Beau 3 2" xfId="12105" xr:uid="{1EA399E2-06E2-4204-B5B0-05CC72F5EC7B}"/>
    <cellStyle name="W_CPC 31 Dec 07-aom_SFC-ye08-N' Beau 3 2 2" xfId="17124" xr:uid="{EF495E24-9171-4E8B-956C-A37AD8DF9892}"/>
    <cellStyle name="W_CPC 31 Dec 07-aom_SFC-ye08-N' Beau 3 2 3" xfId="14609" xr:uid="{85D32F51-52DD-4DE3-A7B0-8ED7794FE5E1}"/>
    <cellStyle name="W_CPC 31 Dec 07-aom_SFC-ye08-N' Beau 3 2 4" xfId="22266" xr:uid="{219E3494-F0E8-4EE6-BB11-28C1C560B87C}"/>
    <cellStyle name="W_CPC 31 Dec 07-aom_SFC-ye08-N' Beau 3 3" xfId="15931" xr:uid="{30189E66-12C5-44EE-89AD-FA29C1A7282C}"/>
    <cellStyle name="W_CPC 31 Dec 07-aom_SFC-ye08-N' Beau 3 4" xfId="13415" xr:uid="{1825561E-A77E-46DA-B430-58C4E4B9FB55}"/>
    <cellStyle name="W_CPC 31 Dec 07-aom_SFC-ye08-N' Beau 3 5" xfId="20998" xr:uid="{20A7EB38-3CB5-489E-9082-681BCFC3A617}"/>
    <cellStyle name="W_CPC 31 Dec 07-aom_SFC-ye08-N' Beau 4" xfId="10016" xr:uid="{8CD8C175-5EDF-4A47-A7B9-4CE50F570A90}"/>
    <cellStyle name="W_CPC 31 Dec 07-aom_SFC-ye08-N' Beau 4 2" xfId="12106" xr:uid="{A79F9006-4D9F-48E6-9F77-640DBE1E114C}"/>
    <cellStyle name="W_CPC 31 Dec 07-aom_SFC-ye08-N' Beau 4 2 2" xfId="17125" xr:uid="{4B299E61-0450-429E-AAE9-FC96B43FC707}"/>
    <cellStyle name="W_CPC 31 Dec 07-aom_SFC-ye08-N' Beau 4 2 3" xfId="14610" xr:uid="{3C079A5C-462D-475A-A6A8-3B602769D8D4}"/>
    <cellStyle name="W_CPC 31 Dec 07-aom_SFC-ye08-N' Beau 4 2 4" xfId="22267" xr:uid="{C20089E0-BC2A-47C1-9995-CE321E9EE457}"/>
    <cellStyle name="W_CPC 31 Dec 07-aom_SFC-ye08-N' Beau 4 3" xfId="15932" xr:uid="{9F99ECC1-DA9E-4629-8BAF-91145D2FB85B}"/>
    <cellStyle name="W_CPC 31 Dec 07-aom_SFC-ye08-N' Beau 4 4" xfId="13416" xr:uid="{30811297-0862-4173-B9B7-E95C23D7CF5D}"/>
    <cellStyle name="W_CPC 31 Dec 07-aom_SFC-ye08-N' Beau 4 5" xfId="20999" xr:uid="{F97265A2-8D2C-4B3B-9E90-D35FA0CFC876}"/>
    <cellStyle name="W_CPC 31 Dec 07-aom_SFC-ye08-N' Beau 5" xfId="10017" xr:uid="{70131BB9-414B-4070-8257-3FB81114B176}"/>
    <cellStyle name="W_CPC 31 Dec 07-aom_SFC-ye08-N' Beau 5 2" xfId="12107" xr:uid="{49105590-4DE6-4877-8433-E1163120663F}"/>
    <cellStyle name="W_CPC 31 Dec 07-aom_SFC-ye08-N' Beau 5 2 2" xfId="17126" xr:uid="{FCC732CB-D4C1-4768-AB21-805C804646D6}"/>
    <cellStyle name="W_CPC 31 Dec 07-aom_SFC-ye08-N' Beau 5 2 3" xfId="14611" xr:uid="{9AD502D1-0646-448A-92AA-51B7275DEF17}"/>
    <cellStyle name="W_CPC 31 Dec 07-aom_SFC-ye08-N' Beau 5 2 4" xfId="22268" xr:uid="{DFF8F331-9BFA-4C52-A752-5DAF876E57E7}"/>
    <cellStyle name="W_CPC 31 Dec 07-aom_SFC-ye08-N' Beau 5 3" xfId="15933" xr:uid="{13E7DA53-AA3B-4ABD-8E94-21CC73DF91F8}"/>
    <cellStyle name="W_CPC 31 Dec 07-aom_SFC-ye08-N' Beau 5 4" xfId="13417" xr:uid="{13467910-B90E-4D03-A6D2-0AE3A0D79A9C}"/>
    <cellStyle name="W_CPC 31 Dec 07-aom_SFC-ye08-N' Beau 5 5" xfId="21000" xr:uid="{BADE06C3-4A75-47D2-ACCA-17B4F6AF1FDA}"/>
    <cellStyle name="W_CPC 31 Dec 07-aom_SFC-ye08-N' Beau 6" xfId="10018" xr:uid="{ABE6FE90-43A6-462A-B791-3536F0798D97}"/>
    <cellStyle name="W_CPC 31 Dec 07-aom_SFC-ye08-N' Beau 6 2" xfId="12108" xr:uid="{E5331FD6-CD1E-4DB7-BA1E-E0EB3ED98C4D}"/>
    <cellStyle name="W_CPC 31 Dec 07-aom_SFC-ye08-N' Beau 6 2 2" xfId="17127" xr:uid="{5F543BCC-07B3-4042-B0CE-40815A6409E6}"/>
    <cellStyle name="W_CPC 31 Dec 07-aom_SFC-ye08-N' Beau 6 2 3" xfId="14612" xr:uid="{B0E3E385-2657-4AD1-B8A1-DA05FF688CFA}"/>
    <cellStyle name="W_CPC 31 Dec 07-aom_SFC-ye08-N' Beau 6 2 4" xfId="22269" xr:uid="{F5940BAF-F4CB-4575-BCBF-2E942AB84E45}"/>
    <cellStyle name="W_CPC 31 Dec 07-aom_SFC-ye08-N' Beau 6 3" xfId="15934" xr:uid="{D86077A5-764A-49A1-8FC3-56708F64D72D}"/>
    <cellStyle name="W_CPC 31 Dec 07-aom_SFC-ye08-N' Beau 6 4" xfId="13418" xr:uid="{238B4273-5D01-4126-BF02-FAACBAC000BC}"/>
    <cellStyle name="W_CPC 31 Dec 07-aom_SFC-ye08-N' Beau 6 5" xfId="21001" xr:uid="{58F13C07-4DD4-4417-B860-65FA3889156E}"/>
    <cellStyle name="W_CPC 31 Dec 07-aom_SFC-ye08-N' Beau 7" xfId="10019" xr:uid="{197D41C5-E687-4653-AC32-72E03CF1A7CA}"/>
    <cellStyle name="W_CPC 31 Dec 07-aom_SFC-ye08-N' Beau 7 2" xfId="12109" xr:uid="{7240DFFB-83D0-4703-B0AE-27B67419ECB5}"/>
    <cellStyle name="W_CPC 31 Dec 07-aom_SFC-ye08-N' Beau 7 2 2" xfId="17128" xr:uid="{8588B05F-596B-4B2F-BB7E-E7F3B0B3A1A1}"/>
    <cellStyle name="W_CPC 31 Dec 07-aom_SFC-ye08-N' Beau 7 2 3" xfId="14613" xr:uid="{E8E1E011-FBB9-4C7C-B1F5-4D5F5D9256B3}"/>
    <cellStyle name="W_CPC 31 Dec 07-aom_SFC-ye08-N' Beau 7 2 4" xfId="22270" xr:uid="{781DE726-28DE-42E8-B810-87E50AA113E3}"/>
    <cellStyle name="W_CPC 31 Dec 07-aom_SFC-ye08-N' Beau 7 3" xfId="15935" xr:uid="{E27AB48E-8C4E-497C-93BF-F9DF9B707F8D}"/>
    <cellStyle name="W_CPC 31 Dec 07-aom_SFC-ye08-N' Beau 7 4" xfId="13419" xr:uid="{653F73DE-E18F-4705-A065-BDF687D7967E}"/>
    <cellStyle name="W_CPC 31 Dec 07-aom_SFC-ye08-N' Beau 7 5" xfId="21002" xr:uid="{06E4E787-58DF-4FF6-B151-8C6E3E9474DB}"/>
    <cellStyle name="W_CPC 31 Dec 07-aom_SFC-ye08-pakpao" xfId="10020" xr:uid="{9E9505CD-11D0-4AF7-9AE6-2416B5F57E5A}"/>
    <cellStyle name="W_CPC 31 Dec 07-aom_SFC-ye08-pakpao 2" xfId="10021" xr:uid="{A2DEAE5F-659F-43FC-B501-DCF60AF0F500}"/>
    <cellStyle name="W_CPC 31 Dec 07-aom_SFC-ye08-pakpao 2 2" xfId="12110" xr:uid="{0645B7DB-7BE0-44F7-92E3-20613380AF80}"/>
    <cellStyle name="W_CPC 31 Dec 07-aom_SFC-ye08-pakpao 2 2 2" xfId="17129" xr:uid="{88F11882-1382-4D60-AB96-D0FE3BD8A7CD}"/>
    <cellStyle name="W_CPC 31 Dec 07-aom_SFC-ye08-pakpao 2 2 3" xfId="14614" xr:uid="{8BD9DF6D-1DB1-4A62-9BA4-F7117F342F7C}"/>
    <cellStyle name="W_CPC 31 Dec 07-aom_SFC-ye08-pakpao 2 2 4" xfId="22271" xr:uid="{473B1FCE-1A83-44CC-981C-342A134A20A5}"/>
    <cellStyle name="W_CPC 31 Dec 07-aom_SFC-ye08-pakpao 2 3" xfId="15937" xr:uid="{4AC4CDA8-6CFD-4563-A5F6-BB672FDE96EE}"/>
    <cellStyle name="W_CPC 31 Dec 07-aom_SFC-ye08-pakpao 2 4" xfId="13420" xr:uid="{A9A7B89F-FA27-47A8-B93F-A9EC66BAADE6}"/>
    <cellStyle name="W_CPC 31 Dec 07-aom_SFC-ye08-pakpao 2 5" xfId="21003" xr:uid="{2ABC81E0-1D24-4F6C-822C-23A22E59EB4C}"/>
    <cellStyle name="W_CPC 31 Dec 07-aom_SFC-ye08-pakpao_Complete WP SFC_Q2_Phang " xfId="10022" xr:uid="{5262B977-8721-429E-8808-14A54657DC9E}"/>
    <cellStyle name="W_CPC 31 Dec 07-aom_SFC-ye08-pakpao_Complete WP SFC_Q2_Phang  2" xfId="10023" xr:uid="{2C865140-FBF3-4B1D-8D20-29F8A36126FD}"/>
    <cellStyle name="W_CPC 31 Dec 07-aom_SFC-ye08-pakpao_Complete WP SFC_Q2_Phang  2 2" xfId="12111" xr:uid="{732AF37F-2FC3-4328-9C6C-83B044D3A863}"/>
    <cellStyle name="W_CPC 31 Dec 07-aom_SFC-ye08-pakpao_Complete WP SFC_Q2_Phang  2 2 2" xfId="17130" xr:uid="{94A2AA23-4E5A-44A9-A335-C95838C897DE}"/>
    <cellStyle name="W_CPC 31 Dec 07-aom_SFC-ye08-pakpao_Complete WP SFC_Q2_Phang  2 2 3" xfId="14615" xr:uid="{885F373D-EA24-46D4-A76C-588E584791CA}"/>
    <cellStyle name="W_CPC 31 Dec 07-aom_SFC-ye08-pakpao_Complete WP SFC_Q2_Phang  2 2 4" xfId="22272" xr:uid="{C5344B76-33F2-44DC-A369-D4CE4F70DC3C}"/>
    <cellStyle name="W_CPC 31 Dec 07-aom_SFC-ye08-pakpao_Complete WP SFC_Q2_Phang  2 3" xfId="15938" xr:uid="{F657373E-C814-4B96-880D-B6B5E44D4372}"/>
    <cellStyle name="W_CPC 31 Dec 07-aom_SFC-ye08-pakpao_Complete WP SFC_Q2_Phang  2 4" xfId="13421" xr:uid="{083222B0-E62C-4AC4-AA2A-41C16FE43684}"/>
    <cellStyle name="W_CPC 31 Dec 07-aom_SFC-ye08-pakpao_Complete WP SFC_Q2_Phang  2 5" xfId="21004" xr:uid="{EB914038-48B9-473C-AA27-76CA1764C918}"/>
    <cellStyle name="W_CPC 31 Dec 07-aom_SFC-ye08-pakpao_F123 SFC Q2'09 New" xfId="10024" xr:uid="{0EFDA2E7-2770-4A4E-8BC4-4008C9C01F88}"/>
    <cellStyle name="W_CPC 31 Dec 07-aom_SFC-ye08-pakpao_F123 SFC Q2'09 New 2" xfId="10025" xr:uid="{F1E79F92-C7D4-425B-A0AB-3B8810B2FF11}"/>
    <cellStyle name="W_CPC 31 Dec 07-aom_SFC-ye08-pakpao_F123 SFC Q2'09 New 2 2" xfId="12112" xr:uid="{9B1F61DE-E665-4ABA-B68C-1C8F346BB66F}"/>
    <cellStyle name="W_CPC 31 Dec 07-aom_SFC-ye08-pakpao_F123 SFC Q2'09 New 2 2 2" xfId="17131" xr:uid="{9801ECEC-EA9F-43DA-AB75-89E164F38DD2}"/>
    <cellStyle name="W_CPC 31 Dec 07-aom_SFC-ye08-pakpao_F123 SFC Q2'09 New 2 2 3" xfId="14616" xr:uid="{3FFADA3E-1146-48F6-A7B7-0F325898586A}"/>
    <cellStyle name="W_CPC 31 Dec 07-aom_SFC-ye08-pakpao_F123 SFC Q2'09 New 2 2 4" xfId="22273" xr:uid="{C3B489E0-9E0A-4568-9C4C-9EE3D134FA98}"/>
    <cellStyle name="W_CPC 31 Dec 07-aom_SFC-ye08-pakpao_F123 SFC Q2'09 New 2 3" xfId="15939" xr:uid="{8D27A3F7-8678-4FA2-A4AC-2B3868F56E6E}"/>
    <cellStyle name="W_CPC 31 Dec 07-aom_SFC-ye08-pakpao_F123 SFC Q2'09 New 2 4" xfId="13422" xr:uid="{5A3E0444-C91B-4E7D-978D-78E71A8A3A9C}"/>
    <cellStyle name="W_CPC 31 Dec 07-aom_SFC-ye08-pakpao_F123 SFC Q2'09 New 2 5" xfId="21005" xr:uid="{C4293F5A-5D5A-465C-BC46-6211F835D492}"/>
    <cellStyle name="W_CPC 31 Dec 07-aom_SFC-ye08-pakpao_SFC_Q2_Phang " xfId="10026" xr:uid="{6DD80547-56B2-4FEF-A40E-DEAC0692088F}"/>
    <cellStyle name="W_CPC 31 Dec 07-aom_SFC-ye08-pakpao_SFC_Q2_Phang  2" xfId="10027" xr:uid="{6E9ABEDA-6CC0-44F8-A564-ECDAEAD7FFE1}"/>
    <cellStyle name="W_CPC 31 Dec 07-aom_SFC-ye08-pakpao_SFC_Q2_Phang  2 2" xfId="12113" xr:uid="{58CC7B06-26FF-4505-8E6A-E40E50FA84B7}"/>
    <cellStyle name="W_CPC 31 Dec 07-aom_SFC-ye08-pakpao_SFC_Q2_Phang  2 2 2" xfId="17132" xr:uid="{F006523A-DA6C-48E1-BD44-925701AC6E8E}"/>
    <cellStyle name="W_CPC 31 Dec 07-aom_SFC-ye08-pakpao_SFC_Q2_Phang  2 2 3" xfId="14617" xr:uid="{F5DAB564-D206-4289-8D54-B77683A225BB}"/>
    <cellStyle name="W_CPC 31 Dec 07-aom_SFC-ye08-pakpao_SFC_Q2_Phang  2 2 4" xfId="22274" xr:uid="{F15E93B2-3AF8-47E5-8271-C849D04C4CFC}"/>
    <cellStyle name="W_CPC 31 Dec 07-aom_SFC-ye08-pakpao_SFC_Q2_Phang  2 3" xfId="15940" xr:uid="{B0857BD2-BA02-40A9-A946-29DFBF4BBF84}"/>
    <cellStyle name="W_CPC 31 Dec 07-aom_SFC-ye08-pakpao_SFC_Q2_Phang  2 4" xfId="13423" xr:uid="{CB8A9268-AE63-4F66-95F6-267F5A4B6939}"/>
    <cellStyle name="W_CPC 31 Dec 07-aom_SFC-ye08-pakpao_SFC_Q2_Phang  2 5" xfId="21006" xr:uid="{EEC7E636-FDEA-4B57-BAF6-B9C37B57B4B9}"/>
    <cellStyle name="W_CPC_12.31.05" xfId="10028" xr:uid="{F752E4BF-0D2F-4537-ACB1-FDA565AA39E3}"/>
    <cellStyle name="W_CPC_12.31.05 2" xfId="10029" xr:uid="{99006105-1C8A-4369-8DCC-6D5F4600480F}"/>
    <cellStyle name="W_CPC_12.31.05 2 2" xfId="12114" xr:uid="{1B12000F-867B-4A68-86C1-CDCB4BE05726}"/>
    <cellStyle name="W_CPC_12.31.05 2 2 2" xfId="17133" xr:uid="{F341E647-AB22-45E1-8A2F-90352EE82897}"/>
    <cellStyle name="W_CPC_12.31.05 2 2 3" xfId="14618" xr:uid="{AA721ABB-F379-4981-9304-4695987B6580}"/>
    <cellStyle name="W_CPC_12.31.05 2 2 4" xfId="22275" xr:uid="{83C50DC8-EC02-462C-836A-0746FBA92519}"/>
    <cellStyle name="W_CPC_12.31.05 2 3" xfId="15941" xr:uid="{BCD821FC-E6F3-418C-94A4-8BECA58B57D9}"/>
    <cellStyle name="W_CPC_12.31.05 2 4" xfId="13424" xr:uid="{0396EC12-4495-4BBC-BF4F-44569AA19252}"/>
    <cellStyle name="W_CPC_12.31.05 2 5" xfId="21007" xr:uid="{B3D69939-7F9F-452F-BDA1-26BE9C69DBA0}"/>
    <cellStyle name="W_CPC_12.31.05_Complete WP SFC_Q2_Phang " xfId="10030" xr:uid="{6228A475-2864-4D2C-92F1-29278747E836}"/>
    <cellStyle name="W_CPC_12.31.05_Complete WP SFC_Q2_Phang  2" xfId="10031" xr:uid="{6263D3D3-FCB8-4FC4-A01B-9ADC5497A9DA}"/>
    <cellStyle name="W_CPC_12.31.05_Complete WP SFC_Q2_Phang  2 2" xfId="12115" xr:uid="{4D2F8659-C122-4BE4-85B6-1E70D02CD9DA}"/>
    <cellStyle name="W_CPC_12.31.05_Complete WP SFC_Q2_Phang  2 2 2" xfId="17134" xr:uid="{282B282C-32BB-4676-903E-0AD4EE9877D8}"/>
    <cellStyle name="W_CPC_12.31.05_Complete WP SFC_Q2_Phang  2 2 3" xfId="14619" xr:uid="{0A6B4D60-9E86-4877-B780-FD4CBAFA72FE}"/>
    <cellStyle name="W_CPC_12.31.05_Complete WP SFC_Q2_Phang  2 2 4" xfId="22276" xr:uid="{35F15212-BE06-4BD7-8048-15DEF25F11FE}"/>
    <cellStyle name="W_CPC_12.31.05_Complete WP SFC_Q2_Phang  2 3" xfId="15942" xr:uid="{FB758572-668B-43EC-A17E-364CA3B8D9C3}"/>
    <cellStyle name="W_CPC_12.31.05_Complete WP SFC_Q2_Phang  2 4" xfId="13425" xr:uid="{4727A3DA-5825-4479-AD2B-E419719E9601}"/>
    <cellStyle name="W_CPC_12.31.05_Complete WP SFC_Q2_Phang  2 5" xfId="21008" xr:uid="{F186D61F-C18A-452C-9C2A-2C3C3874BF13}"/>
    <cellStyle name="W_CPC_12.31.05_F123 SFC Q2'09 New" xfId="10032" xr:uid="{76C5C11F-7EF0-41B8-95EE-0860451AC0B3}"/>
    <cellStyle name="W_CPC_12.31.05_F123 SFC Q2'09 New 2" xfId="10033" xr:uid="{BEB6575D-5C15-4FBF-9A22-496BDE4AA67B}"/>
    <cellStyle name="W_CPC_12.31.05_F123 SFC Q2'09 New 2 2" xfId="12116" xr:uid="{6DC0713F-8411-4E04-BF29-E482D1C0CE9E}"/>
    <cellStyle name="W_CPC_12.31.05_F123 SFC Q2'09 New 2 2 2" xfId="17135" xr:uid="{35C3B2BC-BBAF-488B-9B09-D64EEDB844A0}"/>
    <cellStyle name="W_CPC_12.31.05_F123 SFC Q2'09 New 2 2 3" xfId="14620" xr:uid="{451A1E4F-1020-4BDF-A38E-68FB4BFD65E2}"/>
    <cellStyle name="W_CPC_12.31.05_F123 SFC Q2'09 New 2 2 4" xfId="22277" xr:uid="{6BC86B27-5531-4217-80E3-88D498FFF021}"/>
    <cellStyle name="W_CPC_12.31.05_F123 SFC Q2'09 New 2 3" xfId="15943" xr:uid="{2FB2DF91-25D1-4C8D-AFB2-E70A5716E4E7}"/>
    <cellStyle name="W_CPC_12.31.05_F123 SFC Q2'09 New 2 4" xfId="13426" xr:uid="{0DD4904C-82DE-4014-960A-AAC77BBBFCF5}"/>
    <cellStyle name="W_CPC_12.31.05_F123 SFC Q2'09 New 2 5" xfId="21009" xr:uid="{1EF2299B-1235-4072-9EB9-D1FFB9C2FF78}"/>
    <cellStyle name="W_CPC_12.31.05_MFC-ye08-pakpao" xfId="10034" xr:uid="{13E95AF6-E86F-417E-9044-B9C8F4383735}"/>
    <cellStyle name="W_CPC_12.31.05_MFC-ye08-pakpao 2" xfId="10035" xr:uid="{AED901F3-3D32-452F-8FAB-4BCCBA53306D}"/>
    <cellStyle name="W_CPC_12.31.05_MFC-ye08-pakpao 2 2" xfId="12117" xr:uid="{D95306A7-6C04-43DB-9317-D8A760C07B23}"/>
    <cellStyle name="W_CPC_12.31.05_MFC-ye08-pakpao 2 2 2" xfId="17136" xr:uid="{98893A2D-FD23-4BC2-9907-421A91CEF94B}"/>
    <cellStyle name="W_CPC_12.31.05_MFC-ye08-pakpao 2 2 3" xfId="14621" xr:uid="{B3CA956F-7832-49BF-8986-DD121E22FEEA}"/>
    <cellStyle name="W_CPC_12.31.05_MFC-ye08-pakpao 2 2 4" xfId="22278" xr:uid="{1F386D76-A96E-41A8-9C8D-D343367F21B7}"/>
    <cellStyle name="W_CPC_12.31.05_MFC-ye08-pakpao 2 3" xfId="15944" xr:uid="{1E326678-5284-4C8D-A0FB-F5F9DB52E0AB}"/>
    <cellStyle name="W_CPC_12.31.05_MFC-ye08-pakpao 2 4" xfId="13427" xr:uid="{159E3EE1-544B-4991-8755-3BD6D92A63DA}"/>
    <cellStyle name="W_CPC_12.31.05_MFC-ye08-pakpao 2 5" xfId="21010" xr:uid="{CDFC98EF-B5BD-4B97-8828-B4C4D2AC65A0}"/>
    <cellStyle name="W_CPC_12.31.05_MFC-ye08-pakpao 3" xfId="10036" xr:uid="{EFE4347F-1B2E-4178-875D-2B94AC8EB8BF}"/>
    <cellStyle name="W_CPC_12.31.05_MFC-ye08-pakpao 3 2" xfId="12118" xr:uid="{8148C208-412F-4C9A-B0DA-36EA99123CFA}"/>
    <cellStyle name="W_CPC_12.31.05_MFC-ye08-pakpao 3 2 2" xfId="17137" xr:uid="{36A1ACC0-277C-4298-9435-DA2E75EA2FBB}"/>
    <cellStyle name="W_CPC_12.31.05_MFC-ye08-pakpao 3 2 3" xfId="14622" xr:uid="{3C6BE0CE-7A67-4B92-B11F-F7B9622FF1AC}"/>
    <cellStyle name="W_CPC_12.31.05_MFC-ye08-pakpao 3 2 4" xfId="22279" xr:uid="{ED4C5FC3-4FBB-4AE4-A9A4-218F717BDD79}"/>
    <cellStyle name="W_CPC_12.31.05_MFC-ye08-pakpao 3 3" xfId="15945" xr:uid="{2485725C-ABD7-4FEE-A890-0457EC376BFF}"/>
    <cellStyle name="W_CPC_12.31.05_MFC-ye08-pakpao 3 4" xfId="13428" xr:uid="{C6138FC7-36DE-4D6B-870F-9D1DF2064DC6}"/>
    <cellStyle name="W_CPC_12.31.05_MFC-ye08-pakpao 3 5" xfId="21011" xr:uid="{CCCC061E-6CA1-4471-87D1-72AD4FC5AC5B}"/>
    <cellStyle name="W_CPC_12.31.05_MFC-ye08-pakpao 4" xfId="10037" xr:uid="{7DF86B5D-E991-4466-88A5-D447B4423430}"/>
    <cellStyle name="W_CPC_12.31.05_MFC-ye08-pakpao 4 2" xfId="12119" xr:uid="{B688FFF6-BE72-4025-8116-A1F4343B9722}"/>
    <cellStyle name="W_CPC_12.31.05_MFC-ye08-pakpao 4 2 2" xfId="17138" xr:uid="{4203F12C-68DA-4768-9C2A-C669004ABCD3}"/>
    <cellStyle name="W_CPC_12.31.05_MFC-ye08-pakpao 4 2 3" xfId="14623" xr:uid="{2D1A3AEE-24B2-474E-AEC3-DA330CF5B6CD}"/>
    <cellStyle name="W_CPC_12.31.05_MFC-ye08-pakpao 4 2 4" xfId="22280" xr:uid="{6676A54B-2DD1-4D5A-9A48-C133E6473772}"/>
    <cellStyle name="W_CPC_12.31.05_MFC-ye08-pakpao 4 3" xfId="15946" xr:uid="{F45FC06E-7DE2-4C9B-8190-4519DC6613E2}"/>
    <cellStyle name="W_CPC_12.31.05_MFC-ye08-pakpao 4 4" xfId="13429" xr:uid="{71674AF2-449B-42F6-BD6A-937483BBB64A}"/>
    <cellStyle name="W_CPC_12.31.05_MFC-ye08-pakpao 4 5" xfId="21012" xr:uid="{BFD5647D-35FF-44C9-B4A8-8D22C97AE628}"/>
    <cellStyle name="W_CPC_12.31.05_MFC-ye08-pakpao 5" xfId="10038" xr:uid="{C5C74DAF-2E2F-40B6-B9BB-031D1F1CBFBA}"/>
    <cellStyle name="W_CPC_12.31.05_MFC-ye08-pakpao 5 2" xfId="12120" xr:uid="{BA8A5B7D-BAEE-41DB-8BEC-F7FC043F3F7F}"/>
    <cellStyle name="W_CPC_12.31.05_MFC-ye08-pakpao 5 2 2" xfId="17139" xr:uid="{5ED3E678-7D3B-43DB-BE72-021304203BFD}"/>
    <cellStyle name="W_CPC_12.31.05_MFC-ye08-pakpao 5 2 3" xfId="14624" xr:uid="{B72D878E-C7C5-4645-B4CB-4045594AF92C}"/>
    <cellStyle name="W_CPC_12.31.05_MFC-ye08-pakpao 5 2 4" xfId="22281" xr:uid="{45AB6C23-6C5D-4198-8365-0DC651DCE97C}"/>
    <cellStyle name="W_CPC_12.31.05_MFC-ye08-pakpao 5 3" xfId="15947" xr:uid="{3F6DB134-ED25-49F6-8DAF-64ACAEAC478F}"/>
    <cellStyle name="W_CPC_12.31.05_MFC-ye08-pakpao 5 4" xfId="13430" xr:uid="{BC025EC7-C43A-4FBA-9E17-E00BE891872B}"/>
    <cellStyle name="W_CPC_12.31.05_MFC-ye08-pakpao 5 5" xfId="21013" xr:uid="{4F4FCBC2-E388-430D-ABA0-053F819C1024}"/>
    <cellStyle name="W_CPC_12.31.05_MFC-ye08-pakpao 6" xfId="10039" xr:uid="{E957D3B5-086D-4AA6-AD89-0CCA5815053B}"/>
    <cellStyle name="W_CPC_12.31.05_MFC-ye08-pakpao 6 2" xfId="12121" xr:uid="{6A3790CD-6049-4068-A3AC-4601D2428006}"/>
    <cellStyle name="W_CPC_12.31.05_MFC-ye08-pakpao 6 2 2" xfId="17140" xr:uid="{A3E48FCB-0151-45F9-80B7-A4FDC0D66D8F}"/>
    <cellStyle name="W_CPC_12.31.05_MFC-ye08-pakpao 6 2 3" xfId="14625" xr:uid="{64A56E84-12C2-46BF-8590-C7B74A1A77BB}"/>
    <cellStyle name="W_CPC_12.31.05_MFC-ye08-pakpao 6 2 4" xfId="22282" xr:uid="{528610F6-B484-4CCF-8EA3-3EC00EDC82E2}"/>
    <cellStyle name="W_CPC_12.31.05_MFC-ye08-pakpao 6 3" xfId="15948" xr:uid="{E5289190-9DEA-4A15-A763-F08779ED78E7}"/>
    <cellStyle name="W_CPC_12.31.05_MFC-ye08-pakpao 6 4" xfId="13431" xr:uid="{BD000BBF-F032-4B41-BF3D-4AEE6F0E3025}"/>
    <cellStyle name="W_CPC_12.31.05_MFC-ye08-pakpao 6 5" xfId="21014" xr:uid="{D386BEB7-F22B-424A-ACCF-5FE35E5B81EF}"/>
    <cellStyle name="W_CPC_12.31.05_MFC-ye08-pakpao 7" xfId="10040" xr:uid="{575676D0-EA90-4E37-8359-356C201B7F4B}"/>
    <cellStyle name="W_CPC_12.31.05_MFC-ye08-pakpao 7 2" xfId="12122" xr:uid="{3C5E0CA9-4077-4027-B4D6-D59A5875A1EB}"/>
    <cellStyle name="W_CPC_12.31.05_MFC-ye08-pakpao 7 2 2" xfId="17141" xr:uid="{F8041376-D557-434F-BF2C-261F94C8802F}"/>
    <cellStyle name="W_CPC_12.31.05_MFC-ye08-pakpao 7 2 3" xfId="14626" xr:uid="{B7901AB9-7513-477B-A4A6-4BDBBCCB113A}"/>
    <cellStyle name="W_CPC_12.31.05_MFC-ye08-pakpao 7 2 4" xfId="22283" xr:uid="{A2A95E2D-3015-48C4-A5FF-DED7DD63A111}"/>
    <cellStyle name="W_CPC_12.31.05_MFC-ye08-pakpao 7 3" xfId="15949" xr:uid="{68239DCC-5AF5-4A1D-869E-E705A8266944}"/>
    <cellStyle name="W_CPC_12.31.05_MFC-ye08-pakpao 7 4" xfId="13432" xr:uid="{CD0CED6A-2595-4660-80B5-CC8BEDBEEF92}"/>
    <cellStyle name="W_CPC_12.31.05_MFC-ye08-pakpao 7 5" xfId="21015" xr:uid="{6668B702-F98B-4AB7-A687-88F676C5829A}"/>
    <cellStyle name="W_CPC_12.31.05_SFC_Q2_Phang " xfId="10041" xr:uid="{8C684B32-FDE8-48F8-A490-ECE598A854C3}"/>
    <cellStyle name="W_CPC_12.31.05_SFC_Q2_Phang  2" xfId="10042" xr:uid="{D5C7B2BE-BA17-4984-8B72-DFBB6D7959C4}"/>
    <cellStyle name="W_CPC_12.31.05_SFC_Q2_Phang  2 2" xfId="12123" xr:uid="{B539A9ED-D5D7-4C18-9ECA-BE331E6A4363}"/>
    <cellStyle name="W_CPC_12.31.05_SFC_Q2_Phang  2 2 2" xfId="17142" xr:uid="{3299D101-72FD-4A2B-B8DF-0E4570B6C145}"/>
    <cellStyle name="W_CPC_12.31.05_SFC_Q2_Phang  2 2 3" xfId="14627" xr:uid="{ACA11EB0-57F9-4093-A664-593A36EA277C}"/>
    <cellStyle name="W_CPC_12.31.05_SFC_Q2_Phang  2 2 4" xfId="22284" xr:uid="{64D35290-9042-4CC6-9AA4-7642DE4DCF85}"/>
    <cellStyle name="W_CPC_12.31.05_SFC_Q2_Phang  2 3" xfId="15950" xr:uid="{DBB21423-F0F3-4B3E-A6CC-5D0B94F2C6DC}"/>
    <cellStyle name="W_CPC_12.31.05_SFC_Q2_Phang  2 4" xfId="13433" xr:uid="{6E205477-7936-4D26-8AAC-B311BF8FBF3F}"/>
    <cellStyle name="W_CPC_12.31.05_SFC_Q2_Phang  2 5" xfId="21016" xr:uid="{6E93A0CB-F75C-4F83-BA14-AF6E7546C533}"/>
    <cellStyle name="W_CPC_12.31.05_SFC-ye08-N' Beau" xfId="10043" xr:uid="{801DF972-1CAE-4B61-A930-A8328CBBD402}"/>
    <cellStyle name="W_CPC_12.31.05_SFC-ye08-N' Beau 2" xfId="10044" xr:uid="{DF50E413-6A25-4F81-B191-3F8DB2C1B056}"/>
    <cellStyle name="W_CPC_12.31.05_SFC-ye08-N' Beau 2 2" xfId="12124" xr:uid="{4C30C962-895A-43FA-8D1B-1EEE43389152}"/>
    <cellStyle name="W_CPC_12.31.05_SFC-ye08-N' Beau 2 2 2" xfId="17143" xr:uid="{DEC0C4FD-5ED4-4EC7-9349-15DFFBBF6916}"/>
    <cellStyle name="W_CPC_12.31.05_SFC-ye08-N' Beau 2 2 3" xfId="14628" xr:uid="{DB7FF63D-5BC8-4BD2-AF0E-21F52FCB8826}"/>
    <cellStyle name="W_CPC_12.31.05_SFC-ye08-N' Beau 2 2 4" xfId="22285" xr:uid="{E22274F7-CB77-402B-8627-6D9BAB08DBC2}"/>
    <cellStyle name="W_CPC_12.31.05_SFC-ye08-N' Beau 2 3" xfId="15951" xr:uid="{CE704B15-C7B9-4B85-AD9D-520FBDAB1A18}"/>
    <cellStyle name="W_CPC_12.31.05_SFC-ye08-N' Beau 2 4" xfId="13434" xr:uid="{B8A48FD7-835D-480D-AAEF-CFE4B8348A5A}"/>
    <cellStyle name="W_CPC_12.31.05_SFC-ye08-N' Beau 2 5" xfId="21017" xr:uid="{2D42D752-47F2-4C6C-B521-4A6317F69BDD}"/>
    <cellStyle name="W_CPC_12.31.05_SFC-ye08-N' Beau 3" xfId="10045" xr:uid="{A91CC84E-E8C5-4081-9082-6387DB3E5640}"/>
    <cellStyle name="W_CPC_12.31.05_SFC-ye08-N' Beau 3 2" xfId="12125" xr:uid="{BD426FC2-1EEC-46D8-B874-B7FE87E5D086}"/>
    <cellStyle name="W_CPC_12.31.05_SFC-ye08-N' Beau 3 2 2" xfId="17144" xr:uid="{FADF1A4F-5B72-499B-994A-EA8A8DD82D92}"/>
    <cellStyle name="W_CPC_12.31.05_SFC-ye08-N' Beau 3 2 3" xfId="14629" xr:uid="{0B73F998-013A-43D3-8ED7-ADF8CD6BB5E2}"/>
    <cellStyle name="W_CPC_12.31.05_SFC-ye08-N' Beau 3 2 4" xfId="22286" xr:uid="{D420D4A9-E4FB-447B-979F-DED15B20D8DA}"/>
    <cellStyle name="W_CPC_12.31.05_SFC-ye08-N' Beau 3 3" xfId="15952" xr:uid="{0C30D8D9-E55F-493D-98A3-233DE62233FE}"/>
    <cellStyle name="W_CPC_12.31.05_SFC-ye08-N' Beau 3 4" xfId="13435" xr:uid="{3CB993D2-ABD4-42BF-9EAC-DDBAA3E9455D}"/>
    <cellStyle name="W_CPC_12.31.05_SFC-ye08-N' Beau 3 5" xfId="21018" xr:uid="{C56A27B6-D792-4FC8-AC16-641E03675A25}"/>
    <cellStyle name="W_CPC_12.31.05_SFC-ye08-N' Beau 4" xfId="10046" xr:uid="{53783972-C3AE-4EF6-9901-0979F9226E39}"/>
    <cellStyle name="W_CPC_12.31.05_SFC-ye08-N' Beau 4 2" xfId="12126" xr:uid="{13575317-8149-49B3-9074-FEABF749F9B1}"/>
    <cellStyle name="W_CPC_12.31.05_SFC-ye08-N' Beau 4 2 2" xfId="17145" xr:uid="{2124E72A-785E-4C05-B796-EC757BE882F9}"/>
    <cellStyle name="W_CPC_12.31.05_SFC-ye08-N' Beau 4 2 3" xfId="14630" xr:uid="{8E0241DF-C746-4986-9471-3E112152F093}"/>
    <cellStyle name="W_CPC_12.31.05_SFC-ye08-N' Beau 4 2 4" xfId="22287" xr:uid="{70A69769-25C7-41A7-AD39-8378168DB5DA}"/>
    <cellStyle name="W_CPC_12.31.05_SFC-ye08-N' Beau 4 3" xfId="15953" xr:uid="{69A0C784-D177-4B3F-9267-2E6E19FCECE9}"/>
    <cellStyle name="W_CPC_12.31.05_SFC-ye08-N' Beau 4 4" xfId="13436" xr:uid="{F4004061-D7A9-490A-903A-12F4E90E4B4D}"/>
    <cellStyle name="W_CPC_12.31.05_SFC-ye08-N' Beau 4 5" xfId="21019" xr:uid="{5D728F57-D616-4889-A198-48BB78808AD0}"/>
    <cellStyle name="W_CPC_12.31.05_SFC-ye08-N' Beau 5" xfId="10047" xr:uid="{68E1958A-2E49-470F-A92F-775065D42C0E}"/>
    <cellStyle name="W_CPC_12.31.05_SFC-ye08-N' Beau 5 2" xfId="12127" xr:uid="{834ADB74-91DD-4346-9BFC-E0C877C9D1A6}"/>
    <cellStyle name="W_CPC_12.31.05_SFC-ye08-N' Beau 5 2 2" xfId="17146" xr:uid="{059FD34C-C4C3-4259-A0CC-0859F1DF0799}"/>
    <cellStyle name="W_CPC_12.31.05_SFC-ye08-N' Beau 5 2 3" xfId="14631" xr:uid="{9AD01760-707C-40A2-BBCA-955DF4EC84B3}"/>
    <cellStyle name="W_CPC_12.31.05_SFC-ye08-N' Beau 5 2 4" xfId="22288" xr:uid="{6244B5CD-AAC1-4D22-BD03-647FE94C0CAD}"/>
    <cellStyle name="W_CPC_12.31.05_SFC-ye08-N' Beau 5 3" xfId="15954" xr:uid="{8075719C-618B-4A38-BB08-D9B87AA9BE04}"/>
    <cellStyle name="W_CPC_12.31.05_SFC-ye08-N' Beau 5 4" xfId="13437" xr:uid="{60767709-C979-4EFA-B7FB-C53A42271203}"/>
    <cellStyle name="W_CPC_12.31.05_SFC-ye08-N' Beau 5 5" xfId="21020" xr:uid="{7DFA7AC3-FBDF-47CC-90A5-6381F4FB43C6}"/>
    <cellStyle name="W_CPC_12.31.05_SFC-ye08-N' Beau 6" xfId="10048" xr:uid="{7647FA6B-4631-46AE-9749-1D7D9D63397B}"/>
    <cellStyle name="W_CPC_12.31.05_SFC-ye08-N' Beau 6 2" xfId="12128" xr:uid="{3BB40D39-4370-4330-928D-BF262D5773D3}"/>
    <cellStyle name="W_CPC_12.31.05_SFC-ye08-N' Beau 6 2 2" xfId="17147" xr:uid="{7FDAECE2-B570-4BE9-AC11-EC6A5AFD9F92}"/>
    <cellStyle name="W_CPC_12.31.05_SFC-ye08-N' Beau 6 2 3" xfId="14632" xr:uid="{C605CE20-2E3F-49C9-B6DE-9F6B696EF565}"/>
    <cellStyle name="W_CPC_12.31.05_SFC-ye08-N' Beau 6 2 4" xfId="22289" xr:uid="{69D68B11-B1BB-46D0-B3B8-5334648E2680}"/>
    <cellStyle name="W_CPC_12.31.05_SFC-ye08-N' Beau 6 3" xfId="15955" xr:uid="{3A0D667F-F950-49C9-A70F-AA61D3F1F00A}"/>
    <cellStyle name="W_CPC_12.31.05_SFC-ye08-N' Beau 6 4" xfId="13438" xr:uid="{7E0572E4-C76F-4D6B-B5DC-AA675D84550F}"/>
    <cellStyle name="W_CPC_12.31.05_SFC-ye08-N' Beau 6 5" xfId="21021" xr:uid="{F4927065-DDC0-4400-B328-9019AB9932CB}"/>
    <cellStyle name="W_CPC_12.31.05_SFC-ye08-N' Beau 7" xfId="10049" xr:uid="{5A83A58B-2A50-4702-9A02-D28D0E78C6F3}"/>
    <cellStyle name="W_CPC_12.31.05_SFC-ye08-N' Beau 7 2" xfId="12129" xr:uid="{C88BC85E-0412-48B5-B86A-5A4ACBE26580}"/>
    <cellStyle name="W_CPC_12.31.05_SFC-ye08-N' Beau 7 2 2" xfId="17148" xr:uid="{B514124F-1D80-44F1-996A-E4E25EAB6A2D}"/>
    <cellStyle name="W_CPC_12.31.05_SFC-ye08-N' Beau 7 2 3" xfId="14633" xr:uid="{52248220-AA1E-4846-A014-07BAC9CEF842}"/>
    <cellStyle name="W_CPC_12.31.05_SFC-ye08-N' Beau 7 2 4" xfId="22290" xr:uid="{C6FBC442-1504-47DB-8959-1D1831735DEA}"/>
    <cellStyle name="W_CPC_12.31.05_SFC-ye08-N' Beau 7 3" xfId="15956" xr:uid="{CBC60310-6420-4956-9C5C-098A18110945}"/>
    <cellStyle name="W_CPC_12.31.05_SFC-ye08-N' Beau 7 4" xfId="13439" xr:uid="{EE158DAF-DA8E-443A-AC4D-E04950D96897}"/>
    <cellStyle name="W_CPC_12.31.05_SFC-ye08-N' Beau 7 5" xfId="21022" xr:uid="{E7BD536A-9CCA-4280-81B4-C255985C9156}"/>
    <cellStyle name="W_CPC_12.31.05_SFC-ye08-pakpao" xfId="10050" xr:uid="{284D3495-DA7E-4D6C-9A44-7165B54055C2}"/>
    <cellStyle name="W_CPC_12.31.05_SFC-ye08-pakpao 2" xfId="10051" xr:uid="{F6111B80-EDA1-41E0-B153-F8A1DC1A7CB9}"/>
    <cellStyle name="W_CPC_12.31.05_SFC-ye08-pakpao 2 2" xfId="12130" xr:uid="{66C13266-F51F-420E-B75E-A40BA47F68FD}"/>
    <cellStyle name="W_CPC_12.31.05_SFC-ye08-pakpao 2 2 2" xfId="17149" xr:uid="{ABCA9503-19AC-4B26-BD24-C991209509DF}"/>
    <cellStyle name="W_CPC_12.31.05_SFC-ye08-pakpao 2 2 3" xfId="14634" xr:uid="{89A4C722-70AB-4059-AFFB-016856C980BA}"/>
    <cellStyle name="W_CPC_12.31.05_SFC-ye08-pakpao 2 2 4" xfId="22291" xr:uid="{EF345480-6B01-4ED4-867A-A3A7CAF9C4DE}"/>
    <cellStyle name="W_CPC_12.31.05_SFC-ye08-pakpao 2 3" xfId="15957" xr:uid="{7B71739D-1748-49EA-B38F-79DE06B67DCB}"/>
    <cellStyle name="W_CPC_12.31.05_SFC-ye08-pakpao 2 4" xfId="13440" xr:uid="{4DEDD9F2-FC6A-4543-8C65-408CA6421A83}"/>
    <cellStyle name="W_CPC_12.31.05_SFC-ye08-pakpao 2 5" xfId="21023" xr:uid="{7FC84538-2121-4F88-BCBB-323D4B999778}"/>
    <cellStyle name="W_CPC_12.31.05_SFC-ye08-pakpao_Complete WP SFC_Q2_Phang " xfId="10052" xr:uid="{61398D58-F7A2-40F0-8F00-EF6FE928C6FC}"/>
    <cellStyle name="W_CPC_12.31.05_SFC-ye08-pakpao_Complete WP SFC_Q2_Phang  2" xfId="10053" xr:uid="{330BD22A-8D37-4836-8215-D57978FE883D}"/>
    <cellStyle name="W_CPC_12.31.05_SFC-ye08-pakpao_Complete WP SFC_Q2_Phang  2 2" xfId="12131" xr:uid="{331557CE-449F-47F6-860C-4FA964B66184}"/>
    <cellStyle name="W_CPC_12.31.05_SFC-ye08-pakpao_Complete WP SFC_Q2_Phang  2 2 2" xfId="17150" xr:uid="{B1F848DE-3620-44D6-9F1A-822F1A559D70}"/>
    <cellStyle name="W_CPC_12.31.05_SFC-ye08-pakpao_Complete WP SFC_Q2_Phang  2 2 3" xfId="14635" xr:uid="{EDAC8CF8-3AC8-441D-A05D-B74773FEA627}"/>
    <cellStyle name="W_CPC_12.31.05_SFC-ye08-pakpao_Complete WP SFC_Q2_Phang  2 2 4" xfId="22292" xr:uid="{F0F619F2-D812-4B05-822F-14F71998ED50}"/>
    <cellStyle name="W_CPC_12.31.05_SFC-ye08-pakpao_Complete WP SFC_Q2_Phang  2 3" xfId="15958" xr:uid="{A7B4A908-19D8-49E1-B83F-8D0D4F1D810D}"/>
    <cellStyle name="W_CPC_12.31.05_SFC-ye08-pakpao_Complete WP SFC_Q2_Phang  2 4" xfId="13441" xr:uid="{D59F6AB4-56F8-4718-9908-746B68510F77}"/>
    <cellStyle name="W_CPC_12.31.05_SFC-ye08-pakpao_Complete WP SFC_Q2_Phang  2 5" xfId="21025" xr:uid="{6919EDB5-B486-41E2-806E-9B6F0B64F35B}"/>
    <cellStyle name="W_CPC_12.31.05_SFC-ye08-pakpao_F123 SFC Q2'09 New" xfId="10054" xr:uid="{B52EF152-9C69-4D6E-A514-F870B18D3093}"/>
    <cellStyle name="W_CPC_12.31.05_SFC-ye08-pakpao_F123 SFC Q2'09 New 2" xfId="10055" xr:uid="{582FCAFE-17E7-4608-80A5-B0DB3F9F7C5F}"/>
    <cellStyle name="W_CPC_12.31.05_SFC-ye08-pakpao_F123 SFC Q2'09 New 2 2" xfId="12132" xr:uid="{CBBC1869-1B4D-4A4A-8594-4414FB5FC7A8}"/>
    <cellStyle name="W_CPC_12.31.05_SFC-ye08-pakpao_F123 SFC Q2'09 New 2 2 2" xfId="17151" xr:uid="{CF778D52-D67F-443E-B954-3146023550DB}"/>
    <cellStyle name="W_CPC_12.31.05_SFC-ye08-pakpao_F123 SFC Q2'09 New 2 2 3" xfId="14636" xr:uid="{CFBB99DC-AADB-4139-B3A1-B677B6609454}"/>
    <cellStyle name="W_CPC_12.31.05_SFC-ye08-pakpao_F123 SFC Q2'09 New 2 2 4" xfId="22293" xr:uid="{5C9D2637-AAF6-476F-BCB6-55398B27EBD6}"/>
    <cellStyle name="W_CPC_12.31.05_SFC-ye08-pakpao_F123 SFC Q2'09 New 2 3" xfId="15959" xr:uid="{786D4DFE-602A-4FF4-B96D-46C6EDD96C74}"/>
    <cellStyle name="W_CPC_12.31.05_SFC-ye08-pakpao_F123 SFC Q2'09 New 2 4" xfId="13442" xr:uid="{48014438-FABC-452B-B8D1-A532DE09B85F}"/>
    <cellStyle name="W_CPC_12.31.05_SFC-ye08-pakpao_F123 SFC Q2'09 New 2 5" xfId="21026" xr:uid="{B81B918B-4DCE-4271-B287-07D759475AF3}"/>
    <cellStyle name="W_CPC_12.31.05_SFC-ye08-pakpao_SFC_Q2_Phang " xfId="10056" xr:uid="{91CADBF8-DF45-4AEB-A7CB-6515707B6023}"/>
    <cellStyle name="W_CPC_12.31.05_SFC-ye08-pakpao_SFC_Q2_Phang  2" xfId="10057" xr:uid="{D8E3DEA3-50BD-45B7-B11B-0FE4D6F4A008}"/>
    <cellStyle name="W_CPC_12.31.05_SFC-ye08-pakpao_SFC_Q2_Phang  2 2" xfId="12133" xr:uid="{18EE40E9-9F09-4E2A-907A-E6DDC8D6C04A}"/>
    <cellStyle name="W_CPC_12.31.05_SFC-ye08-pakpao_SFC_Q2_Phang  2 2 2" xfId="17152" xr:uid="{963260A2-749F-4C80-9D75-3850D3167A6F}"/>
    <cellStyle name="W_CPC_12.31.05_SFC-ye08-pakpao_SFC_Q2_Phang  2 2 3" xfId="14637" xr:uid="{30E998A8-1995-49D9-86D0-86D047729974}"/>
    <cellStyle name="W_CPC_12.31.05_SFC-ye08-pakpao_SFC_Q2_Phang  2 2 4" xfId="22294" xr:uid="{E09299D2-E85A-4CBD-BB2B-7F2456D11B00}"/>
    <cellStyle name="W_CPC_12.31.05_SFC-ye08-pakpao_SFC_Q2_Phang  2 3" xfId="15960" xr:uid="{6E5A657F-FDC3-49BF-991D-0B68746D0E1E}"/>
    <cellStyle name="W_CPC_12.31.05_SFC-ye08-pakpao_SFC_Q2_Phang  2 4" xfId="13443" xr:uid="{3DFAB6D7-9A5B-487B-A076-8BEEFAABC9C7}"/>
    <cellStyle name="W_CPC_12.31.05_SFC-ye08-pakpao_SFC_Q2_Phang  2 5" xfId="21027" xr:uid="{658D6D2B-7DAE-46BD-B9A0-B35353E476EC}"/>
    <cellStyle name="W_CPC_12.31.05_V100" xfId="10058" xr:uid="{AE615372-36F1-48E8-9371-C5579EFE84E1}"/>
    <cellStyle name="W_CPC_12.31.05_V100 2" xfId="10059" xr:uid="{6685BD83-864F-4E26-A7F5-D26918BCB749}"/>
    <cellStyle name="W_CPC_12.31.05_V100 2 2" xfId="12134" xr:uid="{35C5A6F0-DCB8-4D0A-9EEC-65ADC2338FA9}"/>
    <cellStyle name="W_CPC_12.31.05_V100 2 2 2" xfId="17153" xr:uid="{05EAFCBF-C25F-40A6-A88C-FD80E20A3F6A}"/>
    <cellStyle name="W_CPC_12.31.05_V100 2 2 3" xfId="14638" xr:uid="{A9A6D100-4C93-4FDD-8A1E-20146BB9D5A0}"/>
    <cellStyle name="W_CPC_12.31.05_V100 2 2 4" xfId="22295" xr:uid="{D527B873-1A1B-4121-97DB-388840545646}"/>
    <cellStyle name="W_CPC_12.31.05_V100 2 3" xfId="15961" xr:uid="{13D4B23F-FA54-4203-9A9C-D1CA9E8FC38C}"/>
    <cellStyle name="W_CPC_12.31.05_V100 2 4" xfId="13444" xr:uid="{856E2429-448E-4C0D-B20E-793F269B6DAF}"/>
    <cellStyle name="W_CPC_12.31.05_V100 2 5" xfId="21028" xr:uid="{FE84983B-46DC-478F-BE7B-8931455E32AF}"/>
    <cellStyle name="W_CPC_12.31.05_V100 3" xfId="10060" xr:uid="{DFA7510F-C6B5-4702-A7EF-8CA6D9DDC002}"/>
    <cellStyle name="W_CPC_12.31.05_V100 3 2" xfId="12135" xr:uid="{0D238BA6-1E65-4319-9953-75CC424AF954}"/>
    <cellStyle name="W_CPC_12.31.05_V100 3 2 2" xfId="17154" xr:uid="{7A18BB97-CCFD-47BA-AD95-B22FCB43E456}"/>
    <cellStyle name="W_CPC_12.31.05_V100 3 2 3" xfId="14639" xr:uid="{11DC200F-65B0-4A91-A352-2C745F23DD30}"/>
    <cellStyle name="W_CPC_12.31.05_V100 3 2 4" xfId="22296" xr:uid="{A6950036-3A71-4B43-A0FD-3326E2CCBCB7}"/>
    <cellStyle name="W_CPC_12.31.05_V100 3 3" xfId="15962" xr:uid="{B8F69D88-4CFB-4F42-8252-F694C229F37D}"/>
    <cellStyle name="W_CPC_12.31.05_V100 3 4" xfId="13445" xr:uid="{3972710C-8F32-44F4-827E-657F48EF968D}"/>
    <cellStyle name="W_CPC_12.31.05_V100 3 5" xfId="21029" xr:uid="{3840C045-3919-46C5-A0C2-1F333E7842D8}"/>
    <cellStyle name="W_CPC_12.31.05_V100 4" xfId="10061" xr:uid="{A4F22FC7-1433-46B4-B304-4B84FDEF2163}"/>
    <cellStyle name="W_CPC_12.31.05_V100 4 2" xfId="12136" xr:uid="{96EE4D81-14C8-4014-90CF-6B78475CA230}"/>
    <cellStyle name="W_CPC_12.31.05_V100 4 2 2" xfId="17155" xr:uid="{2760960A-CB3B-4AFB-A1E3-DC12A2CF1DE7}"/>
    <cellStyle name="W_CPC_12.31.05_V100 4 2 3" xfId="14640" xr:uid="{9454217F-6CCF-4A00-806E-7007D49F0517}"/>
    <cellStyle name="W_CPC_12.31.05_V100 4 2 4" xfId="22297" xr:uid="{AF651EC1-C50B-41EF-A26A-1D4AE567D055}"/>
    <cellStyle name="W_CPC_12.31.05_V100 4 3" xfId="15963" xr:uid="{B3409974-18B4-4C69-8C95-08A355003A6E}"/>
    <cellStyle name="W_CPC_12.31.05_V100 4 4" xfId="13446" xr:uid="{154931F0-EF80-495C-9D88-00CB41885622}"/>
    <cellStyle name="W_CPC_12.31.05_V100 4 5" xfId="21030" xr:uid="{53B0E700-547B-478E-85D2-60EBFA9155E2}"/>
    <cellStyle name="W_CPC_12.31.05_V100 5" xfId="10062" xr:uid="{176DB84F-9B17-4147-B5DE-E3A14FEDC5EB}"/>
    <cellStyle name="W_CPC_12.31.05_V100 5 2" xfId="12137" xr:uid="{E41DF90A-3844-4A93-95C1-D0352A524901}"/>
    <cellStyle name="W_CPC_12.31.05_V100 5 2 2" xfId="17156" xr:uid="{725C60F0-3DBD-49D1-8D5E-AC139C5D0EBD}"/>
    <cellStyle name="W_CPC_12.31.05_V100 5 2 3" xfId="14641" xr:uid="{9EE89661-EA57-4E5C-AB45-4FC4D37DA2AA}"/>
    <cellStyle name="W_CPC_12.31.05_V100 5 2 4" xfId="22298" xr:uid="{46B4E0F0-DE0D-4869-A1BC-72857FEA30F1}"/>
    <cellStyle name="W_CPC_12.31.05_V100 5 3" xfId="15964" xr:uid="{1850837E-6ACD-48ED-AD90-061998CA3101}"/>
    <cellStyle name="W_CPC_12.31.05_V100 5 4" xfId="13447" xr:uid="{F2E4FF6A-6B06-4DA9-B587-CB2C6FEADA3B}"/>
    <cellStyle name="W_CPC_12.31.05_V100 5 5" xfId="21031" xr:uid="{4C0F4C5B-8097-42A2-8A09-DA18EAD24F34}"/>
    <cellStyle name="W_CPC_12.31.05_V100 6" xfId="10063" xr:uid="{8F9913F1-F942-4C2C-9B1A-26622D9D8B49}"/>
    <cellStyle name="W_CPC_12.31.05_V100 6 2" xfId="12138" xr:uid="{44DED450-AAB4-439E-8815-68CAF4E0153D}"/>
    <cellStyle name="W_CPC_12.31.05_V100 6 2 2" xfId="17157" xr:uid="{674607F3-BB79-458C-A958-957D56E7AD21}"/>
    <cellStyle name="W_CPC_12.31.05_V100 6 2 3" xfId="14642" xr:uid="{654D1A2B-111E-4A33-AC3B-4B8AA1707750}"/>
    <cellStyle name="W_CPC_12.31.05_V100 6 2 4" xfId="22299" xr:uid="{D7BE3832-2C5C-49BA-BE70-890B96AF221A}"/>
    <cellStyle name="W_CPC_12.31.05_V100 6 3" xfId="15965" xr:uid="{9F440E10-2131-4FE6-9336-8D756BEF7EC1}"/>
    <cellStyle name="W_CPC_12.31.05_V100 6 4" xfId="13448" xr:uid="{1CFD81F5-3AF1-48D8-BB6F-83872B74EE00}"/>
    <cellStyle name="W_CPC_12.31.05_V100 6 5" xfId="21032" xr:uid="{CD301709-B56C-473B-AEFD-8866A6B50CD6}"/>
    <cellStyle name="W_CPC_12.31.05_V100 7" xfId="10064" xr:uid="{5925A696-485A-4830-9166-6DFEFFC70A39}"/>
    <cellStyle name="W_CPC_12.31.05_V100 7 2" xfId="12139" xr:uid="{BDF99224-F271-46A8-8219-9421B5C96314}"/>
    <cellStyle name="W_CPC_12.31.05_V100 7 2 2" xfId="17158" xr:uid="{9EFD5CD3-95DB-4E93-8C50-83A3C1ECDB43}"/>
    <cellStyle name="W_CPC_12.31.05_V100 7 2 3" xfId="14643" xr:uid="{5A6EC731-6415-4213-8708-4724356A9561}"/>
    <cellStyle name="W_CPC_12.31.05_V100 7 2 4" xfId="22300" xr:uid="{CD4A0B91-4217-4E86-AFAB-BCAB3403C80E}"/>
    <cellStyle name="W_CPC_12.31.05_V100 7 3" xfId="15966" xr:uid="{E3B6A027-36AD-4433-9EF7-7439C19F31BB}"/>
    <cellStyle name="W_CPC_12.31.05_V100 7 4" xfId="13449" xr:uid="{812CC903-6FA8-4967-8F09-B80180BCDD96}"/>
    <cellStyle name="W_CPC_12.31.05_V100 7 5" xfId="21033" xr:uid="{784FB26C-157E-46D8-910D-364C250756A0}"/>
    <cellStyle name="W_CPC_12.31.05_WP SBR 08" xfId="10065" xr:uid="{655AEC62-6263-406A-B58D-B24ED3580DD1}"/>
    <cellStyle name="W_CPC_12.31.05_WP SBR 08 2" xfId="10066" xr:uid="{50628617-D719-400C-BC80-8DDAD8C2A40C}"/>
    <cellStyle name="W_CPC_12.31.05_WP SBR 08 2 2" xfId="12140" xr:uid="{1CD42DCB-9B7D-469B-B566-C1FD76616ACD}"/>
    <cellStyle name="W_CPC_12.31.05_WP SBR 08 2 2 2" xfId="17159" xr:uid="{7EC13642-EAEE-4371-900F-1D7F30DA6F7A}"/>
    <cellStyle name="W_CPC_12.31.05_WP SBR 08 2 2 3" xfId="14644" xr:uid="{2B69BD1B-3D1D-414B-8B03-2E23659C49C7}"/>
    <cellStyle name="W_CPC_12.31.05_WP SBR 08 2 2 4" xfId="22301" xr:uid="{FF3C7375-7469-4619-9B7E-37C9C2AACE03}"/>
    <cellStyle name="W_CPC_12.31.05_WP SBR 08 2 3" xfId="15967" xr:uid="{7D0D490E-E6C3-4833-8878-5337B441EBA6}"/>
    <cellStyle name="W_CPC_12.31.05_WP SBR 08 2 4" xfId="13450" xr:uid="{14A91914-0614-436F-B3A6-3200DF6D5CC3}"/>
    <cellStyle name="W_CPC_12.31.05_WP SBR 08 2 5" xfId="21035" xr:uid="{3C6B01A8-087F-46C7-BE9B-8BB974C72E7F}"/>
    <cellStyle name="W_CPC_12.31.05_WP SBR 08 3" xfId="10067" xr:uid="{C140BE7C-2EAC-4193-8708-4A388DD41EC8}"/>
    <cellStyle name="W_CPC_12.31.05_WP SBR 08 3 2" xfId="12141" xr:uid="{923E0918-C197-4EED-A118-5319A82BDB88}"/>
    <cellStyle name="W_CPC_12.31.05_WP SBR 08 3 2 2" xfId="17160" xr:uid="{47F2F7B2-A2DD-4403-A420-7FBE177CACCD}"/>
    <cellStyle name="W_CPC_12.31.05_WP SBR 08 3 2 3" xfId="14645" xr:uid="{E5759537-0FF0-452E-82B0-5289A5972893}"/>
    <cellStyle name="W_CPC_12.31.05_WP SBR 08 3 2 4" xfId="22302" xr:uid="{1665BFD6-7FCB-4D20-998B-94E2F8EC0133}"/>
    <cellStyle name="W_CPC_12.31.05_WP SBR 08 3 3" xfId="15968" xr:uid="{0DB42476-F4ED-411D-80B8-CDCAB795199F}"/>
    <cellStyle name="W_CPC_12.31.05_WP SBR 08 3 4" xfId="13451" xr:uid="{911FFDF3-956C-44A8-9B7E-2E0A1F0F90B2}"/>
    <cellStyle name="W_CPC_12.31.05_WP SBR 08 3 5" xfId="21036" xr:uid="{9EE97707-73C3-4E41-BAF4-1849DC4B6696}"/>
    <cellStyle name="W_CPC_12.31.05_WP SBR 08 4" xfId="10068" xr:uid="{08A2B216-B090-483D-9955-8B634A87D011}"/>
    <cellStyle name="W_CPC_12.31.05_WP SBR 08 4 2" xfId="12142" xr:uid="{6709D135-A9D7-46AD-BA73-C2A3EBB8BD73}"/>
    <cellStyle name="W_CPC_12.31.05_WP SBR 08 4 2 2" xfId="17161" xr:uid="{DC8C781E-ABD0-4A02-87AB-6E7D368E9377}"/>
    <cellStyle name="W_CPC_12.31.05_WP SBR 08 4 2 3" xfId="14646" xr:uid="{0BCF24F2-B867-4FC8-9B3D-CF6F337042DF}"/>
    <cellStyle name="W_CPC_12.31.05_WP SBR 08 4 2 4" xfId="22303" xr:uid="{B463B0C9-D38F-486B-8AF7-F11E471A9C05}"/>
    <cellStyle name="W_CPC_12.31.05_WP SBR 08 4 3" xfId="15969" xr:uid="{48B98210-2940-4EF7-BE2C-BF08CCEE50EF}"/>
    <cellStyle name="W_CPC_12.31.05_WP SBR 08 4 4" xfId="13452" xr:uid="{41D88293-053D-48F7-99CD-B4218F98E795}"/>
    <cellStyle name="W_CPC_12.31.05_WP SBR 08 4 5" xfId="21037" xr:uid="{F328BC9F-B013-48E0-A972-0C3B6C255C99}"/>
    <cellStyle name="W_CPC_12.31.05_WP SBR 08 5" xfId="10069" xr:uid="{CF507E43-C9C8-40CC-B87B-D43B3FD844E3}"/>
    <cellStyle name="W_CPC_12.31.05_WP SBR 08 5 2" xfId="12143" xr:uid="{7B2A865A-9E84-4DAC-BE12-ADD9CB64B2FA}"/>
    <cellStyle name="W_CPC_12.31.05_WP SBR 08 5 2 2" xfId="17162" xr:uid="{3B04E3E0-4EDF-4F10-94A7-92EB33BB3AD9}"/>
    <cellStyle name="W_CPC_12.31.05_WP SBR 08 5 2 3" xfId="14647" xr:uid="{444F7154-A0E4-4863-AD28-DD6D520E1D89}"/>
    <cellStyle name="W_CPC_12.31.05_WP SBR 08 5 2 4" xfId="22304" xr:uid="{8E14AE89-BD5B-4C9A-B3E0-015FE0A1EEC7}"/>
    <cellStyle name="W_CPC_12.31.05_WP SBR 08 5 3" xfId="15970" xr:uid="{696D2669-83AD-48E6-AA33-AEF7E2F527B2}"/>
    <cellStyle name="W_CPC_12.31.05_WP SBR 08 5 4" xfId="13453" xr:uid="{B957282A-EACA-470D-B1F1-59AC98038E2F}"/>
    <cellStyle name="W_CPC_12.31.05_WP SBR 08 5 5" xfId="21038" xr:uid="{0D843ABB-FECB-4E4D-8A42-8833251DB4A7}"/>
    <cellStyle name="W_CPC_12.31.05_WP SBR 08 6" xfId="10070" xr:uid="{B758E0D8-CB77-4644-B56F-945D7B0A1274}"/>
    <cellStyle name="W_CPC_12.31.05_WP SBR 08 6 2" xfId="12144" xr:uid="{43DA5582-911E-44E4-84B9-0793C84AC2E1}"/>
    <cellStyle name="W_CPC_12.31.05_WP SBR 08 6 2 2" xfId="17163" xr:uid="{B3B0CE0B-CB30-4F78-9B90-02065B4888DA}"/>
    <cellStyle name="W_CPC_12.31.05_WP SBR 08 6 2 3" xfId="14648" xr:uid="{DBE33E27-9753-4962-94F5-795EE8C8FDA9}"/>
    <cellStyle name="W_CPC_12.31.05_WP SBR 08 6 2 4" xfId="22305" xr:uid="{F2323D7A-A1CB-40B7-BFB2-A120CD5BE18C}"/>
    <cellStyle name="W_CPC_12.31.05_WP SBR 08 6 3" xfId="15971" xr:uid="{718F279C-A62A-4EC3-98C1-31D5BBA6DA3B}"/>
    <cellStyle name="W_CPC_12.31.05_WP SBR 08 6 4" xfId="13454" xr:uid="{56BA79D1-4224-4AF5-99E2-A55DFAF40470}"/>
    <cellStyle name="W_CPC_12.31.05_WP SBR 08 6 5" xfId="21039" xr:uid="{D0B147D5-A9B0-4AA6-81ED-9EA6D0A9E916}"/>
    <cellStyle name="W_CPC_12.31.05_WP SBR 08 7" xfId="10071" xr:uid="{4BAC842A-65D1-4B7B-A6B4-8DD16E8E9CE5}"/>
    <cellStyle name="W_CPC_12.31.05_WP SBR 08 7 2" xfId="12145" xr:uid="{EC299875-BC60-44C4-A8EC-4840342187FA}"/>
    <cellStyle name="W_CPC_12.31.05_WP SBR 08 7 2 2" xfId="17164" xr:uid="{86AC1CF5-1130-4261-9D84-6D32BAD09B5C}"/>
    <cellStyle name="W_CPC_12.31.05_WP SBR 08 7 2 3" xfId="14649" xr:uid="{5D18B783-217C-4879-83C4-24AD8BC938B8}"/>
    <cellStyle name="W_CPC_12.31.05_WP SBR 08 7 2 4" xfId="22306" xr:uid="{A483B53E-A8B7-4E3A-B62D-4338A5035151}"/>
    <cellStyle name="W_CPC_12.31.05_WP SBR 08 7 3" xfId="15972" xr:uid="{AF451CF6-09C9-4E5F-B27D-287044BBEC57}"/>
    <cellStyle name="W_CPC_12.31.05_WP SBR 08 7 4" xfId="13455" xr:uid="{F337337A-F4A0-4FEF-A319-91ED7246DC12}"/>
    <cellStyle name="W_CPC_12.31.05_WP SBR 08 7 5" xfId="21040" xr:uid="{46003917-C547-49FD-BF23-984C3D85629F}"/>
    <cellStyle name="W_CPC-ye06-aom" xfId="10072" xr:uid="{9F48CFCF-C8DA-4016-8D49-0B9B84AAB3C9}"/>
    <cellStyle name="W_CPC-ye06-aom 2" xfId="10073" xr:uid="{30110FE1-9003-4022-9C26-6F3F3B9A15DB}"/>
    <cellStyle name="W_CPC-ye06-aom 2 2" xfId="12146" xr:uid="{9612914C-CB91-4E83-AB1B-126150CDC1D5}"/>
    <cellStyle name="W_CPC-ye06-aom 2 2 2" xfId="17165" xr:uid="{CB155EF0-0743-4CE9-978E-DEF35817FF08}"/>
    <cellStyle name="W_CPC-ye06-aom 2 2 3" xfId="14650" xr:uid="{F3625A10-CC29-4D61-8F32-FDA02B791781}"/>
    <cellStyle name="W_CPC-ye06-aom 2 2 4" xfId="22307" xr:uid="{99838A7A-772A-4222-8635-F869D4CCCAA0}"/>
    <cellStyle name="W_CPC-ye06-aom 2 3" xfId="15973" xr:uid="{E8941D89-1548-4918-9EA7-0AFF05763A5E}"/>
    <cellStyle name="W_CPC-ye06-aom 2 4" xfId="13456" xr:uid="{30B1E52E-F79C-430F-8F8E-2064886F7154}"/>
    <cellStyle name="W_CPC-ye06-aom 2 5" xfId="21042" xr:uid="{9C0C5FDB-5338-4A63-B5A0-2BF5F96EFF2E}"/>
    <cellStyle name="W_CPC-ye06-aom_Complete WP SFC_Q2_Phang " xfId="10074" xr:uid="{068A8114-B3FB-4492-8817-8879F3F3A4F2}"/>
    <cellStyle name="W_CPC-ye06-aom_Complete WP SFC_Q2_Phang  2" xfId="10075" xr:uid="{3E7FB515-DFB8-4FB4-AAFD-F29AFA446B24}"/>
    <cellStyle name="W_CPC-ye06-aom_Complete WP SFC_Q2_Phang  2 2" xfId="12147" xr:uid="{65E03B17-C392-41A2-908C-15EFF3A9BB63}"/>
    <cellStyle name="W_CPC-ye06-aom_Complete WP SFC_Q2_Phang  2 2 2" xfId="17166" xr:uid="{2E1F5154-427D-4A03-B642-4A828FA11066}"/>
    <cellStyle name="W_CPC-ye06-aom_Complete WP SFC_Q2_Phang  2 2 3" xfId="14651" xr:uid="{6DDFD944-E567-4D49-BA0E-06A4A575668C}"/>
    <cellStyle name="W_CPC-ye06-aom_Complete WP SFC_Q2_Phang  2 2 4" xfId="22308" xr:uid="{3E946FE5-8891-473D-896D-481AC9EA47EB}"/>
    <cellStyle name="W_CPC-ye06-aom_Complete WP SFC_Q2_Phang  2 3" xfId="15974" xr:uid="{E2DED44B-943D-43AA-85F3-8F537A405510}"/>
    <cellStyle name="W_CPC-ye06-aom_Complete WP SFC_Q2_Phang  2 4" xfId="13457" xr:uid="{CFCF6444-D037-45C9-AFF8-DC4020418E78}"/>
    <cellStyle name="W_CPC-ye06-aom_Complete WP SFC_Q2_Phang  2 5" xfId="21044" xr:uid="{31FC7B52-E51E-4C69-84AE-C9DC4EB00B5B}"/>
    <cellStyle name="W_CPC-ye06-aom_F123 SFC Q2'09 New" xfId="10076" xr:uid="{9BCA8FBC-8174-44B0-A0F0-D13F8A6A72C0}"/>
    <cellStyle name="W_CPC-ye06-aom_F123 SFC Q2'09 New 2" xfId="10077" xr:uid="{421CDFB0-339D-49CE-BDCE-2A39B7AA0AC0}"/>
    <cellStyle name="W_CPC-ye06-aom_F123 SFC Q2'09 New 2 2" xfId="12148" xr:uid="{ED841F4C-09EE-40D9-9283-AC8970B8C1F0}"/>
    <cellStyle name="W_CPC-ye06-aom_F123 SFC Q2'09 New 2 2 2" xfId="17167" xr:uid="{9C95F162-5969-4DB0-99B5-7552BDDFCCA7}"/>
    <cellStyle name="W_CPC-ye06-aom_F123 SFC Q2'09 New 2 2 3" xfId="14652" xr:uid="{C347DD97-B346-4AE3-81D2-45A9A559FD22}"/>
    <cellStyle name="W_CPC-ye06-aom_F123 SFC Q2'09 New 2 2 4" xfId="22309" xr:uid="{78C38AC6-3DF9-46A1-B623-470FDE02B888}"/>
    <cellStyle name="W_CPC-ye06-aom_F123 SFC Q2'09 New 2 3" xfId="15975" xr:uid="{2C2A5E3B-A631-4D04-8997-016DFA741CDD}"/>
    <cellStyle name="W_CPC-ye06-aom_F123 SFC Q2'09 New 2 4" xfId="13458" xr:uid="{85A4B5FB-0342-4392-832C-50BF659D640C}"/>
    <cellStyle name="W_CPC-ye06-aom_F123 SFC Q2'09 New 2 5" xfId="21045" xr:uid="{6B139C31-46AA-4830-99B1-25E470BE4CB6}"/>
    <cellStyle name="W_CPC-ye06-aom_SFC_Q2_Phang " xfId="10078" xr:uid="{043D0F79-B04C-45E5-A373-15AE1F5B936B}"/>
    <cellStyle name="W_CPC-ye06-aom_SFC_Q2_Phang  2" xfId="10079" xr:uid="{2F3BD65B-8EC1-4717-9A84-3FCB79ACDE3E}"/>
    <cellStyle name="W_CPC-ye06-aom_SFC_Q2_Phang  2 2" xfId="12149" xr:uid="{7C9888C8-193D-4A60-A8BC-D7D434BB1EE8}"/>
    <cellStyle name="W_CPC-ye06-aom_SFC_Q2_Phang  2 2 2" xfId="17168" xr:uid="{83370956-45CB-4161-A169-B990A6118F69}"/>
    <cellStyle name="W_CPC-ye06-aom_SFC_Q2_Phang  2 2 3" xfId="14653" xr:uid="{A15B7C62-4743-4D3D-BBC3-834EFD9D484D}"/>
    <cellStyle name="W_CPC-ye06-aom_SFC_Q2_Phang  2 2 4" xfId="22310" xr:uid="{C77D6214-12B5-4780-96D4-07923987D502}"/>
    <cellStyle name="W_CPC-ye06-aom_SFC_Q2_Phang  2 3" xfId="15976" xr:uid="{04B84D8C-A77D-4ECE-BC5D-1074536E10B5}"/>
    <cellStyle name="W_CPC-ye06-aom_SFC_Q2_Phang  2 4" xfId="13459" xr:uid="{0A46BD9C-7E06-482F-A0D0-2C6FDA660EEB}"/>
    <cellStyle name="W_CPC-ye06-aom_SFC_Q2_Phang  2 5" xfId="21046" xr:uid="{9238A871-BDEB-47EF-8FF5-E7968E82A5C3}"/>
    <cellStyle name="W_CPC-ye08-pak pao" xfId="10080" xr:uid="{067D60F4-2479-48A7-A451-F04291F4CF21}"/>
    <cellStyle name="W_CPC-ye08-pak pao 2" xfId="10081" xr:uid="{ADF3F240-9E90-42DA-AC05-4C3798BB84DD}"/>
    <cellStyle name="W_CPC-ye08-pak pao 2 2" xfId="12150" xr:uid="{D03E5313-3531-449C-8D3E-496519110EC1}"/>
    <cellStyle name="W_CPC-ye08-pak pao 2 2 2" xfId="17169" xr:uid="{83196F56-F04C-48FF-8386-D968E42D64EF}"/>
    <cellStyle name="W_CPC-ye08-pak pao 2 2 3" xfId="14654" xr:uid="{F0BA2F1F-3620-4984-B460-0E337414313E}"/>
    <cellStyle name="W_CPC-ye08-pak pao 2 2 4" xfId="22311" xr:uid="{293D239D-7816-43F1-AD33-AF0A27E50C90}"/>
    <cellStyle name="W_CPC-ye08-pak pao 2 3" xfId="15977" xr:uid="{20C842B0-2D0E-413F-8476-E7192E712135}"/>
    <cellStyle name="W_CPC-ye08-pak pao 2 4" xfId="13460" xr:uid="{B18EBFB7-5912-4AEB-94DF-0474F27A5ADB}"/>
    <cellStyle name="W_CPC-ye08-pak pao 2 5" xfId="21047" xr:uid="{B43131E5-7E29-45DA-9A1D-2D4C5C55D862}"/>
    <cellStyle name="W_CPC-ye08-pak pao_Complete WP SFC_Q2_Phang " xfId="10082" xr:uid="{E75AA891-5EEF-47CB-907D-233F852404FD}"/>
    <cellStyle name="W_CPC-ye08-pak pao_Complete WP SFC_Q2_Phang  2" xfId="10083" xr:uid="{2CC75F0B-4A42-4C6A-A0D3-F0CAE21B519F}"/>
    <cellStyle name="W_CPC-ye08-pak pao_Complete WP SFC_Q2_Phang  2 2" xfId="12151" xr:uid="{47992F3A-F529-44FE-BBD1-6A7A41564CC8}"/>
    <cellStyle name="W_CPC-ye08-pak pao_Complete WP SFC_Q2_Phang  2 2 2" xfId="17170" xr:uid="{845A51CA-4C93-4C01-ACC4-6A5C55EB141F}"/>
    <cellStyle name="W_CPC-ye08-pak pao_Complete WP SFC_Q2_Phang  2 2 3" xfId="14655" xr:uid="{4DC356F2-DD12-47E4-88C3-276882DCA6D1}"/>
    <cellStyle name="W_CPC-ye08-pak pao_Complete WP SFC_Q2_Phang  2 2 4" xfId="22312" xr:uid="{BC75CFDB-159D-4F2E-832A-B43AC88532B1}"/>
    <cellStyle name="W_CPC-ye08-pak pao_Complete WP SFC_Q2_Phang  2 3" xfId="15978" xr:uid="{8BBADB94-1134-40DE-8787-7194727F111E}"/>
    <cellStyle name="W_CPC-ye08-pak pao_Complete WP SFC_Q2_Phang  2 4" xfId="13461" xr:uid="{1462F022-6985-49CE-B96D-41D450D02DAA}"/>
    <cellStyle name="W_CPC-ye08-pak pao_Complete WP SFC_Q2_Phang  2 5" xfId="21048" xr:uid="{61ECCB2A-83E8-44F5-A667-86E485232DF8}"/>
    <cellStyle name="W_CPC-ye08-pak pao_F123 SFC Q2'09 New" xfId="10084" xr:uid="{B96FA1FA-8177-4813-8014-A95FC2F064A9}"/>
    <cellStyle name="W_CPC-ye08-pak pao_F123 SFC Q2'09 New 2" xfId="10085" xr:uid="{74E3001C-470D-4917-8821-5D70D6B75333}"/>
    <cellStyle name="W_CPC-ye08-pak pao_F123 SFC Q2'09 New 2 2" xfId="12152" xr:uid="{B0C55546-9C26-433B-9ACE-3A91A677FCAC}"/>
    <cellStyle name="W_CPC-ye08-pak pao_F123 SFC Q2'09 New 2 2 2" xfId="17171" xr:uid="{852417C4-1EFA-47CB-A855-8DBBE6497730}"/>
    <cellStyle name="W_CPC-ye08-pak pao_F123 SFC Q2'09 New 2 2 3" xfId="14656" xr:uid="{C97AED5B-6422-4C7F-9BAD-8511F7EB590F}"/>
    <cellStyle name="W_CPC-ye08-pak pao_F123 SFC Q2'09 New 2 2 4" xfId="22313" xr:uid="{ECFF50B6-C26E-4818-A562-CD870B9A7A8D}"/>
    <cellStyle name="W_CPC-ye08-pak pao_F123 SFC Q2'09 New 2 3" xfId="15979" xr:uid="{F14B7C09-7B9F-4A9A-B0C1-B125ECB95747}"/>
    <cellStyle name="W_CPC-ye08-pak pao_F123 SFC Q2'09 New 2 4" xfId="13462" xr:uid="{CBB029BE-A7F3-4F70-8F99-9E21716E3810}"/>
    <cellStyle name="W_CPC-ye08-pak pao_F123 SFC Q2'09 New 2 5" xfId="21049" xr:uid="{50CFEFB5-FFB0-4BD8-8EBC-4F558A376620}"/>
    <cellStyle name="W_CPC-ye08-pak pao_SFC_Q2_Phang " xfId="10086" xr:uid="{854A881C-1C8A-4093-BA8F-4D70CB86EF5F}"/>
    <cellStyle name="W_CPC-ye08-pak pao_SFC_Q2_Phang  2" xfId="10087" xr:uid="{51CF33B4-34B5-43FD-BA39-848AFA32DE5E}"/>
    <cellStyle name="W_CPC-ye08-pak pao_SFC_Q2_Phang  2 2" xfId="12153" xr:uid="{C763BC33-A572-4F56-AB15-2BBCF633FA28}"/>
    <cellStyle name="W_CPC-ye08-pak pao_SFC_Q2_Phang  2 2 2" xfId="17172" xr:uid="{0DED66BA-B408-447F-96C9-782D73864229}"/>
    <cellStyle name="W_CPC-ye08-pak pao_SFC_Q2_Phang  2 2 3" xfId="14657" xr:uid="{D39D98E0-54D8-495F-90E6-14482109F6EA}"/>
    <cellStyle name="W_CPC-ye08-pak pao_SFC_Q2_Phang  2 2 4" xfId="22314" xr:uid="{554BB14F-27F7-46C6-9A5E-9A5D76FD3177}"/>
    <cellStyle name="W_CPC-ye08-pak pao_SFC_Q2_Phang  2 3" xfId="15980" xr:uid="{C5F3B6F2-6E96-4D65-8F54-E6F7D34C7C63}"/>
    <cellStyle name="W_CPC-ye08-pak pao_SFC_Q2_Phang  2 4" xfId="13463" xr:uid="{93B0C029-0022-4172-8A7F-705F8DFC37AA}"/>
    <cellStyle name="W_CPC-ye08-pak pao_SFC_Q2_Phang  2 5" xfId="21050" xr:uid="{4E502C6A-2A64-4B80-B012-F90D9BF3585A}"/>
    <cellStyle name="W_CPIC 31 Dec 06" xfId="10088" xr:uid="{05E1FEDF-57E8-40F0-9D32-AB2D5A475ECC}"/>
    <cellStyle name="W_CPIC 31 Dec 06 2" xfId="10089" xr:uid="{7B9BD416-E462-46AB-ACD9-8AA2125F615D}"/>
    <cellStyle name="W_CPIC 31 Dec 06 2 2" xfId="12154" xr:uid="{31FF344C-D30A-4282-8D41-5C2B272E9D44}"/>
    <cellStyle name="W_CPIC 31 Dec 06 2 2 2" xfId="17173" xr:uid="{9F604F4A-F3A1-4B74-B1F5-4EDE25678D3D}"/>
    <cellStyle name="W_CPIC 31 Dec 06 2 2 3" xfId="14658" xr:uid="{C9A629E0-97A4-4A3E-AB59-421BCC63608E}"/>
    <cellStyle name="W_CPIC 31 Dec 06 2 2 4" xfId="22315" xr:uid="{E056C3EC-2BD4-4E90-B54A-0D7107577BA2}"/>
    <cellStyle name="W_CPIC 31 Dec 06 2 3" xfId="15981" xr:uid="{BBC251FD-0E59-49B7-8B7F-852AAEE3EA6A}"/>
    <cellStyle name="W_CPIC 31 Dec 06 2 4" xfId="13464" xr:uid="{3423B739-A43B-4C96-9069-E0CB4FD8CCF0}"/>
    <cellStyle name="W_CPIC 31 Dec 06 2 5" xfId="21051" xr:uid="{75644670-70DE-4312-AAF6-8C7C54A72AAF}"/>
    <cellStyle name="W_CPIC 31 Dec 06_Complete WP SFC_Q2_Phang " xfId="10090" xr:uid="{7D2A27E6-DEF7-4FB4-A40C-7AE597605E35}"/>
    <cellStyle name="W_CPIC 31 Dec 06_Complete WP SFC_Q2_Phang  2" xfId="10091" xr:uid="{518A43C8-311A-4CB7-AD79-980A4740F03C}"/>
    <cellStyle name="W_CPIC 31 Dec 06_Complete WP SFC_Q2_Phang  2 2" xfId="12155" xr:uid="{D5051146-8BCC-488E-BE04-FB4710D2052A}"/>
    <cellStyle name="W_CPIC 31 Dec 06_Complete WP SFC_Q2_Phang  2 2 2" xfId="17174" xr:uid="{FDB178ED-431E-4992-AADA-D646FA5CB1A0}"/>
    <cellStyle name="W_CPIC 31 Dec 06_Complete WP SFC_Q2_Phang  2 2 3" xfId="14659" xr:uid="{3C0B5613-6F1A-4A75-9C28-D442978A7316}"/>
    <cellStyle name="W_CPIC 31 Dec 06_Complete WP SFC_Q2_Phang  2 2 4" xfId="22316" xr:uid="{91154F98-6F14-47BB-8C5E-D65ECED1C5E8}"/>
    <cellStyle name="W_CPIC 31 Dec 06_Complete WP SFC_Q2_Phang  2 3" xfId="15982" xr:uid="{9CCCC66B-99F5-4D82-9DD2-CA908666F11E}"/>
    <cellStyle name="W_CPIC 31 Dec 06_Complete WP SFC_Q2_Phang  2 4" xfId="13465" xr:uid="{6E783317-EF16-4B8C-B7CB-6659D4A73DA0}"/>
    <cellStyle name="W_CPIC 31 Dec 06_Complete WP SFC_Q2_Phang  2 5" xfId="21052" xr:uid="{E2C784A9-0FC8-421E-AB6F-4B3A101E70E2}"/>
    <cellStyle name="W_CPIC 31 Dec 06_F123 SFC Q2'09 New" xfId="10092" xr:uid="{152A30F3-74CC-4680-A5BC-A4237A70CC35}"/>
    <cellStyle name="W_CPIC 31 Dec 06_F123 SFC Q2'09 New 2" xfId="10093" xr:uid="{CA4AA36B-4752-4957-B88A-E873FF6B01DF}"/>
    <cellStyle name="W_CPIC 31 Dec 06_F123 SFC Q2'09 New 2 2" xfId="12156" xr:uid="{C7CA1967-DEC5-4DBB-A22B-74108389B41B}"/>
    <cellStyle name="W_CPIC 31 Dec 06_F123 SFC Q2'09 New 2 2 2" xfId="17175" xr:uid="{BFC4374A-7E87-4A3F-AC12-BE51D7FFC878}"/>
    <cellStyle name="W_CPIC 31 Dec 06_F123 SFC Q2'09 New 2 2 3" xfId="14660" xr:uid="{07B1EE39-CD67-4ACD-8D14-3EE6D4761BDD}"/>
    <cellStyle name="W_CPIC 31 Dec 06_F123 SFC Q2'09 New 2 2 4" xfId="22317" xr:uid="{EAA0583A-2C4E-445B-A0E8-221AD0A69D23}"/>
    <cellStyle name="W_CPIC 31 Dec 06_F123 SFC Q2'09 New 2 3" xfId="15983" xr:uid="{7E4DE4EB-9266-4BC7-9ABB-01236B0AFAE2}"/>
    <cellStyle name="W_CPIC 31 Dec 06_F123 SFC Q2'09 New 2 4" xfId="13466" xr:uid="{F7F9BF0F-175B-4324-B82A-8711A4C608A6}"/>
    <cellStyle name="W_CPIC 31 Dec 06_F123 SFC Q2'09 New 2 5" xfId="21053" xr:uid="{D5B903EF-A7F6-48F1-98F9-ED325CB4034B}"/>
    <cellStyle name="W_CPIC 31 Dec 06_SFC_Q2_Phang " xfId="10094" xr:uid="{B407B6ED-1CFC-4DF0-BA9E-E9ADBCC24935}"/>
    <cellStyle name="W_CPIC 31 Dec 06_SFC_Q2_Phang  2" xfId="10095" xr:uid="{7DAE2732-7519-4B0A-A1A8-177FF44F1BA0}"/>
    <cellStyle name="W_CPIC 31 Dec 06_SFC_Q2_Phang  2 2" xfId="12157" xr:uid="{3ADDBA5A-1372-4D80-8B6C-0724FF2B7244}"/>
    <cellStyle name="W_CPIC 31 Dec 06_SFC_Q2_Phang  2 2 2" xfId="17176" xr:uid="{2956EFE6-7B6D-45DE-A519-BF370D7FFA44}"/>
    <cellStyle name="W_CPIC 31 Dec 06_SFC_Q2_Phang  2 2 3" xfId="14661" xr:uid="{D472FEDA-89A2-4C7B-A6D3-C902650E4B84}"/>
    <cellStyle name="W_CPIC 31 Dec 06_SFC_Q2_Phang  2 2 4" xfId="22318" xr:uid="{96641A6B-3DE2-405E-AD79-BBE87DCC4823}"/>
    <cellStyle name="W_CPIC 31 Dec 06_SFC_Q2_Phang  2 3" xfId="15984" xr:uid="{5D1A5290-99D1-4C0E-A38B-3F500D26229B}"/>
    <cellStyle name="W_CPIC 31 Dec 06_SFC_Q2_Phang  2 4" xfId="13467" xr:uid="{DE0F0FBF-F374-4962-AB4D-4A80A5594B33}"/>
    <cellStyle name="W_CPIC 31 Dec 06_SFC_Q2_Phang  2 5" xfId="21054" xr:uid="{07B8D9D4-0E28-48FE-B0BC-28700B9ABC8D}"/>
    <cellStyle name="W_CPIC 31 Dec 06_SFC-ye08-N' Beau" xfId="10096" xr:uid="{E1FF26F7-A898-4A1D-88A9-2A75A2A2E33B}"/>
    <cellStyle name="W_CPIC 31 Dec 06_SFC-ye08-N' Beau 2" xfId="10097" xr:uid="{97268549-0095-4EC4-8480-39031A8FD3AC}"/>
    <cellStyle name="W_CPIC 31 Dec 06_SFC-ye08-N' Beau 2 2" xfId="12158" xr:uid="{2333D4F5-C4CA-4D60-9A94-88702C06FE5F}"/>
    <cellStyle name="W_CPIC 31 Dec 06_SFC-ye08-N' Beau 2 2 2" xfId="17177" xr:uid="{6B0A5182-F552-45B3-B5AC-D58080C507E0}"/>
    <cellStyle name="W_CPIC 31 Dec 06_SFC-ye08-N' Beau 2 2 3" xfId="14662" xr:uid="{DB36B53A-4B97-4FBE-9829-4E80AB35DF9D}"/>
    <cellStyle name="W_CPIC 31 Dec 06_SFC-ye08-N' Beau 2 2 4" xfId="22319" xr:uid="{1619E68C-76F0-4AF9-B8BB-82CC812CFFDF}"/>
    <cellStyle name="W_CPIC 31 Dec 06_SFC-ye08-N' Beau 2 3" xfId="15985" xr:uid="{877BAD84-A7B2-4814-A156-4394F5B2B5F7}"/>
    <cellStyle name="W_CPIC 31 Dec 06_SFC-ye08-N' Beau 2 4" xfId="13468" xr:uid="{4F397C36-C565-49E1-B3FF-34E76385C1D9}"/>
    <cellStyle name="W_CPIC 31 Dec 06_SFC-ye08-N' Beau 2 5" xfId="21055" xr:uid="{F1A799C8-C17C-425B-801A-06DDA96E26F0}"/>
    <cellStyle name="W_CPIC 31 Dec 06_SFC-ye08-N' Beau 3" xfId="10098" xr:uid="{B7C7AB60-23D9-412E-946D-278DF66419C2}"/>
    <cellStyle name="W_CPIC 31 Dec 06_SFC-ye08-N' Beau 3 2" xfId="12159" xr:uid="{2EAAA525-3A75-4935-983C-8A08E762FEDD}"/>
    <cellStyle name="W_CPIC 31 Dec 06_SFC-ye08-N' Beau 3 2 2" xfId="17178" xr:uid="{10E4D18A-648C-454C-97E4-63C3FBF363E8}"/>
    <cellStyle name="W_CPIC 31 Dec 06_SFC-ye08-N' Beau 3 2 3" xfId="14663" xr:uid="{2E7756C8-52AB-458C-A523-46096403348E}"/>
    <cellStyle name="W_CPIC 31 Dec 06_SFC-ye08-N' Beau 3 2 4" xfId="22320" xr:uid="{6B9D6980-DC4C-4F73-BC4C-0710D4CCA077}"/>
    <cellStyle name="W_CPIC 31 Dec 06_SFC-ye08-N' Beau 3 3" xfId="15986" xr:uid="{E607F684-E12A-4EE4-87DF-CA6AC581095A}"/>
    <cellStyle name="W_CPIC 31 Dec 06_SFC-ye08-N' Beau 3 4" xfId="13469" xr:uid="{3828AD46-FCB1-46A1-AEE9-C8C9B378DBC2}"/>
    <cellStyle name="W_CPIC 31 Dec 06_SFC-ye08-N' Beau 3 5" xfId="21056" xr:uid="{0D384724-A805-4B8D-A673-517960A97CF3}"/>
    <cellStyle name="W_CPIC 31 Dec 06_SFC-ye08-N' Beau 4" xfId="10099" xr:uid="{3B7A6B4D-12E6-4163-9510-B6F012A044FE}"/>
    <cellStyle name="W_CPIC 31 Dec 06_SFC-ye08-N' Beau 4 2" xfId="12160" xr:uid="{3565BCB3-69D6-49F5-A167-4987864C9AA4}"/>
    <cellStyle name="W_CPIC 31 Dec 06_SFC-ye08-N' Beau 4 2 2" xfId="17179" xr:uid="{7588F214-F58B-4605-B33B-1F3B72837246}"/>
    <cellStyle name="W_CPIC 31 Dec 06_SFC-ye08-N' Beau 4 2 3" xfId="14664" xr:uid="{C6A9006D-F358-405D-91FC-EE9862BADC9D}"/>
    <cellStyle name="W_CPIC 31 Dec 06_SFC-ye08-N' Beau 4 2 4" xfId="22321" xr:uid="{DF509DE4-BE27-4989-AE78-892331172578}"/>
    <cellStyle name="W_CPIC 31 Dec 06_SFC-ye08-N' Beau 4 3" xfId="15987" xr:uid="{F3EE0922-5350-4ED0-AA49-9DB23FF6DBAE}"/>
    <cellStyle name="W_CPIC 31 Dec 06_SFC-ye08-N' Beau 4 4" xfId="13470" xr:uid="{D582BC07-2E95-4777-A74B-7BA0472E0B25}"/>
    <cellStyle name="W_CPIC 31 Dec 06_SFC-ye08-N' Beau 4 5" xfId="21057" xr:uid="{B1399959-CE54-4C5E-91FF-41B1AA35D2C4}"/>
    <cellStyle name="W_CPIC 31 Dec 06_SFC-ye08-N' Beau 5" xfId="10100" xr:uid="{021C080C-0130-4E61-A05A-AAF86D403794}"/>
    <cellStyle name="W_CPIC 31 Dec 06_SFC-ye08-N' Beau 5 2" xfId="12161" xr:uid="{8CB6AC93-CB0D-4627-9F4D-4DB04B8D969F}"/>
    <cellStyle name="W_CPIC 31 Dec 06_SFC-ye08-N' Beau 5 2 2" xfId="17180" xr:uid="{CAEDEE86-84AA-48C8-B6A4-9E6D94432CFD}"/>
    <cellStyle name="W_CPIC 31 Dec 06_SFC-ye08-N' Beau 5 2 3" xfId="14665" xr:uid="{65CC489B-28C7-487D-A19E-D6A53937FDAD}"/>
    <cellStyle name="W_CPIC 31 Dec 06_SFC-ye08-N' Beau 5 2 4" xfId="22322" xr:uid="{03822AEC-2176-42D2-9863-00446150599A}"/>
    <cellStyle name="W_CPIC 31 Dec 06_SFC-ye08-N' Beau 5 3" xfId="15988" xr:uid="{944E6D88-BA6B-43E2-8879-1A125109C54C}"/>
    <cellStyle name="W_CPIC 31 Dec 06_SFC-ye08-N' Beau 5 4" xfId="13471" xr:uid="{418A3260-A472-4600-BCD8-11432A72F4BF}"/>
    <cellStyle name="W_CPIC 31 Dec 06_SFC-ye08-N' Beau 5 5" xfId="21058" xr:uid="{6C587B6C-1698-4867-8412-277C79BEE845}"/>
    <cellStyle name="W_CPIC 31 Dec 06_SFC-ye08-N' Beau 6" xfId="10101" xr:uid="{14660987-1B61-439B-85F0-BA79C5AE8CA0}"/>
    <cellStyle name="W_CPIC 31 Dec 06_SFC-ye08-N' Beau 6 2" xfId="12162" xr:uid="{D144513B-0A57-4C03-A4D3-D925F57C9B93}"/>
    <cellStyle name="W_CPIC 31 Dec 06_SFC-ye08-N' Beau 6 2 2" xfId="17181" xr:uid="{BFC9AED7-D695-46B4-A53B-BF3FA1FB3BF6}"/>
    <cellStyle name="W_CPIC 31 Dec 06_SFC-ye08-N' Beau 6 2 3" xfId="14666" xr:uid="{BE3D2B97-F53D-4434-91BE-8EA5054529B4}"/>
    <cellStyle name="W_CPIC 31 Dec 06_SFC-ye08-N' Beau 6 2 4" xfId="22323" xr:uid="{9E7090CA-BC25-42CB-80A9-AD7E2831EC85}"/>
    <cellStyle name="W_CPIC 31 Dec 06_SFC-ye08-N' Beau 6 3" xfId="15989" xr:uid="{82737DAD-30FB-47E9-BCF5-7B2FD0600ABC}"/>
    <cellStyle name="W_CPIC 31 Dec 06_SFC-ye08-N' Beau 6 4" xfId="13472" xr:uid="{0B98CF46-08B5-4BFF-A56D-48B6381CE3A2}"/>
    <cellStyle name="W_CPIC 31 Dec 06_SFC-ye08-N' Beau 6 5" xfId="21059" xr:uid="{AE85767D-E25A-4FA3-B4A8-95006706E6FD}"/>
    <cellStyle name="W_CPIC 31 Dec 06_SFC-ye08-N' Beau 7" xfId="10102" xr:uid="{6D38B4BE-FAC4-42C6-B09B-574189BA5D87}"/>
    <cellStyle name="W_CPIC 31 Dec 06_SFC-ye08-N' Beau 7 2" xfId="12163" xr:uid="{5E36C28A-4E9F-4F81-9A3D-CD1FA9D38C6D}"/>
    <cellStyle name="W_CPIC 31 Dec 06_SFC-ye08-N' Beau 7 2 2" xfId="17182" xr:uid="{E787D9E9-0E78-439D-8BA3-EF0527DEE07E}"/>
    <cellStyle name="W_CPIC 31 Dec 06_SFC-ye08-N' Beau 7 2 3" xfId="14667" xr:uid="{07F247FF-7413-4E7C-B681-0479AB96679A}"/>
    <cellStyle name="W_CPIC 31 Dec 06_SFC-ye08-N' Beau 7 2 4" xfId="22324" xr:uid="{28A0C9D4-C8A2-4099-B421-3912D646343F}"/>
    <cellStyle name="W_CPIC 31 Dec 06_SFC-ye08-N' Beau 7 3" xfId="15990" xr:uid="{70DA13DC-8724-4367-BAF6-C7A739D27D9C}"/>
    <cellStyle name="W_CPIC 31 Dec 06_SFC-ye08-N' Beau 7 4" xfId="13473" xr:uid="{70AE7A93-4BBE-48CD-A5FD-D0E1281A484B}"/>
    <cellStyle name="W_CPIC 31 Dec 06_SFC-ye08-N' Beau 7 5" xfId="21060" xr:uid="{A79E2819-637C-459D-A72E-80152637A388}"/>
    <cellStyle name="W_CPIC 31 Dec 06_SFC-ye08-pakpao" xfId="10103" xr:uid="{5B097B87-4BFA-4313-BD4A-19C26E870A32}"/>
    <cellStyle name="W_CPIC 31 Dec 06_SFC-ye08-pakpao 2" xfId="10104" xr:uid="{3EB14ED2-3FC2-4DCC-8200-8970EEB65115}"/>
    <cellStyle name="W_CPIC 31 Dec 06_SFC-ye08-pakpao 2 2" xfId="12164" xr:uid="{97E1D252-DC00-48AF-B4EA-4A8537855A94}"/>
    <cellStyle name="W_CPIC 31 Dec 06_SFC-ye08-pakpao 2 2 2" xfId="17183" xr:uid="{CE046E88-F11C-456E-908E-433C4BCBF2CB}"/>
    <cellStyle name="W_CPIC 31 Dec 06_SFC-ye08-pakpao 2 2 3" xfId="14668" xr:uid="{3EFCCDC5-0285-4EE9-BF3A-AC0F9E6FD128}"/>
    <cellStyle name="W_CPIC 31 Dec 06_SFC-ye08-pakpao 2 2 4" xfId="22325" xr:uid="{923A6E23-40B8-43A1-A3AA-6B8CC2591D62}"/>
    <cellStyle name="W_CPIC 31 Dec 06_SFC-ye08-pakpao 2 3" xfId="15991" xr:uid="{6CB020C3-42D9-4BB5-BE8D-3233484FFC6D}"/>
    <cellStyle name="W_CPIC 31 Dec 06_SFC-ye08-pakpao 2 4" xfId="13474" xr:uid="{0B13E73A-F342-41A2-A2EE-17187CAEE5D0}"/>
    <cellStyle name="W_CPIC 31 Dec 06_SFC-ye08-pakpao 2 5" xfId="21061" xr:uid="{C34D8CD3-3C07-450C-BF38-919412314274}"/>
    <cellStyle name="W_CPIC 31 Dec 06_SFC-ye08-pakpao_Complete WP SFC_Q2_Phang " xfId="10105" xr:uid="{A9321502-1BDC-4F28-85C5-C208BA2B4803}"/>
    <cellStyle name="W_CPIC 31 Dec 06_SFC-ye08-pakpao_Complete WP SFC_Q2_Phang  2" xfId="10106" xr:uid="{E4CF90EB-43FE-464B-A021-4315816396EC}"/>
    <cellStyle name="W_CPIC 31 Dec 06_SFC-ye08-pakpao_Complete WP SFC_Q2_Phang  2 2" xfId="12165" xr:uid="{9344E811-9392-492D-8A9C-2B0CBCB424A6}"/>
    <cellStyle name="W_CPIC 31 Dec 06_SFC-ye08-pakpao_Complete WP SFC_Q2_Phang  2 2 2" xfId="17184" xr:uid="{78180B1C-6422-490F-B1F2-1FC0DA2D7DAB}"/>
    <cellStyle name="W_CPIC 31 Dec 06_SFC-ye08-pakpao_Complete WP SFC_Q2_Phang  2 2 3" xfId="14669" xr:uid="{2836C458-E504-4C69-A3D8-DC139476FF00}"/>
    <cellStyle name="W_CPIC 31 Dec 06_SFC-ye08-pakpao_Complete WP SFC_Q2_Phang  2 2 4" xfId="22326" xr:uid="{27DE9263-9885-4BF8-9E4C-87CE8882C0AB}"/>
    <cellStyle name="W_CPIC 31 Dec 06_SFC-ye08-pakpao_Complete WP SFC_Q2_Phang  2 3" xfId="15992" xr:uid="{4F6806A9-DBE3-4E76-B3A1-A6119639E72C}"/>
    <cellStyle name="W_CPIC 31 Dec 06_SFC-ye08-pakpao_Complete WP SFC_Q2_Phang  2 4" xfId="13475" xr:uid="{E49A2D39-4F3B-488F-954E-12632EAC81C0}"/>
    <cellStyle name="W_CPIC 31 Dec 06_SFC-ye08-pakpao_Complete WP SFC_Q2_Phang  2 5" xfId="21062" xr:uid="{521B7876-3263-4142-8C0D-B147FB25DE69}"/>
    <cellStyle name="W_CPIC 31 Dec 06_SFC-ye08-pakpao_F123 SFC Q2'09 New" xfId="10107" xr:uid="{8D18B017-E622-4F77-B71C-83F13C5C98CA}"/>
    <cellStyle name="W_CPIC 31 Dec 06_SFC-ye08-pakpao_F123 SFC Q2'09 New 2" xfId="10108" xr:uid="{83018B73-5B58-47CA-8ECD-90C67F0CD65D}"/>
    <cellStyle name="W_CPIC 31 Dec 06_SFC-ye08-pakpao_F123 SFC Q2'09 New 2 2" xfId="12166" xr:uid="{DA89CFC3-4698-43BD-B39C-31F2410B277F}"/>
    <cellStyle name="W_CPIC 31 Dec 06_SFC-ye08-pakpao_F123 SFC Q2'09 New 2 2 2" xfId="17185" xr:uid="{750C27FD-37FF-42FB-83A5-2C96905A9DA8}"/>
    <cellStyle name="W_CPIC 31 Dec 06_SFC-ye08-pakpao_F123 SFC Q2'09 New 2 2 3" xfId="14670" xr:uid="{85ED9D30-8589-4312-96EA-E70887F93398}"/>
    <cellStyle name="W_CPIC 31 Dec 06_SFC-ye08-pakpao_F123 SFC Q2'09 New 2 2 4" xfId="22327" xr:uid="{C7364A98-51DC-4D19-BC57-6E17D02C0109}"/>
    <cellStyle name="W_CPIC 31 Dec 06_SFC-ye08-pakpao_F123 SFC Q2'09 New 2 3" xfId="15993" xr:uid="{09EF835F-2C91-4FDD-BA95-99952B052B87}"/>
    <cellStyle name="W_CPIC 31 Dec 06_SFC-ye08-pakpao_F123 SFC Q2'09 New 2 4" xfId="13476" xr:uid="{D6E61E2E-0383-4B91-8423-C47978557C3C}"/>
    <cellStyle name="W_CPIC 31 Dec 06_SFC-ye08-pakpao_F123 SFC Q2'09 New 2 5" xfId="21063" xr:uid="{265214B7-48CE-491A-869B-32CDE5767272}"/>
    <cellStyle name="W_CPIC 31 Dec 06_SFC-ye08-pakpao_SFC_Q2_Phang " xfId="10109" xr:uid="{BDB5E189-15DA-4CE1-B5DA-EC091C9DC69F}"/>
    <cellStyle name="W_CPIC 31 Dec 06_SFC-ye08-pakpao_SFC_Q2_Phang  2" xfId="10110" xr:uid="{AFA6CDDC-F855-4CAB-A3DC-3B0777E4F3E1}"/>
    <cellStyle name="W_CPIC 31 Dec 06_SFC-ye08-pakpao_SFC_Q2_Phang  2 2" xfId="12167" xr:uid="{17159FC1-D7F3-4F94-B81C-88D51A4D292C}"/>
    <cellStyle name="W_CPIC 31 Dec 06_SFC-ye08-pakpao_SFC_Q2_Phang  2 2 2" xfId="17186" xr:uid="{0B2BC054-817A-4889-B530-2D9C3632CD14}"/>
    <cellStyle name="W_CPIC 31 Dec 06_SFC-ye08-pakpao_SFC_Q2_Phang  2 2 3" xfId="14671" xr:uid="{51738939-2600-4B8A-882E-2F514E91C0F0}"/>
    <cellStyle name="W_CPIC 31 Dec 06_SFC-ye08-pakpao_SFC_Q2_Phang  2 2 4" xfId="22328" xr:uid="{63ED0B46-198A-4603-A0E4-31C7551DF293}"/>
    <cellStyle name="W_CPIC 31 Dec 06_SFC-ye08-pakpao_SFC_Q2_Phang  2 3" xfId="15994" xr:uid="{CC59725A-E6EE-405A-B29E-B8B50009FD2B}"/>
    <cellStyle name="W_CPIC 31 Dec 06_SFC-ye08-pakpao_SFC_Q2_Phang  2 4" xfId="13477" xr:uid="{68DA0F52-FAD3-4F8C-8B8F-3A293F219FF0}"/>
    <cellStyle name="W_CPIC 31 Dec 06_SFC-ye08-pakpao_SFC_Q2_Phang  2 5" xfId="21064" xr:uid="{8AF295FA-A642-4F13-9A7A-1CF11DBBFE5B}"/>
    <cellStyle name="W_CPIC 31 Dec 06_V100" xfId="10111" xr:uid="{5C267743-DA7F-4E51-B444-D967EAEA7F6B}"/>
    <cellStyle name="W_CPIC 31 Dec 06_V100 2" xfId="10112" xr:uid="{0669E686-3356-41B2-B07C-DE8BFDB32886}"/>
    <cellStyle name="W_CPIC 31 Dec 06_V100 2 2" xfId="12168" xr:uid="{725FFC13-8D88-43C5-8021-43746CBF2AE4}"/>
    <cellStyle name="W_CPIC 31 Dec 06_V100 2 2 2" xfId="17187" xr:uid="{AEAC67E8-A19F-4CFB-9B0A-F642B86A0CB6}"/>
    <cellStyle name="W_CPIC 31 Dec 06_V100 2 2 3" xfId="14672" xr:uid="{2D2287E7-DDA6-4D71-A1AF-8F41C6020B3F}"/>
    <cellStyle name="W_CPIC 31 Dec 06_V100 2 2 4" xfId="22329" xr:uid="{D06ED40E-928C-4DD0-B153-98F3A76F8A25}"/>
    <cellStyle name="W_CPIC 31 Dec 06_V100 2 3" xfId="15995" xr:uid="{D6A02DED-5AEB-4D5F-8E20-9504340DB698}"/>
    <cellStyle name="W_CPIC 31 Dec 06_V100 2 4" xfId="13478" xr:uid="{F121C141-E499-4906-A971-42DD4F78E055}"/>
    <cellStyle name="W_CPIC 31 Dec 06_V100 2 5" xfId="21065" xr:uid="{3E7BE277-6A53-4505-B06E-0B48803EB0DB}"/>
    <cellStyle name="W_CPIC 31 Dec 06_V100 3" xfId="10113" xr:uid="{4A944BE1-0038-4F8B-AF66-D45861FB3EE9}"/>
    <cellStyle name="W_CPIC 31 Dec 06_V100 3 2" xfId="12169" xr:uid="{43AE7D95-71B6-4D94-AD20-FAFADD50494E}"/>
    <cellStyle name="W_CPIC 31 Dec 06_V100 3 2 2" xfId="17188" xr:uid="{D89B48EF-F191-421B-B348-6F0703826030}"/>
    <cellStyle name="W_CPIC 31 Dec 06_V100 3 2 3" xfId="14673" xr:uid="{FAC62BD7-49C6-44F7-A053-7F727E49F34D}"/>
    <cellStyle name="W_CPIC 31 Dec 06_V100 3 2 4" xfId="22330" xr:uid="{2E152A60-DEA2-4803-9E84-3C3B179A99EB}"/>
    <cellStyle name="W_CPIC 31 Dec 06_V100 3 3" xfId="15996" xr:uid="{BBE4E61A-F0E7-499D-A2F7-9B581BB69C1F}"/>
    <cellStyle name="W_CPIC 31 Dec 06_V100 3 4" xfId="13479" xr:uid="{1CE0F177-0C1B-4559-87F8-CFFB0F2F91A1}"/>
    <cellStyle name="W_CPIC 31 Dec 06_V100 3 5" xfId="21066" xr:uid="{8B03DBAA-9A21-4764-819B-B2CB40158667}"/>
    <cellStyle name="W_CPIC 31 Dec 06_V100 4" xfId="10114" xr:uid="{1412661D-E0AB-4823-B291-0F337C81E6E4}"/>
    <cellStyle name="W_CPIC 31 Dec 06_V100 4 2" xfId="12170" xr:uid="{8DE182D2-1570-40AE-B01C-0AA5FB4DB73E}"/>
    <cellStyle name="W_CPIC 31 Dec 06_V100 4 2 2" xfId="17189" xr:uid="{22E87919-A632-45B2-9E5E-1F5104B8F90A}"/>
    <cellStyle name="W_CPIC 31 Dec 06_V100 4 2 3" xfId="14674" xr:uid="{8A163D94-FDD8-467C-83A7-0C74EDE844FB}"/>
    <cellStyle name="W_CPIC 31 Dec 06_V100 4 2 4" xfId="22331" xr:uid="{ADA2B8DD-6A96-49EB-AFB0-A614A787D1D8}"/>
    <cellStyle name="W_CPIC 31 Dec 06_V100 4 3" xfId="15997" xr:uid="{BC53FB5F-4EE5-40B6-B9AB-E515733296B3}"/>
    <cellStyle name="W_CPIC 31 Dec 06_V100 4 4" xfId="13480" xr:uid="{73E0AED4-8DB2-4882-9B4F-02E4F6BB02F0}"/>
    <cellStyle name="W_CPIC 31 Dec 06_V100 4 5" xfId="21067" xr:uid="{748F5B06-1037-4C45-9560-C8F5A79DDA68}"/>
    <cellStyle name="W_CPIC 31 Dec 06_V100 5" xfId="10115" xr:uid="{04FEBBF5-0B86-4171-B0A6-A0D7D809795D}"/>
    <cellStyle name="W_CPIC 31 Dec 06_V100 5 2" xfId="12171" xr:uid="{E7BB7EDB-5B71-4817-B5DE-992AEE57E51A}"/>
    <cellStyle name="W_CPIC 31 Dec 06_V100 5 2 2" xfId="17190" xr:uid="{7BD76026-2F60-4292-A68D-D976109C101F}"/>
    <cellStyle name="W_CPIC 31 Dec 06_V100 5 2 3" xfId="14675" xr:uid="{FDD4AB45-AE1A-4D8B-9DC0-68F443884010}"/>
    <cellStyle name="W_CPIC 31 Dec 06_V100 5 2 4" xfId="22332" xr:uid="{D6D5591C-108B-4C72-AC63-CD8796E778E6}"/>
    <cellStyle name="W_CPIC 31 Dec 06_V100 5 3" xfId="15998" xr:uid="{4335B2D2-5B45-426C-AB29-3E5007A6D0FE}"/>
    <cellStyle name="W_CPIC 31 Dec 06_V100 5 4" xfId="13481" xr:uid="{BA8498F9-7A09-4B4F-905C-3FE8F835E700}"/>
    <cellStyle name="W_CPIC 31 Dec 06_V100 5 5" xfId="21068" xr:uid="{747F9ED8-562B-40A8-B1FC-9376C28D1DF4}"/>
    <cellStyle name="W_CPIC 31 Dec 06_V100 6" xfId="10116" xr:uid="{600BD46F-2CC5-480E-9599-F07EEF1308A7}"/>
    <cellStyle name="W_CPIC 31 Dec 06_V100 6 2" xfId="12172" xr:uid="{463D20D3-2142-487D-A931-C6A06614D082}"/>
    <cellStyle name="W_CPIC 31 Dec 06_V100 6 2 2" xfId="17191" xr:uid="{ADCC88AA-55A0-496C-8B5B-E32F7E36F941}"/>
    <cellStyle name="W_CPIC 31 Dec 06_V100 6 2 3" xfId="14676" xr:uid="{938EE313-4656-4020-BC9F-B89348D409D9}"/>
    <cellStyle name="W_CPIC 31 Dec 06_V100 6 2 4" xfId="22333" xr:uid="{9CCDCADA-8B0A-4212-B1D9-89DDABA7D44D}"/>
    <cellStyle name="W_CPIC 31 Dec 06_V100 6 3" xfId="15999" xr:uid="{07043B59-A7BE-4B64-ABF7-35CA89725EC9}"/>
    <cellStyle name="W_CPIC 31 Dec 06_V100 6 4" xfId="13482" xr:uid="{4041C73D-9999-4373-9F8F-8E474BACDB7B}"/>
    <cellStyle name="W_CPIC 31 Dec 06_V100 6 5" xfId="21069" xr:uid="{AADD8676-A602-4E4E-AFC7-F8D20F109557}"/>
    <cellStyle name="W_CPIC 31 Dec 06_V100 7" xfId="10117" xr:uid="{2D06F908-1B33-4307-8FED-AA6B655E2963}"/>
    <cellStyle name="W_CPIC 31 Dec 06_V100 7 2" xfId="12173" xr:uid="{8AB4C18B-06FB-4751-8E9E-F63F190B89D3}"/>
    <cellStyle name="W_CPIC 31 Dec 06_V100 7 2 2" xfId="17192" xr:uid="{20E026EB-2E83-49CA-B17E-DA68F8AAF4B9}"/>
    <cellStyle name="W_CPIC 31 Dec 06_V100 7 2 3" xfId="14677" xr:uid="{E9D18DE4-DB17-4144-BFF4-9A3276AE7D0E}"/>
    <cellStyle name="W_CPIC 31 Dec 06_V100 7 2 4" xfId="22334" xr:uid="{86858BBA-F356-4713-A571-9AB40EFC09F0}"/>
    <cellStyle name="W_CPIC 31 Dec 06_V100 7 3" xfId="16000" xr:uid="{C7998B2C-C05F-4824-82BD-4F1922813329}"/>
    <cellStyle name="W_CPIC 31 Dec 06_V100 7 4" xfId="13483" xr:uid="{3D729240-A9BF-4C6E-AC25-A10696888E0C}"/>
    <cellStyle name="W_CPIC 31 Dec 06_V100 7 5" xfId="21070" xr:uid="{46172654-0D36-457B-8B40-90D578695DE9}"/>
    <cellStyle name="W_CPIC 31 Dec 06_WP SBR 08" xfId="10118" xr:uid="{9CE20C87-104F-4D6A-8F8B-D42BCD709839}"/>
    <cellStyle name="W_CPIC 31 Dec 06_WP SBR 08 2" xfId="10119" xr:uid="{F562D792-C431-4105-A96F-7561A0C10482}"/>
    <cellStyle name="W_CPIC 31 Dec 06_WP SBR 08 2 2" xfId="12174" xr:uid="{20646D61-2BDC-4902-B7F2-B76622DFA9A6}"/>
    <cellStyle name="W_CPIC 31 Dec 06_WP SBR 08 2 2 2" xfId="17193" xr:uid="{90BAB8E9-186C-4995-8186-C93F03EDC80F}"/>
    <cellStyle name="W_CPIC 31 Dec 06_WP SBR 08 2 2 3" xfId="14678" xr:uid="{A98B0FF9-921A-4738-880C-3B0F7081A5ED}"/>
    <cellStyle name="W_CPIC 31 Dec 06_WP SBR 08 2 2 4" xfId="22335" xr:uid="{50AF869E-98CF-443F-82E4-0AC4F178D65A}"/>
    <cellStyle name="W_CPIC 31 Dec 06_WP SBR 08 2 3" xfId="16001" xr:uid="{2EF3C100-E548-4E68-B1A2-815CC6594FE7}"/>
    <cellStyle name="W_CPIC 31 Dec 06_WP SBR 08 2 4" xfId="13484" xr:uid="{BC18820B-3056-41EC-8AAF-62757BAACDF6}"/>
    <cellStyle name="W_CPIC 31 Dec 06_WP SBR 08 2 5" xfId="21071" xr:uid="{A49B3819-91A2-44EA-BE9C-C32225DD1444}"/>
    <cellStyle name="W_CPIC 31 Dec 06_WP SBR 08 3" xfId="10120" xr:uid="{083E72F6-F7E7-42B1-9722-24DC97D96E02}"/>
    <cellStyle name="W_CPIC 31 Dec 06_WP SBR 08 3 2" xfId="12175" xr:uid="{27E80A8C-89DC-4BF4-B868-B1494DA8E796}"/>
    <cellStyle name="W_CPIC 31 Dec 06_WP SBR 08 3 2 2" xfId="17194" xr:uid="{60BCB5DD-94A8-4BAC-A760-61549FBF7686}"/>
    <cellStyle name="W_CPIC 31 Dec 06_WP SBR 08 3 2 3" xfId="14679" xr:uid="{352C7FC5-425A-4A47-B9E4-D400145784F8}"/>
    <cellStyle name="W_CPIC 31 Dec 06_WP SBR 08 3 2 4" xfId="22336" xr:uid="{8D1BD967-E319-432B-AA0E-160D5668400B}"/>
    <cellStyle name="W_CPIC 31 Dec 06_WP SBR 08 3 3" xfId="16002" xr:uid="{8357B43C-061A-483A-9CD6-3A0363780EA4}"/>
    <cellStyle name="W_CPIC 31 Dec 06_WP SBR 08 3 4" xfId="13485" xr:uid="{9A525FA2-AB41-4C08-B0FD-A59ADED8A1B3}"/>
    <cellStyle name="W_CPIC 31 Dec 06_WP SBR 08 3 5" xfId="21072" xr:uid="{008FC5A8-A226-46F7-81BB-93E4D524D333}"/>
    <cellStyle name="W_CPIC 31 Dec 06_WP SBR 08 4" xfId="10121" xr:uid="{35320063-899B-49D0-8DAF-FCAE2717C372}"/>
    <cellStyle name="W_CPIC 31 Dec 06_WP SBR 08 4 2" xfId="12176" xr:uid="{FFE15851-48B0-4766-A681-39F9EA80C263}"/>
    <cellStyle name="W_CPIC 31 Dec 06_WP SBR 08 4 2 2" xfId="17195" xr:uid="{1BF1789B-85A0-4899-9128-4378F6A5CA30}"/>
    <cellStyle name="W_CPIC 31 Dec 06_WP SBR 08 4 2 3" xfId="14680" xr:uid="{392749DD-6030-46FA-97C4-A01519805480}"/>
    <cellStyle name="W_CPIC 31 Dec 06_WP SBR 08 4 2 4" xfId="22337" xr:uid="{070CF76D-85E9-4EC6-A894-6308E96EEFC7}"/>
    <cellStyle name="W_CPIC 31 Dec 06_WP SBR 08 4 3" xfId="16003" xr:uid="{17FA509C-510B-4A7E-956D-A823E360D7D8}"/>
    <cellStyle name="W_CPIC 31 Dec 06_WP SBR 08 4 4" xfId="13486" xr:uid="{F8FB8870-DFEC-435B-A0AD-7BA684412DC4}"/>
    <cellStyle name="W_CPIC 31 Dec 06_WP SBR 08 4 5" xfId="21073" xr:uid="{E9EBC664-D52C-4B5C-B4C1-93169A3DCA49}"/>
    <cellStyle name="W_CPIC 31 Dec 06_WP SBR 08 5" xfId="10122" xr:uid="{3FA7B312-33C8-4412-98CF-3BB107549B76}"/>
    <cellStyle name="W_CPIC 31 Dec 06_WP SBR 08 5 2" xfId="12177" xr:uid="{AA212183-C62C-4F6D-8AE5-09B401B4D131}"/>
    <cellStyle name="W_CPIC 31 Dec 06_WP SBR 08 5 2 2" xfId="17196" xr:uid="{87E3CC7F-DCBC-4ABC-8F7A-EA865F4276BF}"/>
    <cellStyle name="W_CPIC 31 Dec 06_WP SBR 08 5 2 3" xfId="14681" xr:uid="{E49295CB-D024-4827-A15A-4945C005EDDB}"/>
    <cellStyle name="W_CPIC 31 Dec 06_WP SBR 08 5 2 4" xfId="22338" xr:uid="{DC82583D-E4AA-4220-A2A3-8661EC7C9B63}"/>
    <cellStyle name="W_CPIC 31 Dec 06_WP SBR 08 5 3" xfId="16004" xr:uid="{02C2AB91-1F2A-4857-B9C6-4A2D8F7BFB3F}"/>
    <cellStyle name="W_CPIC 31 Dec 06_WP SBR 08 5 4" xfId="13487" xr:uid="{6A039DDE-8FF5-4C9A-A186-35E2A1D11C63}"/>
    <cellStyle name="W_CPIC 31 Dec 06_WP SBR 08 5 5" xfId="21074" xr:uid="{75D49483-49BF-4A9A-80C9-B6B0EEE49A09}"/>
    <cellStyle name="W_CPIC 31 Dec 06_WP SBR 08 6" xfId="10123" xr:uid="{80D629E9-F21D-4BF6-8CB2-28A559563BDF}"/>
    <cellStyle name="W_CPIC 31 Dec 06_WP SBR 08 6 2" xfId="12178" xr:uid="{0117C940-AC77-4CAA-B15F-9E6EA0634C36}"/>
    <cellStyle name="W_CPIC 31 Dec 06_WP SBR 08 6 2 2" xfId="17197" xr:uid="{03B0BEC0-8861-4B80-B692-AB9D689D057F}"/>
    <cellStyle name="W_CPIC 31 Dec 06_WP SBR 08 6 2 3" xfId="14682" xr:uid="{9A3DC16B-B675-4C6D-91C0-EE3F23C4ECEB}"/>
    <cellStyle name="W_CPIC 31 Dec 06_WP SBR 08 6 2 4" xfId="22339" xr:uid="{1AE3524A-ADF7-4A4F-9B00-AA214F95D411}"/>
    <cellStyle name="W_CPIC 31 Dec 06_WP SBR 08 6 3" xfId="16005" xr:uid="{B9730DF4-B13D-4DA6-89B3-F7C1709738AA}"/>
    <cellStyle name="W_CPIC 31 Dec 06_WP SBR 08 6 4" xfId="13488" xr:uid="{0BF3C739-00D4-49AA-8828-A5E3C783BBE0}"/>
    <cellStyle name="W_CPIC 31 Dec 06_WP SBR 08 6 5" xfId="21075" xr:uid="{26AA9489-192B-488E-8A75-97B63A87B97F}"/>
    <cellStyle name="W_CPIC 31 Dec 06_WP SBR 08 7" xfId="10124" xr:uid="{B5B0B9E1-F30A-48AB-BE1B-66BAE9BB1C52}"/>
    <cellStyle name="W_CPIC 31 Dec 06_WP SBR 08 7 2" xfId="12179" xr:uid="{A3FFE864-5A0A-4348-9C76-F1F9014AA83B}"/>
    <cellStyle name="W_CPIC 31 Dec 06_WP SBR 08 7 2 2" xfId="17198" xr:uid="{81784646-9676-41E8-97A1-4FD65B4CA17E}"/>
    <cellStyle name="W_CPIC 31 Dec 06_WP SBR 08 7 2 3" xfId="14683" xr:uid="{7D69A96E-B472-4C7B-8E48-BC31C255F8F9}"/>
    <cellStyle name="W_CPIC 31 Dec 06_WP SBR 08 7 2 4" xfId="22340" xr:uid="{0B6E69F6-E1F7-43F7-933A-F31949591736}"/>
    <cellStyle name="W_CPIC 31 Dec 06_WP SBR 08 7 3" xfId="16006" xr:uid="{73C60ED3-1882-49E6-9AAA-E5BB7E0B135C}"/>
    <cellStyle name="W_CPIC 31 Dec 06_WP SBR 08 7 4" xfId="13489" xr:uid="{162C9043-A61D-4E8F-921A-F82498F854C9}"/>
    <cellStyle name="W_CPIC 31 Dec 06_WP SBR 08 7 5" xfId="21076" xr:uid="{6A3500E4-AEC2-45C9-AC0C-070A3168048A}"/>
    <cellStyle name="W_CPIC_Test_10.31.06" xfId="10125" xr:uid="{C8A0AB73-9276-44A9-ADBE-4BE8E1DAB127}"/>
    <cellStyle name="W_CPIC_Test_10.31.06 2" xfId="10126" xr:uid="{7DBE5A4F-C7CC-44CC-93D8-BB0176AB6ABF}"/>
    <cellStyle name="W_CPIC_Test_10.31.06 2 2" xfId="12180" xr:uid="{072355C4-2291-4115-A65E-400D85B7FA60}"/>
    <cellStyle name="W_CPIC_Test_10.31.06 2 2 2" xfId="17199" xr:uid="{C005F3CF-5F46-4DD9-BEFE-2ADC0B4059AF}"/>
    <cellStyle name="W_CPIC_Test_10.31.06 2 2 3" xfId="14684" xr:uid="{216EE4FC-D8A6-49B6-BB37-E48094D86C8C}"/>
    <cellStyle name="W_CPIC_Test_10.31.06 2 2 4" xfId="22341" xr:uid="{95F6F4CE-53AF-4B3A-A319-DB404A5E2754}"/>
    <cellStyle name="W_CPIC_Test_10.31.06 2 3" xfId="16007" xr:uid="{7618B0E9-8DEB-42AD-9AEA-C2EE40D03172}"/>
    <cellStyle name="W_CPIC_Test_10.31.06 2 4" xfId="13490" xr:uid="{8C5E34F2-4D55-42F4-B5B5-4520299391DE}"/>
    <cellStyle name="W_CPIC_Test_10.31.06 2 5" xfId="21077" xr:uid="{341D1C5F-2A3B-40C3-BFF2-0EB42B301D90}"/>
    <cellStyle name="W_CPIC_Test_10.31.06_Complete WP SFC_Q2_Phang " xfId="10127" xr:uid="{3CD5B9F5-F080-499F-A747-7370117D2E77}"/>
    <cellStyle name="W_CPIC_Test_10.31.06_Complete WP SFC_Q2_Phang  2" xfId="10128" xr:uid="{638EE9CE-5DC4-4BD3-B418-4900A2F4C852}"/>
    <cellStyle name="W_CPIC_Test_10.31.06_Complete WP SFC_Q2_Phang  2 2" xfId="12181" xr:uid="{1648B4F1-E005-430E-94A0-CA518982571D}"/>
    <cellStyle name="W_CPIC_Test_10.31.06_Complete WP SFC_Q2_Phang  2 2 2" xfId="17200" xr:uid="{5572EF1F-FB27-4035-B59D-ED517FFDF863}"/>
    <cellStyle name="W_CPIC_Test_10.31.06_Complete WP SFC_Q2_Phang  2 2 3" xfId="14685" xr:uid="{AFDFAD68-4BAB-4BAD-803E-09D0BB8A8A3A}"/>
    <cellStyle name="W_CPIC_Test_10.31.06_Complete WP SFC_Q2_Phang  2 2 4" xfId="22342" xr:uid="{114DEFB0-37D0-4F31-A435-A58DAEB3ABFA}"/>
    <cellStyle name="W_CPIC_Test_10.31.06_Complete WP SFC_Q2_Phang  2 3" xfId="16008" xr:uid="{BF7079F6-BC8A-48CC-93A6-2C013B3A85E3}"/>
    <cellStyle name="W_CPIC_Test_10.31.06_Complete WP SFC_Q2_Phang  2 4" xfId="13491" xr:uid="{41C9C608-99F1-4BF8-9B1C-FEB6268643B0}"/>
    <cellStyle name="W_CPIC_Test_10.31.06_Complete WP SFC_Q2_Phang  2 5" xfId="21078" xr:uid="{447A8095-1666-4BD4-85B6-E1BDDBAF8216}"/>
    <cellStyle name="W_CPIC_Test_10.31.06_F123 SFC Q2'09 New" xfId="10129" xr:uid="{0A4B214A-0657-40A8-B8FB-7CB04B91A2BB}"/>
    <cellStyle name="W_CPIC_Test_10.31.06_F123 SFC Q2'09 New 2" xfId="10130" xr:uid="{66976B7D-E858-4C98-9C2B-853D6CA31068}"/>
    <cellStyle name="W_CPIC_Test_10.31.06_F123 SFC Q2'09 New 2 2" xfId="12182" xr:uid="{E38E6F33-E0F7-4820-A3DA-1226E56C0BDD}"/>
    <cellStyle name="W_CPIC_Test_10.31.06_F123 SFC Q2'09 New 2 2 2" xfId="17201" xr:uid="{A944885C-0CE2-415F-884A-FFCC259ADADC}"/>
    <cellStyle name="W_CPIC_Test_10.31.06_F123 SFC Q2'09 New 2 2 3" xfId="14686" xr:uid="{A51B5EF7-3CC1-4E1B-9C4B-5C8CB32FD22E}"/>
    <cellStyle name="W_CPIC_Test_10.31.06_F123 SFC Q2'09 New 2 2 4" xfId="22343" xr:uid="{9D99C289-B462-4F0F-8F3E-B0E40236AAA6}"/>
    <cellStyle name="W_CPIC_Test_10.31.06_F123 SFC Q2'09 New 2 3" xfId="16009" xr:uid="{3A20B3B4-2154-44EF-9ADC-D18C7C985D64}"/>
    <cellStyle name="W_CPIC_Test_10.31.06_F123 SFC Q2'09 New 2 4" xfId="13492" xr:uid="{338D9F51-27A8-4752-8652-C602843068E9}"/>
    <cellStyle name="W_CPIC_Test_10.31.06_F123 SFC Q2'09 New 2 5" xfId="21079" xr:uid="{6C9BF40A-3B3B-45C8-B7CC-DAD4AA7EC0A6}"/>
    <cellStyle name="W_CPIC_Test_10.31.06_MFC-ye08-pakpao" xfId="10131" xr:uid="{29AE8DFF-2C43-48A5-AE02-AD840261030D}"/>
    <cellStyle name="W_CPIC_Test_10.31.06_MFC-ye08-pakpao 2" xfId="10132" xr:uid="{AE4EA99F-02B8-4FF8-8BD0-16FD4062F8C8}"/>
    <cellStyle name="W_CPIC_Test_10.31.06_MFC-ye08-pakpao 2 2" xfId="12183" xr:uid="{6EE8B865-F111-42D0-8FEF-469E38DA4C39}"/>
    <cellStyle name="W_CPIC_Test_10.31.06_MFC-ye08-pakpao 2 2 2" xfId="17202" xr:uid="{9A3B4ABF-863D-4A41-B5C0-9AAABEBB5500}"/>
    <cellStyle name="W_CPIC_Test_10.31.06_MFC-ye08-pakpao 2 2 3" xfId="14687" xr:uid="{80AAE88D-61CD-40C2-B1A4-BAA4F018EB5B}"/>
    <cellStyle name="W_CPIC_Test_10.31.06_MFC-ye08-pakpao 2 2 4" xfId="22344" xr:uid="{EAF1691F-EADD-4227-850E-30F48F632101}"/>
    <cellStyle name="W_CPIC_Test_10.31.06_MFC-ye08-pakpao 2 3" xfId="16010" xr:uid="{0B9C9496-D58B-4E8A-96EF-07FAC2C8FF2C}"/>
    <cellStyle name="W_CPIC_Test_10.31.06_MFC-ye08-pakpao 2 4" xfId="13493" xr:uid="{E0B59B6B-C673-4854-9E37-AF7519FB3984}"/>
    <cellStyle name="W_CPIC_Test_10.31.06_MFC-ye08-pakpao 2 5" xfId="21080" xr:uid="{1925DE11-2A48-4B06-B34D-91562036C0B3}"/>
    <cellStyle name="W_CPIC_Test_10.31.06_MFC-ye08-pakpao 3" xfId="10133" xr:uid="{0E2F30CE-3F20-4A58-B497-7E9DE18ACE46}"/>
    <cellStyle name="W_CPIC_Test_10.31.06_MFC-ye08-pakpao 3 2" xfId="12184" xr:uid="{84965B93-EE25-4132-9F20-50ED1DECD9DD}"/>
    <cellStyle name="W_CPIC_Test_10.31.06_MFC-ye08-pakpao 3 2 2" xfId="17203" xr:uid="{C20375A6-5FA2-40F8-8A69-2CCB5F386346}"/>
    <cellStyle name="W_CPIC_Test_10.31.06_MFC-ye08-pakpao 3 2 3" xfId="14688" xr:uid="{75932A39-0FFE-47D7-BD48-73C55742E0B4}"/>
    <cellStyle name="W_CPIC_Test_10.31.06_MFC-ye08-pakpao 3 2 4" xfId="22345" xr:uid="{AACA9F79-F916-46CA-A995-22683756B750}"/>
    <cellStyle name="W_CPIC_Test_10.31.06_MFC-ye08-pakpao 3 3" xfId="16011" xr:uid="{723EEC2C-648B-400B-A9C6-DAE399BD8048}"/>
    <cellStyle name="W_CPIC_Test_10.31.06_MFC-ye08-pakpao 3 4" xfId="13494" xr:uid="{C07758B9-2694-4DB0-A96A-41C461A65054}"/>
    <cellStyle name="W_CPIC_Test_10.31.06_MFC-ye08-pakpao 3 5" xfId="21081" xr:uid="{A4C25BA9-20C3-41B1-B43D-A790D5BDD68A}"/>
    <cellStyle name="W_CPIC_Test_10.31.06_MFC-ye08-pakpao 4" xfId="10134" xr:uid="{1EA11F42-224C-43CC-990E-9099AD89088B}"/>
    <cellStyle name="W_CPIC_Test_10.31.06_MFC-ye08-pakpao 4 2" xfId="12185" xr:uid="{38D8E251-BF19-4ECA-885F-41945ABEC2FA}"/>
    <cellStyle name="W_CPIC_Test_10.31.06_MFC-ye08-pakpao 4 2 2" xfId="17204" xr:uid="{880C789D-B766-43C4-AA56-42254CC57176}"/>
    <cellStyle name="W_CPIC_Test_10.31.06_MFC-ye08-pakpao 4 2 3" xfId="14689" xr:uid="{4764E12C-3174-4DEF-B7C0-80C23D300DCB}"/>
    <cellStyle name="W_CPIC_Test_10.31.06_MFC-ye08-pakpao 4 2 4" xfId="22346" xr:uid="{319F84AC-359A-424A-81AD-2E157A9C836E}"/>
    <cellStyle name="W_CPIC_Test_10.31.06_MFC-ye08-pakpao 4 3" xfId="16012" xr:uid="{03155C1B-CFC7-4F8A-932C-32416D07FD1F}"/>
    <cellStyle name="W_CPIC_Test_10.31.06_MFC-ye08-pakpao 4 4" xfId="13495" xr:uid="{09AC014E-021D-4CA6-9C8B-37652399B61D}"/>
    <cellStyle name="W_CPIC_Test_10.31.06_MFC-ye08-pakpao 4 5" xfId="21082" xr:uid="{BD010A07-8BE8-40A1-88FB-2F20D968CFAE}"/>
    <cellStyle name="W_CPIC_Test_10.31.06_MFC-ye08-pakpao 5" xfId="10135" xr:uid="{F039B048-1D1E-4DDD-9574-1265FFFACF4D}"/>
    <cellStyle name="W_CPIC_Test_10.31.06_MFC-ye08-pakpao 5 2" xfId="12186" xr:uid="{E130DF09-1672-402B-8097-6E2425E3C7C3}"/>
    <cellStyle name="W_CPIC_Test_10.31.06_MFC-ye08-pakpao 5 2 2" xfId="17205" xr:uid="{997C71E1-2477-4509-A08D-759363DBA893}"/>
    <cellStyle name="W_CPIC_Test_10.31.06_MFC-ye08-pakpao 5 2 3" xfId="14690" xr:uid="{31B7CB07-A17C-4AB4-B10C-2D47878BD496}"/>
    <cellStyle name="W_CPIC_Test_10.31.06_MFC-ye08-pakpao 5 2 4" xfId="22347" xr:uid="{64F9987E-900B-4F25-B467-0F6FF2E697D2}"/>
    <cellStyle name="W_CPIC_Test_10.31.06_MFC-ye08-pakpao 5 3" xfId="16013" xr:uid="{CC1A9AB8-BC9A-4F2B-A901-6AE1D49021CF}"/>
    <cellStyle name="W_CPIC_Test_10.31.06_MFC-ye08-pakpao 5 4" xfId="13496" xr:uid="{EBFBAB22-9486-4573-85BE-1BF72C834FB3}"/>
    <cellStyle name="W_CPIC_Test_10.31.06_MFC-ye08-pakpao 5 5" xfId="21083" xr:uid="{D294EAD1-3DA0-4A5C-AFA5-568A18AE4962}"/>
    <cellStyle name="W_CPIC_Test_10.31.06_MFC-ye08-pakpao 6" xfId="10136" xr:uid="{FAA2A0C2-C179-44E0-9684-EB448ABE1DE1}"/>
    <cellStyle name="W_CPIC_Test_10.31.06_MFC-ye08-pakpao 6 2" xfId="12187" xr:uid="{93B0A64C-CC63-49E6-B7DC-E54F2DF39926}"/>
    <cellStyle name="W_CPIC_Test_10.31.06_MFC-ye08-pakpao 6 2 2" xfId="17206" xr:uid="{D61757A6-F421-4D0C-9570-F8697D3CEF43}"/>
    <cellStyle name="W_CPIC_Test_10.31.06_MFC-ye08-pakpao 6 2 3" xfId="14691" xr:uid="{FA5C5AC4-7F27-482D-BE93-70B3D50F406F}"/>
    <cellStyle name="W_CPIC_Test_10.31.06_MFC-ye08-pakpao 6 2 4" xfId="22348" xr:uid="{603FC7A1-853D-48E4-B617-3FAA037C9898}"/>
    <cellStyle name="W_CPIC_Test_10.31.06_MFC-ye08-pakpao 6 3" xfId="16014" xr:uid="{89535152-FDA1-4C08-B659-9B2775000108}"/>
    <cellStyle name="W_CPIC_Test_10.31.06_MFC-ye08-pakpao 6 4" xfId="13497" xr:uid="{73BFCD1E-9076-4E7E-A6C6-FE86F6DE3999}"/>
    <cellStyle name="W_CPIC_Test_10.31.06_MFC-ye08-pakpao 6 5" xfId="21084" xr:uid="{900E6465-739C-4C91-8BFD-397BD70740BA}"/>
    <cellStyle name="W_CPIC_Test_10.31.06_MFC-ye08-pakpao 7" xfId="10137" xr:uid="{5A051B5E-233F-4105-879F-779453ED917D}"/>
    <cellStyle name="W_CPIC_Test_10.31.06_MFC-ye08-pakpao 7 2" xfId="12188" xr:uid="{C124CF2F-6DA9-412A-8088-3C3B28E29729}"/>
    <cellStyle name="W_CPIC_Test_10.31.06_MFC-ye08-pakpao 7 2 2" xfId="17207" xr:uid="{150EA75B-F71C-4D7F-84AD-06160522A2BE}"/>
    <cellStyle name="W_CPIC_Test_10.31.06_MFC-ye08-pakpao 7 2 3" xfId="14692" xr:uid="{A9758020-EB21-4175-A622-02A3E3A372A6}"/>
    <cellStyle name="W_CPIC_Test_10.31.06_MFC-ye08-pakpao 7 2 4" xfId="22349" xr:uid="{D73C9B49-549F-4641-94E0-BEB90ABA9734}"/>
    <cellStyle name="W_CPIC_Test_10.31.06_MFC-ye08-pakpao 7 3" xfId="16015" xr:uid="{10F2FC9F-F5C8-4D27-9FB6-B3F3B910840D}"/>
    <cellStyle name="W_CPIC_Test_10.31.06_MFC-ye08-pakpao 7 4" xfId="13498" xr:uid="{8A033D3F-6AD0-4A84-9065-C89D1990E80C}"/>
    <cellStyle name="W_CPIC_Test_10.31.06_MFC-ye08-pakpao 7 5" xfId="21085" xr:uid="{4957A78F-08ED-4408-B248-80C48BDC1D53}"/>
    <cellStyle name="W_CPIC_Test_10.31.06_SFC_Q2_Phang " xfId="10138" xr:uid="{47155198-F4C9-410E-9FCA-7AAB44666473}"/>
    <cellStyle name="W_CPIC_Test_10.31.06_SFC_Q2_Phang  2" xfId="10139" xr:uid="{8CF219F5-2844-4247-A00A-F4FF6A161786}"/>
    <cellStyle name="W_CPIC_Test_10.31.06_SFC_Q2_Phang  2 2" xfId="12189" xr:uid="{40BFFFF7-0FF2-40A6-BBED-3D2153F4D8B2}"/>
    <cellStyle name="W_CPIC_Test_10.31.06_SFC_Q2_Phang  2 2 2" xfId="17208" xr:uid="{310DD595-228D-4742-8B72-A5747246B7E8}"/>
    <cellStyle name="W_CPIC_Test_10.31.06_SFC_Q2_Phang  2 2 3" xfId="14693" xr:uid="{4BE6A56E-392D-4B94-99ED-9ED26E7D824C}"/>
    <cellStyle name="W_CPIC_Test_10.31.06_SFC_Q2_Phang  2 2 4" xfId="22350" xr:uid="{6B051719-5F78-4FAA-9FBD-A489F02D7386}"/>
    <cellStyle name="W_CPIC_Test_10.31.06_SFC_Q2_Phang  2 3" xfId="16016" xr:uid="{850D43E0-CC25-44B4-AC65-2BC34D9C28F6}"/>
    <cellStyle name="W_CPIC_Test_10.31.06_SFC_Q2_Phang  2 4" xfId="13499" xr:uid="{5C68CD54-49F5-4A8B-8C1C-63FE726F6108}"/>
    <cellStyle name="W_CPIC_Test_10.31.06_SFC_Q2_Phang  2 5" xfId="21086" xr:uid="{5509D607-4132-423A-B446-94A3FA3CECF4}"/>
    <cellStyle name="W_CPIC_Test_10.31.06_SFC-ye08-N' Beau" xfId="10140" xr:uid="{02B3B365-BE83-44D1-890F-8372B6013DFF}"/>
    <cellStyle name="W_CPIC_Test_10.31.06_SFC-ye08-N' Beau 2" xfId="10141" xr:uid="{9BCD9CF7-B9A5-443E-A52D-02258E5EEB4C}"/>
    <cellStyle name="W_CPIC_Test_10.31.06_SFC-ye08-N' Beau 2 2" xfId="12190" xr:uid="{E4DB2920-1935-48F4-97EE-FEB8DBA28395}"/>
    <cellStyle name="W_CPIC_Test_10.31.06_SFC-ye08-N' Beau 2 2 2" xfId="17209" xr:uid="{5ACC96AD-4DFB-4AEB-A0CE-5372F8C49B05}"/>
    <cellStyle name="W_CPIC_Test_10.31.06_SFC-ye08-N' Beau 2 2 3" xfId="14694" xr:uid="{14456970-166A-4669-AAF1-7120DEE97752}"/>
    <cellStyle name="W_CPIC_Test_10.31.06_SFC-ye08-N' Beau 2 2 4" xfId="22351" xr:uid="{DF7DAAE1-E906-414E-978C-A006B780BC95}"/>
    <cellStyle name="W_CPIC_Test_10.31.06_SFC-ye08-N' Beau 2 3" xfId="16017" xr:uid="{3A4B1742-1871-4C25-83E6-D446FCCC45DD}"/>
    <cellStyle name="W_CPIC_Test_10.31.06_SFC-ye08-N' Beau 2 4" xfId="13500" xr:uid="{06C83D44-A8A1-4FE3-87C9-004119ADECE0}"/>
    <cellStyle name="W_CPIC_Test_10.31.06_SFC-ye08-N' Beau 2 5" xfId="21087" xr:uid="{B43A22FB-066A-4FE2-A868-68A8D1EA744E}"/>
    <cellStyle name="W_CPIC_Test_10.31.06_SFC-ye08-N' Beau 3" xfId="10142" xr:uid="{7C8F35B3-18CC-4A72-8C31-65A4628F3945}"/>
    <cellStyle name="W_CPIC_Test_10.31.06_SFC-ye08-N' Beau 3 2" xfId="12191" xr:uid="{5E6BB291-A50A-4118-AF70-E3324790FAA5}"/>
    <cellStyle name="W_CPIC_Test_10.31.06_SFC-ye08-N' Beau 3 2 2" xfId="17210" xr:uid="{E6F6C311-E541-431E-B5CC-3C8EDD844EA0}"/>
    <cellStyle name="W_CPIC_Test_10.31.06_SFC-ye08-N' Beau 3 2 3" xfId="14695" xr:uid="{621D131B-DB6B-40E7-B74F-A103EFC1595C}"/>
    <cellStyle name="W_CPIC_Test_10.31.06_SFC-ye08-N' Beau 3 2 4" xfId="22352" xr:uid="{1124DB15-8BAE-465C-B728-AFDCF762DAB0}"/>
    <cellStyle name="W_CPIC_Test_10.31.06_SFC-ye08-N' Beau 3 3" xfId="16018" xr:uid="{D9412558-E0B0-457A-889E-ABA7450E77CB}"/>
    <cellStyle name="W_CPIC_Test_10.31.06_SFC-ye08-N' Beau 3 4" xfId="13501" xr:uid="{0EBC981F-225C-41B1-8820-BF8D9E389DFC}"/>
    <cellStyle name="W_CPIC_Test_10.31.06_SFC-ye08-N' Beau 3 5" xfId="21088" xr:uid="{9A6841CB-26D1-44C6-B0E7-90FDE45472EC}"/>
    <cellStyle name="W_CPIC_Test_10.31.06_SFC-ye08-N' Beau 4" xfId="10143" xr:uid="{73EB0E99-5DF4-4DE1-8B52-8B5A5AF4C3AB}"/>
    <cellStyle name="W_CPIC_Test_10.31.06_SFC-ye08-N' Beau 4 2" xfId="12192" xr:uid="{44C97EF8-F444-4CDD-A761-52265446A5BE}"/>
    <cellStyle name="W_CPIC_Test_10.31.06_SFC-ye08-N' Beau 4 2 2" xfId="17211" xr:uid="{8F40F0E7-0F61-4098-94E2-095501263AEF}"/>
    <cellStyle name="W_CPIC_Test_10.31.06_SFC-ye08-N' Beau 4 2 3" xfId="14696" xr:uid="{A73EDFB2-AAB6-44C9-B11B-512B9657C932}"/>
    <cellStyle name="W_CPIC_Test_10.31.06_SFC-ye08-N' Beau 4 2 4" xfId="22353" xr:uid="{7B55361B-775C-4C71-B17B-DEE163D672FE}"/>
    <cellStyle name="W_CPIC_Test_10.31.06_SFC-ye08-N' Beau 4 3" xfId="16019" xr:uid="{325F5EE9-C303-4CC0-81B9-095D365556B5}"/>
    <cellStyle name="W_CPIC_Test_10.31.06_SFC-ye08-N' Beau 4 4" xfId="13502" xr:uid="{D62C1204-EA46-4DCC-9B8F-957F65401809}"/>
    <cellStyle name="W_CPIC_Test_10.31.06_SFC-ye08-N' Beau 4 5" xfId="21089" xr:uid="{9D0AB09E-FE70-4687-836F-6243CA714625}"/>
    <cellStyle name="W_CPIC_Test_10.31.06_SFC-ye08-N' Beau 5" xfId="10144" xr:uid="{AFE69175-C86D-4AF2-9E52-F1696B14C7BF}"/>
    <cellStyle name="W_CPIC_Test_10.31.06_SFC-ye08-N' Beau 5 2" xfId="12193" xr:uid="{E08D0363-EC22-4CE5-A354-31ECB3C13B75}"/>
    <cellStyle name="W_CPIC_Test_10.31.06_SFC-ye08-N' Beau 5 2 2" xfId="17212" xr:uid="{DDB925B8-1744-4352-877B-A14B227DBD43}"/>
    <cellStyle name="W_CPIC_Test_10.31.06_SFC-ye08-N' Beau 5 2 3" xfId="14697" xr:uid="{6F0AFA64-4C8D-4C25-ACAC-DA0AF2B7FB57}"/>
    <cellStyle name="W_CPIC_Test_10.31.06_SFC-ye08-N' Beau 5 2 4" xfId="22354" xr:uid="{BA524CE9-1026-401D-9E53-DEF45F25DC1F}"/>
    <cellStyle name="W_CPIC_Test_10.31.06_SFC-ye08-N' Beau 5 3" xfId="16020" xr:uid="{808C7AD8-1E60-42EB-98ED-5D68A8013354}"/>
    <cellStyle name="W_CPIC_Test_10.31.06_SFC-ye08-N' Beau 5 4" xfId="13503" xr:uid="{06A9DCD2-F5BD-4E9B-98ED-0C490B17FC2C}"/>
    <cellStyle name="W_CPIC_Test_10.31.06_SFC-ye08-N' Beau 5 5" xfId="21090" xr:uid="{F554DF60-0794-4AF8-A54E-32B5FDBF5C40}"/>
    <cellStyle name="W_CPIC_Test_10.31.06_SFC-ye08-N' Beau 6" xfId="10145" xr:uid="{D9E418A5-2FFA-447C-B086-1C7E04B6BA98}"/>
    <cellStyle name="W_CPIC_Test_10.31.06_SFC-ye08-N' Beau 6 2" xfId="12194" xr:uid="{D5B1B47A-7F4A-427B-B66B-99127C917DC6}"/>
    <cellStyle name="W_CPIC_Test_10.31.06_SFC-ye08-N' Beau 6 2 2" xfId="17213" xr:uid="{02D8D59B-C3C1-4D90-A121-69FFD604CA54}"/>
    <cellStyle name="W_CPIC_Test_10.31.06_SFC-ye08-N' Beau 6 2 3" xfId="14698" xr:uid="{CB3F2445-0A46-44BE-8E91-FE8A260C4B5B}"/>
    <cellStyle name="W_CPIC_Test_10.31.06_SFC-ye08-N' Beau 6 2 4" xfId="22355" xr:uid="{8871530D-1108-4F7B-939D-AC2BAD598CC3}"/>
    <cellStyle name="W_CPIC_Test_10.31.06_SFC-ye08-N' Beau 6 3" xfId="16021" xr:uid="{CAB91D1C-8B99-4C38-9058-B26CF4293E0E}"/>
    <cellStyle name="W_CPIC_Test_10.31.06_SFC-ye08-N' Beau 6 4" xfId="13504" xr:uid="{D3E8F68F-4B6D-4B0C-9051-8997DA13F124}"/>
    <cellStyle name="W_CPIC_Test_10.31.06_SFC-ye08-N' Beau 6 5" xfId="21091" xr:uid="{26909DC3-405E-4836-8CC7-F5AE04033ACA}"/>
    <cellStyle name="W_CPIC_Test_10.31.06_SFC-ye08-N' Beau 7" xfId="10146" xr:uid="{4CE3C84C-32B4-46FE-9A70-82F13F2A36F5}"/>
    <cellStyle name="W_CPIC_Test_10.31.06_SFC-ye08-N' Beau 7 2" xfId="12195" xr:uid="{D609E005-0DA3-4491-97A6-620B590AC003}"/>
    <cellStyle name="W_CPIC_Test_10.31.06_SFC-ye08-N' Beau 7 2 2" xfId="17214" xr:uid="{738B081C-0B84-4B79-94CF-7DE7359D2C16}"/>
    <cellStyle name="W_CPIC_Test_10.31.06_SFC-ye08-N' Beau 7 2 3" xfId="14699" xr:uid="{43B33EF6-8CFE-442E-9890-C48519A097DB}"/>
    <cellStyle name="W_CPIC_Test_10.31.06_SFC-ye08-N' Beau 7 2 4" xfId="22356" xr:uid="{F156C3CC-615A-4210-A312-38ECC6C22423}"/>
    <cellStyle name="W_CPIC_Test_10.31.06_SFC-ye08-N' Beau 7 3" xfId="16022" xr:uid="{6D408E82-F484-4F7C-8144-6276AF6DFA96}"/>
    <cellStyle name="W_CPIC_Test_10.31.06_SFC-ye08-N' Beau 7 4" xfId="13505" xr:uid="{B218C297-90D9-4877-A415-C1DF25E14BD9}"/>
    <cellStyle name="W_CPIC_Test_10.31.06_SFC-ye08-N' Beau 7 5" xfId="21092" xr:uid="{9F931AF5-5DE5-4CBA-9FF5-5D762E940F2C}"/>
    <cellStyle name="W_CPIC_Test_10.31.06_SFC-ye08-pakpao" xfId="10147" xr:uid="{632F9322-7F46-4936-A7E2-4B94EDEA5076}"/>
    <cellStyle name="W_CPIC_Test_10.31.06_SFC-ye08-pakpao 2" xfId="10148" xr:uid="{690FEEB7-E0B1-4EE5-B2BB-75099EA3E109}"/>
    <cellStyle name="W_CPIC_Test_10.31.06_SFC-ye08-pakpao 2 2" xfId="12196" xr:uid="{7734F4BC-5878-4B84-97ED-E5AADBD65F87}"/>
    <cellStyle name="W_CPIC_Test_10.31.06_SFC-ye08-pakpao 2 2 2" xfId="17215" xr:uid="{A893B171-F151-4531-AD75-319BF4621AA3}"/>
    <cellStyle name="W_CPIC_Test_10.31.06_SFC-ye08-pakpao 2 2 3" xfId="14700" xr:uid="{782F65ED-7B0D-4D38-BAB4-5FE95E3CB5ED}"/>
    <cellStyle name="W_CPIC_Test_10.31.06_SFC-ye08-pakpao 2 2 4" xfId="22357" xr:uid="{EC9CCB22-CC0E-4C60-B1D5-A7B58C40475E}"/>
    <cellStyle name="W_CPIC_Test_10.31.06_SFC-ye08-pakpao 2 3" xfId="16023" xr:uid="{14BE6063-F14A-41AF-B3E5-F50921BDAF8F}"/>
    <cellStyle name="W_CPIC_Test_10.31.06_SFC-ye08-pakpao 2 4" xfId="13506" xr:uid="{E655E218-6BDA-4EFC-8412-4D4A657E49A5}"/>
    <cellStyle name="W_CPIC_Test_10.31.06_SFC-ye08-pakpao 2 5" xfId="21093" xr:uid="{7C640941-B18D-41C4-AB0C-0E865EC08B53}"/>
    <cellStyle name="W_CPIC_Test_10.31.06_SFC-ye08-pakpao_Complete WP SFC_Q2_Phang " xfId="10149" xr:uid="{50FF2B98-9D95-4148-B812-697E84B632E3}"/>
    <cellStyle name="W_CPIC_Test_10.31.06_SFC-ye08-pakpao_Complete WP SFC_Q2_Phang  2" xfId="10150" xr:uid="{4A59C9E3-788A-4600-9044-B0D00C96062A}"/>
    <cellStyle name="W_CPIC_Test_10.31.06_SFC-ye08-pakpao_Complete WP SFC_Q2_Phang  2 2" xfId="12197" xr:uid="{5C532390-E3E9-4233-B638-4DC0EEDF3F7D}"/>
    <cellStyle name="W_CPIC_Test_10.31.06_SFC-ye08-pakpao_Complete WP SFC_Q2_Phang  2 2 2" xfId="17216" xr:uid="{4146ED4E-9231-4623-8C6C-FED45F1E98C2}"/>
    <cellStyle name="W_CPIC_Test_10.31.06_SFC-ye08-pakpao_Complete WP SFC_Q2_Phang  2 2 3" xfId="14701" xr:uid="{EBC51F5E-E611-4DB2-A6C3-B5E42A97A5C4}"/>
    <cellStyle name="W_CPIC_Test_10.31.06_SFC-ye08-pakpao_Complete WP SFC_Q2_Phang  2 2 4" xfId="22358" xr:uid="{9559BD9D-2F3B-482C-A47D-A4F9D0E78533}"/>
    <cellStyle name="W_CPIC_Test_10.31.06_SFC-ye08-pakpao_Complete WP SFC_Q2_Phang  2 3" xfId="16024" xr:uid="{17D675D1-31D6-4D56-B896-63AF613F72F7}"/>
    <cellStyle name="W_CPIC_Test_10.31.06_SFC-ye08-pakpao_Complete WP SFC_Q2_Phang  2 4" xfId="13507" xr:uid="{BA5CF2A7-209A-4459-81A2-1918F31BC560}"/>
    <cellStyle name="W_CPIC_Test_10.31.06_SFC-ye08-pakpao_Complete WP SFC_Q2_Phang  2 5" xfId="21094" xr:uid="{F5156C07-C1BC-4E21-AA91-69B333222930}"/>
    <cellStyle name="W_CPIC_Test_10.31.06_SFC-ye08-pakpao_F123 SFC Q2'09 New" xfId="10151" xr:uid="{01AC44EA-922B-42F9-8B92-63653B483C60}"/>
    <cellStyle name="W_CPIC_Test_10.31.06_SFC-ye08-pakpao_F123 SFC Q2'09 New 2" xfId="10152" xr:uid="{7C631B6D-A402-41FD-9626-AD36A851202B}"/>
    <cellStyle name="W_CPIC_Test_10.31.06_SFC-ye08-pakpao_F123 SFC Q2'09 New 2 2" xfId="12198" xr:uid="{F4244082-CAC3-41F2-B901-8F4B60CC5728}"/>
    <cellStyle name="W_CPIC_Test_10.31.06_SFC-ye08-pakpao_F123 SFC Q2'09 New 2 2 2" xfId="17217" xr:uid="{8F6B66B1-98BE-4D14-9834-7A7A6C244A9E}"/>
    <cellStyle name="W_CPIC_Test_10.31.06_SFC-ye08-pakpao_F123 SFC Q2'09 New 2 2 3" xfId="14702" xr:uid="{A7AFD0FB-677E-44AE-A47A-8297295B4984}"/>
    <cellStyle name="W_CPIC_Test_10.31.06_SFC-ye08-pakpao_F123 SFC Q2'09 New 2 2 4" xfId="22359" xr:uid="{0D594098-85BC-4BCE-B6A8-98EBAB5B3CB3}"/>
    <cellStyle name="W_CPIC_Test_10.31.06_SFC-ye08-pakpao_F123 SFC Q2'09 New 2 3" xfId="16025" xr:uid="{5F806CEF-EAB4-4CF5-B492-DF402C32EBF6}"/>
    <cellStyle name="W_CPIC_Test_10.31.06_SFC-ye08-pakpao_F123 SFC Q2'09 New 2 4" xfId="13508" xr:uid="{77B4B6AE-22A4-45E3-885C-7585A0BA925C}"/>
    <cellStyle name="W_CPIC_Test_10.31.06_SFC-ye08-pakpao_F123 SFC Q2'09 New 2 5" xfId="21095" xr:uid="{42EB2C5E-9165-4403-BCC7-F293F04B7387}"/>
    <cellStyle name="W_CPIC_Test_10.31.06_SFC-ye08-pakpao_SFC_Q2_Phang " xfId="10153" xr:uid="{BBF4ACBE-AF2D-4A0A-84F9-2283E8CACB8B}"/>
    <cellStyle name="W_CPIC_Test_10.31.06_SFC-ye08-pakpao_SFC_Q2_Phang  2" xfId="10154" xr:uid="{FA12D5FC-7F04-4A95-8ED3-C76E49C6BF58}"/>
    <cellStyle name="W_CPIC_Test_10.31.06_SFC-ye08-pakpao_SFC_Q2_Phang  2 2" xfId="12199" xr:uid="{9D029DFB-0537-4590-A222-3CC6CFCF88CD}"/>
    <cellStyle name="W_CPIC_Test_10.31.06_SFC-ye08-pakpao_SFC_Q2_Phang  2 2 2" xfId="17218" xr:uid="{56BD0AA6-7BA0-4016-9D8B-2D90ADC478AA}"/>
    <cellStyle name="W_CPIC_Test_10.31.06_SFC-ye08-pakpao_SFC_Q2_Phang  2 2 3" xfId="14703" xr:uid="{E908CEE0-5853-40F8-9619-ECAD71041C4F}"/>
    <cellStyle name="W_CPIC_Test_10.31.06_SFC-ye08-pakpao_SFC_Q2_Phang  2 2 4" xfId="22360" xr:uid="{510301B0-EA81-4CFF-A606-2327CAA355FC}"/>
    <cellStyle name="W_CPIC_Test_10.31.06_SFC-ye08-pakpao_SFC_Q2_Phang  2 3" xfId="16026" xr:uid="{84870BBA-43F1-4B00-9102-01EC77F365F8}"/>
    <cellStyle name="W_CPIC_Test_10.31.06_SFC-ye08-pakpao_SFC_Q2_Phang  2 4" xfId="13509" xr:uid="{561EF0E2-0694-4506-9CCD-CB7368DA5E1E}"/>
    <cellStyle name="W_CPIC_Test_10.31.06_SFC-ye08-pakpao_SFC_Q2_Phang  2 5" xfId="21096" xr:uid="{044FF4F4-29A8-460B-860A-B723177C695C}"/>
    <cellStyle name="W_CPIC_Test_10.31.06_V100" xfId="10155" xr:uid="{E87F7707-4592-41C0-8BF1-7D85F828C9F2}"/>
    <cellStyle name="W_CPIC_Test_10.31.06_V100 2" xfId="10156" xr:uid="{C062A505-AB9F-420B-B721-0A562CE6BEDF}"/>
    <cellStyle name="W_CPIC_Test_10.31.06_V100 2 2" xfId="12200" xr:uid="{6C985463-7623-45E4-B91A-EBD400FB4E92}"/>
    <cellStyle name="W_CPIC_Test_10.31.06_V100 2 2 2" xfId="17219" xr:uid="{F5153174-5265-4AB5-BB4B-80A6A13B056B}"/>
    <cellStyle name="W_CPIC_Test_10.31.06_V100 2 2 3" xfId="14704" xr:uid="{56A6A8F8-CB68-4EB2-A70A-C629D2B94064}"/>
    <cellStyle name="W_CPIC_Test_10.31.06_V100 2 2 4" xfId="22361" xr:uid="{9E3418AF-ACB5-4A36-B5DA-692F92E300C5}"/>
    <cellStyle name="W_CPIC_Test_10.31.06_V100 2 3" xfId="16027" xr:uid="{A7D1F278-ECC9-4F23-8F11-A000A4792B2C}"/>
    <cellStyle name="W_CPIC_Test_10.31.06_V100 2 4" xfId="13510" xr:uid="{0976D7E7-E51E-4B3C-97CD-6A4A940EAB01}"/>
    <cellStyle name="W_CPIC_Test_10.31.06_V100 2 5" xfId="21097" xr:uid="{3D62D1A5-3CE9-458E-86CE-8FAD46C77594}"/>
    <cellStyle name="W_CPIC_Test_10.31.06_V100 3" xfId="10157" xr:uid="{5717B569-3B86-4E59-B313-31AC649E999A}"/>
    <cellStyle name="W_CPIC_Test_10.31.06_V100 3 2" xfId="12201" xr:uid="{D6905A39-8D27-4CF1-ABC0-A2072CB0D629}"/>
    <cellStyle name="W_CPIC_Test_10.31.06_V100 3 2 2" xfId="17220" xr:uid="{AA5D6113-50F6-4363-ABCB-8171B455C421}"/>
    <cellStyle name="W_CPIC_Test_10.31.06_V100 3 2 3" xfId="14705" xr:uid="{7645EF95-39A8-426E-9AF9-1BA3A61713DD}"/>
    <cellStyle name="W_CPIC_Test_10.31.06_V100 3 2 4" xfId="22362" xr:uid="{0818347B-67B2-4175-91AA-AF01E7F24F38}"/>
    <cellStyle name="W_CPIC_Test_10.31.06_V100 3 3" xfId="16028" xr:uid="{3BB74DE1-07F3-42CC-AAAA-1CC441B728C4}"/>
    <cellStyle name="W_CPIC_Test_10.31.06_V100 3 4" xfId="13511" xr:uid="{226A3577-36AA-4FDE-8FE0-3C2FB27CF006}"/>
    <cellStyle name="W_CPIC_Test_10.31.06_V100 3 5" xfId="21098" xr:uid="{007B75B6-5CDC-4406-AD24-0F7970A42DEA}"/>
    <cellStyle name="W_CPIC_Test_10.31.06_V100 4" xfId="10158" xr:uid="{F8A79162-0273-402D-A1ED-DA74A24AAC88}"/>
    <cellStyle name="W_CPIC_Test_10.31.06_V100 4 2" xfId="12202" xr:uid="{2A811D6B-7594-40A9-B99D-FD368E982FEC}"/>
    <cellStyle name="W_CPIC_Test_10.31.06_V100 4 2 2" xfId="17221" xr:uid="{CD3DEF01-335E-44E5-B50A-E7AD8D3961FC}"/>
    <cellStyle name="W_CPIC_Test_10.31.06_V100 4 2 3" xfId="14706" xr:uid="{8AA72A56-2D1E-4542-AB8B-01C76F696C2E}"/>
    <cellStyle name="W_CPIC_Test_10.31.06_V100 4 2 4" xfId="22363" xr:uid="{A02E7331-71BD-4EAB-B44D-21CA9BF8F532}"/>
    <cellStyle name="W_CPIC_Test_10.31.06_V100 4 3" xfId="16029" xr:uid="{B825198A-BB8F-45D0-ADD6-08334B8DC9C9}"/>
    <cellStyle name="W_CPIC_Test_10.31.06_V100 4 4" xfId="13512" xr:uid="{0D977A6F-9F5D-4358-AD0D-17DCB7FF6A64}"/>
    <cellStyle name="W_CPIC_Test_10.31.06_V100 4 5" xfId="21099" xr:uid="{213786BB-0C60-4262-85E8-1FF9422C05DC}"/>
    <cellStyle name="W_CPIC_Test_10.31.06_V100 5" xfId="10159" xr:uid="{809FA314-ECF3-4D70-B6B8-BB48DACB6D57}"/>
    <cellStyle name="W_CPIC_Test_10.31.06_V100 5 2" xfId="12203" xr:uid="{BC1DE8F9-095F-4FF4-91AF-339DC15D2154}"/>
    <cellStyle name="W_CPIC_Test_10.31.06_V100 5 2 2" xfId="17222" xr:uid="{563CE69F-57F9-456F-9461-340E789FC906}"/>
    <cellStyle name="W_CPIC_Test_10.31.06_V100 5 2 3" xfId="14707" xr:uid="{762CAA72-2EA2-4514-BFF0-C2B0868CD89A}"/>
    <cellStyle name="W_CPIC_Test_10.31.06_V100 5 2 4" xfId="22364" xr:uid="{6EE620B9-FE71-4942-8C18-F132AC851AAA}"/>
    <cellStyle name="W_CPIC_Test_10.31.06_V100 5 3" xfId="16030" xr:uid="{7F2C25D6-4228-4DF8-990E-D1BCAD921236}"/>
    <cellStyle name="W_CPIC_Test_10.31.06_V100 5 4" xfId="13513" xr:uid="{4165FD0A-2B01-4830-AB06-FA26403599EB}"/>
    <cellStyle name="W_CPIC_Test_10.31.06_V100 5 5" xfId="21100" xr:uid="{A932C86D-A3F8-49DE-BCE8-033DB7C602CD}"/>
    <cellStyle name="W_CPIC_Test_10.31.06_V100 6" xfId="10160" xr:uid="{0AE39279-8D30-4136-A272-FA7FB526FB19}"/>
    <cellStyle name="W_CPIC_Test_10.31.06_V100 6 2" xfId="12204" xr:uid="{2818AD84-6A11-4BDF-961F-4E5298B0BD16}"/>
    <cellStyle name="W_CPIC_Test_10.31.06_V100 6 2 2" xfId="17223" xr:uid="{820AC55F-9353-4DEF-A090-268508E57ED6}"/>
    <cellStyle name="W_CPIC_Test_10.31.06_V100 6 2 3" xfId="14708" xr:uid="{2F2398F5-07D7-4142-AF82-3098C248ABE1}"/>
    <cellStyle name="W_CPIC_Test_10.31.06_V100 6 2 4" xfId="22365" xr:uid="{E9E5E403-E8B7-4F74-A626-D14AF925B90A}"/>
    <cellStyle name="W_CPIC_Test_10.31.06_V100 6 3" xfId="16031" xr:uid="{9AE55FA5-6027-4B97-B78B-FD012841E666}"/>
    <cellStyle name="W_CPIC_Test_10.31.06_V100 6 4" xfId="13514" xr:uid="{0459AA65-0D88-4F81-8A14-506B66F08C5F}"/>
    <cellStyle name="W_CPIC_Test_10.31.06_V100 6 5" xfId="21101" xr:uid="{464B7FA2-B889-4210-8EEB-0F990FB39E46}"/>
    <cellStyle name="W_CPIC_Test_10.31.06_V100 7" xfId="10161" xr:uid="{60636DA5-7A7A-4157-A962-82FC925B6D1C}"/>
    <cellStyle name="W_CPIC_Test_10.31.06_V100 7 2" xfId="12205" xr:uid="{50F0EEB7-A679-414E-9FDF-7B9A57C57E0C}"/>
    <cellStyle name="W_CPIC_Test_10.31.06_V100 7 2 2" xfId="17224" xr:uid="{157AA049-FA56-4828-90BE-DDF554C23105}"/>
    <cellStyle name="W_CPIC_Test_10.31.06_V100 7 2 3" xfId="14709" xr:uid="{A6E3602B-0738-42DD-8328-9E49EFC254C7}"/>
    <cellStyle name="W_CPIC_Test_10.31.06_V100 7 2 4" xfId="22366" xr:uid="{98B22B86-E1D6-4ACB-9073-D061047C6ADC}"/>
    <cellStyle name="W_CPIC_Test_10.31.06_V100 7 3" xfId="16032" xr:uid="{039A6214-A15A-4C21-9D1A-183076318558}"/>
    <cellStyle name="W_CPIC_Test_10.31.06_V100 7 4" xfId="13515" xr:uid="{BDF37010-FDC3-4A94-8013-CF4449E068F6}"/>
    <cellStyle name="W_CPIC_Test_10.31.06_V100 7 5" xfId="21102" xr:uid="{0F0E168F-1402-4CEF-9FB7-8FEB9557A36A}"/>
    <cellStyle name="W_CPIC_Test_10.31.06_WP SBR 08" xfId="10162" xr:uid="{410B56DE-E0DF-4625-9449-5C9F2D0E769C}"/>
    <cellStyle name="W_CPIC_Test_10.31.06_WP SBR 08 2" xfId="10163" xr:uid="{250CE383-8076-49FB-AF92-E44326F9A9EF}"/>
    <cellStyle name="W_CPIC_Test_10.31.06_WP SBR 08 2 2" xfId="12206" xr:uid="{B936F82D-CB62-4DBF-BE77-BD26A0A0E376}"/>
    <cellStyle name="W_CPIC_Test_10.31.06_WP SBR 08 2 2 2" xfId="17225" xr:uid="{97D8520B-52C5-4283-B581-DAA7E6ABBCED}"/>
    <cellStyle name="W_CPIC_Test_10.31.06_WP SBR 08 2 2 3" xfId="14710" xr:uid="{613D3412-730F-4FF1-AA46-168C578A7858}"/>
    <cellStyle name="W_CPIC_Test_10.31.06_WP SBR 08 2 2 4" xfId="22367" xr:uid="{6F6B1834-0D2D-469D-8B02-2A429F42D3D2}"/>
    <cellStyle name="W_CPIC_Test_10.31.06_WP SBR 08 2 3" xfId="16033" xr:uid="{E10F6507-5142-4CE3-8429-3E2D9B7D0B23}"/>
    <cellStyle name="W_CPIC_Test_10.31.06_WP SBR 08 2 4" xfId="13516" xr:uid="{14B8EFF7-5633-4EC9-A448-C870FDD3E431}"/>
    <cellStyle name="W_CPIC_Test_10.31.06_WP SBR 08 2 5" xfId="21103" xr:uid="{85504728-879A-4924-BD35-89F4DD91076A}"/>
    <cellStyle name="W_CPIC_Test_10.31.06_WP SBR 08 3" xfId="10164" xr:uid="{ACA2B94F-C2F9-4450-B1A4-7F4E9100CB0A}"/>
    <cellStyle name="W_CPIC_Test_10.31.06_WP SBR 08 3 2" xfId="12207" xr:uid="{F9EB762E-0E84-4BC6-9182-3A45E52489EA}"/>
    <cellStyle name="W_CPIC_Test_10.31.06_WP SBR 08 3 2 2" xfId="17226" xr:uid="{2874E73D-F42E-4B21-82CA-7CB86868359C}"/>
    <cellStyle name="W_CPIC_Test_10.31.06_WP SBR 08 3 2 3" xfId="14711" xr:uid="{CF88BA3B-4443-4742-ABB3-A6ADB1BAF003}"/>
    <cellStyle name="W_CPIC_Test_10.31.06_WP SBR 08 3 2 4" xfId="22368" xr:uid="{88B521CC-AB1A-496C-9204-9340C34F531E}"/>
    <cellStyle name="W_CPIC_Test_10.31.06_WP SBR 08 3 3" xfId="16034" xr:uid="{AC11A04D-8E22-4968-A61E-66B3DEDBBD11}"/>
    <cellStyle name="W_CPIC_Test_10.31.06_WP SBR 08 3 4" xfId="13517" xr:uid="{F5BF674E-7922-4BE1-83D8-C2FEE29E8614}"/>
    <cellStyle name="W_CPIC_Test_10.31.06_WP SBR 08 3 5" xfId="21104" xr:uid="{F6854C70-AFFA-4EF0-9270-85ADD29CCDA2}"/>
    <cellStyle name="W_CPIC_Test_10.31.06_WP SBR 08 4" xfId="10165" xr:uid="{8962F36D-6365-400C-B1CF-DD99BA87DDB5}"/>
    <cellStyle name="W_CPIC_Test_10.31.06_WP SBR 08 4 2" xfId="12208" xr:uid="{24787357-BDA7-40E3-8E4C-50A5A9E7AC48}"/>
    <cellStyle name="W_CPIC_Test_10.31.06_WP SBR 08 4 2 2" xfId="17227" xr:uid="{EBC1D798-CD32-415F-AE0F-94052603D6E9}"/>
    <cellStyle name="W_CPIC_Test_10.31.06_WP SBR 08 4 2 3" xfId="14712" xr:uid="{7E873B9E-2723-4DCC-B079-68DB01F2C59F}"/>
    <cellStyle name="W_CPIC_Test_10.31.06_WP SBR 08 4 2 4" xfId="22369" xr:uid="{B452B1C1-A067-4F56-9A84-8B51DF64690D}"/>
    <cellStyle name="W_CPIC_Test_10.31.06_WP SBR 08 4 3" xfId="16035" xr:uid="{68C183BE-C85E-4904-A821-31E5528A8D5D}"/>
    <cellStyle name="W_CPIC_Test_10.31.06_WP SBR 08 4 4" xfId="13518" xr:uid="{C8763493-B365-482A-9F3B-DAFEA915E168}"/>
    <cellStyle name="W_CPIC_Test_10.31.06_WP SBR 08 4 5" xfId="21105" xr:uid="{D22E5296-8F90-4FA2-8991-7307883B2FEC}"/>
    <cellStyle name="W_CPIC_Test_10.31.06_WP SBR 08 5" xfId="10166" xr:uid="{4FB7DBC4-1B2C-47B5-ACC0-18955EAB5F3F}"/>
    <cellStyle name="W_CPIC_Test_10.31.06_WP SBR 08 5 2" xfId="12209" xr:uid="{48552056-0146-458C-BE02-5843B9F1A84F}"/>
    <cellStyle name="W_CPIC_Test_10.31.06_WP SBR 08 5 2 2" xfId="17228" xr:uid="{7D4B2A79-CCA9-46FE-B8F1-1D8A8FEE7CDB}"/>
    <cellStyle name="W_CPIC_Test_10.31.06_WP SBR 08 5 2 3" xfId="14713" xr:uid="{77792958-5124-4CFE-93F5-C7E66711A429}"/>
    <cellStyle name="W_CPIC_Test_10.31.06_WP SBR 08 5 2 4" xfId="22370" xr:uid="{7FD07023-9DB1-4F91-AC9E-FE4C2A2939E6}"/>
    <cellStyle name="W_CPIC_Test_10.31.06_WP SBR 08 5 3" xfId="16036" xr:uid="{CD5095C8-63CE-40E3-B4E2-EE03557CFE9B}"/>
    <cellStyle name="W_CPIC_Test_10.31.06_WP SBR 08 5 4" xfId="13519" xr:uid="{8D166E8C-6F88-48C4-83A4-E8632AC38A00}"/>
    <cellStyle name="W_CPIC_Test_10.31.06_WP SBR 08 5 5" xfId="21106" xr:uid="{CEB27A77-9EDE-4B29-A1B4-56054F3A9E23}"/>
    <cellStyle name="W_CPIC_Test_10.31.06_WP SBR 08 6" xfId="10167" xr:uid="{3F9FCF0A-68F1-443A-9519-E22C9D3D1F6A}"/>
    <cellStyle name="W_CPIC_Test_10.31.06_WP SBR 08 6 2" xfId="12210" xr:uid="{6BD663AE-EC7E-4A87-9A3C-32D19DEE15FC}"/>
    <cellStyle name="W_CPIC_Test_10.31.06_WP SBR 08 6 2 2" xfId="17229" xr:uid="{0497C10B-AE0E-4EA0-AB2B-82E036257AAE}"/>
    <cellStyle name="W_CPIC_Test_10.31.06_WP SBR 08 6 2 3" xfId="14714" xr:uid="{23BE030F-B25A-4563-B99B-38AF401A2C20}"/>
    <cellStyle name="W_CPIC_Test_10.31.06_WP SBR 08 6 2 4" xfId="22371" xr:uid="{B19F4A6B-C30C-4EA2-AC8C-EA228A226967}"/>
    <cellStyle name="W_CPIC_Test_10.31.06_WP SBR 08 6 3" xfId="16037" xr:uid="{56698985-5C12-433D-A495-30EC0AA0B5D8}"/>
    <cellStyle name="W_CPIC_Test_10.31.06_WP SBR 08 6 4" xfId="13520" xr:uid="{9BA83C31-54B4-482B-B7B9-F25A5B5E9C4E}"/>
    <cellStyle name="W_CPIC_Test_10.31.06_WP SBR 08 6 5" xfId="21107" xr:uid="{911C0395-FF4E-40F7-8167-ABA12E666FAE}"/>
    <cellStyle name="W_CPIC_Test_10.31.06_WP SBR 08 7" xfId="10168" xr:uid="{6879D09C-7462-40CB-A979-025740DEDCC8}"/>
    <cellStyle name="W_CPIC_Test_10.31.06_WP SBR 08 7 2" xfId="12211" xr:uid="{C0DF27A9-BB33-46AB-BAB3-5043AE0AC81D}"/>
    <cellStyle name="W_CPIC_Test_10.31.06_WP SBR 08 7 2 2" xfId="17230" xr:uid="{5099CE15-6CE3-463C-BD2E-84638AEC8730}"/>
    <cellStyle name="W_CPIC_Test_10.31.06_WP SBR 08 7 2 3" xfId="14715" xr:uid="{B343FFD8-184E-44F9-A948-714EA0FD1243}"/>
    <cellStyle name="W_CPIC_Test_10.31.06_WP SBR 08 7 2 4" xfId="22372" xr:uid="{896C83DD-927B-4A10-8277-621141F2303C}"/>
    <cellStyle name="W_CPIC_Test_10.31.06_WP SBR 08 7 3" xfId="16038" xr:uid="{59D1D30C-E303-4BDB-B8BB-B5D1864B6B32}"/>
    <cellStyle name="W_CPIC_Test_10.31.06_WP SBR 08 7 4" xfId="13521" xr:uid="{FEABF628-FAFD-499E-9F4D-754DE5E4BCC7}"/>
    <cellStyle name="W_CPIC_Test_10.31.06_WP SBR 08 7 5" xfId="21108" xr:uid="{C296C474-08A5-4426-9A8B-2CFD2836A57B}"/>
    <cellStyle name="W_CPIC'05_update" xfId="10169" xr:uid="{B4017DEF-5743-4321-8BD0-6AD66ADDBE3C}"/>
    <cellStyle name="W_CPIC'05_update 2" xfId="10170" xr:uid="{04E3431F-3F5D-439D-BEAC-2FFB9BA1893D}"/>
    <cellStyle name="W_CPIC'05_update 2 2" xfId="12212" xr:uid="{F327C447-3029-46A4-BC10-AE1B91E2A249}"/>
    <cellStyle name="W_CPIC'05_update 2 2 2" xfId="17231" xr:uid="{3DB30F33-E066-40D9-AC50-B8569CD2376F}"/>
    <cellStyle name="W_CPIC'05_update 2 2 3" xfId="14716" xr:uid="{3AB003A3-E11D-4C05-98E3-2A8211B1E15E}"/>
    <cellStyle name="W_CPIC'05_update 2 2 4" xfId="22373" xr:uid="{4146FEB6-21EE-4E81-8697-D75CD83176EB}"/>
    <cellStyle name="W_CPIC'05_update 2 3" xfId="16039" xr:uid="{0BB608A8-BAB4-4C65-9367-2E7531EF68B7}"/>
    <cellStyle name="W_CPIC'05_update 2 4" xfId="13522" xr:uid="{7863F569-DE92-4B60-8F5E-AF37C59186AF}"/>
    <cellStyle name="W_CPIC'05_update 2 5" xfId="21110" xr:uid="{2C2C7802-D77C-4F67-9F30-228C7FF1EE69}"/>
    <cellStyle name="W_CPIC'05_update_Complete WP SFC_Q2_Phang " xfId="10171" xr:uid="{324D7829-B10E-4833-A8BC-693AAFE8073A}"/>
    <cellStyle name="W_CPIC'05_update_Complete WP SFC_Q2_Phang  2" xfId="10172" xr:uid="{84FBC2A6-4084-40EA-AC72-678CAE944789}"/>
    <cellStyle name="W_CPIC'05_update_Complete WP SFC_Q2_Phang  2 2" xfId="12213" xr:uid="{8C1F502F-D9B2-4E97-A1D8-C2B089DC2DD2}"/>
    <cellStyle name="W_CPIC'05_update_Complete WP SFC_Q2_Phang  2 2 2" xfId="17232" xr:uid="{4D1D2D3A-7821-4363-B770-D00A42883B63}"/>
    <cellStyle name="W_CPIC'05_update_Complete WP SFC_Q2_Phang  2 2 3" xfId="14717" xr:uid="{EC78ACD5-52A2-4E0E-A018-5A192FD4C77B}"/>
    <cellStyle name="W_CPIC'05_update_Complete WP SFC_Q2_Phang  2 2 4" xfId="22374" xr:uid="{08A8E957-0815-412A-84FB-4B4AFDC0459C}"/>
    <cellStyle name="W_CPIC'05_update_Complete WP SFC_Q2_Phang  2 3" xfId="16040" xr:uid="{3AB03F64-1C92-484C-857A-45E0DB475C33}"/>
    <cellStyle name="W_CPIC'05_update_Complete WP SFC_Q2_Phang  2 4" xfId="13523" xr:uid="{D469BB5A-95D8-4EEF-8E84-D0F4D82E1D6C}"/>
    <cellStyle name="W_CPIC'05_update_Complete WP SFC_Q2_Phang  2 5" xfId="21111" xr:uid="{12E88B48-4B9C-45F0-B263-2306A194DA85}"/>
    <cellStyle name="W_CPIC'05_update_F123 SFC Q2'09 New" xfId="10173" xr:uid="{15D251B9-5A57-4FB9-88E2-DCFE85F42567}"/>
    <cellStyle name="W_CPIC'05_update_F123 SFC Q2'09 New 2" xfId="10174" xr:uid="{29EBA818-AE69-415A-BD9E-2F461BEB29F9}"/>
    <cellStyle name="W_CPIC'05_update_F123 SFC Q2'09 New 2 2" xfId="12214" xr:uid="{E8E64C14-5740-4BBE-A283-479E08D59273}"/>
    <cellStyle name="W_CPIC'05_update_F123 SFC Q2'09 New 2 2 2" xfId="17233" xr:uid="{4CCEE020-3503-4628-8B99-EC25CC74C266}"/>
    <cellStyle name="W_CPIC'05_update_F123 SFC Q2'09 New 2 2 3" xfId="14718" xr:uid="{74C30F3C-3FAA-48F2-B718-E5B8FD8DF867}"/>
    <cellStyle name="W_CPIC'05_update_F123 SFC Q2'09 New 2 2 4" xfId="22375" xr:uid="{98167780-0EF5-43F0-9B3A-93D256A90B46}"/>
    <cellStyle name="W_CPIC'05_update_F123 SFC Q2'09 New 2 3" xfId="16041" xr:uid="{9A38341B-5403-4892-8AC6-81F60EA2958E}"/>
    <cellStyle name="W_CPIC'05_update_F123 SFC Q2'09 New 2 4" xfId="13524" xr:uid="{615B64CB-F45B-41F0-89BD-05CD0EBCFC16}"/>
    <cellStyle name="W_CPIC'05_update_F123 SFC Q2'09 New 2 5" xfId="21112" xr:uid="{EB768236-C84F-475F-9502-3098BB076AED}"/>
    <cellStyle name="W_CPIC'05_update_MFC-ye08-pakpao" xfId="10175" xr:uid="{C0543132-1676-425E-B489-5D6F3042D65D}"/>
    <cellStyle name="W_CPIC'05_update_MFC-ye08-pakpao 2" xfId="10176" xr:uid="{9F50B6CA-01F6-4013-AEC4-43DF22988775}"/>
    <cellStyle name="W_CPIC'05_update_MFC-ye08-pakpao 2 2" xfId="12215" xr:uid="{25C4E76F-23A8-4F23-9821-0BC4A5753E07}"/>
    <cellStyle name="W_CPIC'05_update_MFC-ye08-pakpao 2 2 2" xfId="17234" xr:uid="{821436E3-C7DD-493A-BCC6-0FF3F7F5A6E4}"/>
    <cellStyle name="W_CPIC'05_update_MFC-ye08-pakpao 2 2 3" xfId="14719" xr:uid="{3628B9E4-D9B0-4923-A43F-A759769F2F4D}"/>
    <cellStyle name="W_CPIC'05_update_MFC-ye08-pakpao 2 2 4" xfId="22376" xr:uid="{61B6516A-917C-4635-8F46-62282053183A}"/>
    <cellStyle name="W_CPIC'05_update_MFC-ye08-pakpao 2 3" xfId="16042" xr:uid="{BAA4261B-8C16-4F1D-8B46-06C5ACE3BEC6}"/>
    <cellStyle name="W_CPIC'05_update_MFC-ye08-pakpao 2 4" xfId="13525" xr:uid="{527863BF-BAA0-4948-8E72-188AD3D254C7}"/>
    <cellStyle name="W_CPIC'05_update_MFC-ye08-pakpao 2 5" xfId="21113" xr:uid="{E59A8C8D-D789-4E68-9398-2FE38258BB26}"/>
    <cellStyle name="W_CPIC'05_update_MFC-ye08-pakpao 3" xfId="10177" xr:uid="{6E574C6D-CFF5-49BB-AF6E-6E72C719D36E}"/>
    <cellStyle name="W_CPIC'05_update_MFC-ye08-pakpao 3 2" xfId="12216" xr:uid="{0B95A64C-6B2E-437E-B429-3744F4A343B4}"/>
    <cellStyle name="W_CPIC'05_update_MFC-ye08-pakpao 3 2 2" xfId="17235" xr:uid="{9C29D3C3-57C7-45DE-A79D-3AEC6DE49736}"/>
    <cellStyle name="W_CPIC'05_update_MFC-ye08-pakpao 3 2 3" xfId="14720" xr:uid="{3516E707-7154-4E3F-9B1E-590F20229E85}"/>
    <cellStyle name="W_CPIC'05_update_MFC-ye08-pakpao 3 2 4" xfId="22377" xr:uid="{159C9386-0628-4D59-BF27-BF504F83D0E0}"/>
    <cellStyle name="W_CPIC'05_update_MFC-ye08-pakpao 3 3" xfId="16043" xr:uid="{C8748E1D-FBA5-4365-BC9F-D4E9D41C89B1}"/>
    <cellStyle name="W_CPIC'05_update_MFC-ye08-pakpao 3 4" xfId="13526" xr:uid="{0104A179-162C-459D-975F-FA9CA8E52D56}"/>
    <cellStyle name="W_CPIC'05_update_MFC-ye08-pakpao 3 5" xfId="21114" xr:uid="{04E0AC72-FF47-4890-B0EE-39FE62DF5BF8}"/>
    <cellStyle name="W_CPIC'05_update_MFC-ye08-pakpao 4" xfId="10178" xr:uid="{DD78CDC7-FCD4-402C-B2F9-89AB2F63191D}"/>
    <cellStyle name="W_CPIC'05_update_MFC-ye08-pakpao 4 2" xfId="12217" xr:uid="{A0761A73-B7DC-49E1-B7FD-E948FC2B0E88}"/>
    <cellStyle name="W_CPIC'05_update_MFC-ye08-pakpao 4 2 2" xfId="17236" xr:uid="{C8A992EE-059F-445F-9733-61696A8CB47E}"/>
    <cellStyle name="W_CPIC'05_update_MFC-ye08-pakpao 4 2 3" xfId="14721" xr:uid="{B0599881-8603-482B-9072-536FE0FAF85B}"/>
    <cellStyle name="W_CPIC'05_update_MFC-ye08-pakpao 4 2 4" xfId="22378" xr:uid="{085FCF56-926F-4C73-BD9F-904F5C05AB25}"/>
    <cellStyle name="W_CPIC'05_update_MFC-ye08-pakpao 4 3" xfId="16044" xr:uid="{F1728BCA-CE84-4CF6-826D-C4FB4E637E1A}"/>
    <cellStyle name="W_CPIC'05_update_MFC-ye08-pakpao 4 4" xfId="13527" xr:uid="{7F200642-E8C2-4E0C-8B21-5037321659A8}"/>
    <cellStyle name="W_CPIC'05_update_MFC-ye08-pakpao 4 5" xfId="21115" xr:uid="{271A9634-F62D-4507-A6AC-50EFC38FD4E1}"/>
    <cellStyle name="W_CPIC'05_update_MFC-ye08-pakpao 5" xfId="10179" xr:uid="{7FF41284-6B25-4C92-9C04-17AD0DED6848}"/>
    <cellStyle name="W_CPIC'05_update_MFC-ye08-pakpao 5 2" xfId="12218" xr:uid="{3DE97C4B-DECC-4FA8-B545-644C1EFBE1B1}"/>
    <cellStyle name="W_CPIC'05_update_MFC-ye08-pakpao 5 2 2" xfId="17237" xr:uid="{5BE9697C-C9C1-47FF-972A-53A0E6AEE23B}"/>
    <cellStyle name="W_CPIC'05_update_MFC-ye08-pakpao 5 2 3" xfId="14722" xr:uid="{9DAC7A8F-38AA-4D5C-BE0F-4E7C5C5C2B52}"/>
    <cellStyle name="W_CPIC'05_update_MFC-ye08-pakpao 5 2 4" xfId="22379" xr:uid="{C67B2397-4D70-4E59-A3C9-673C5783184E}"/>
    <cellStyle name="W_CPIC'05_update_MFC-ye08-pakpao 5 3" xfId="16045" xr:uid="{CF6C5075-CF1A-4A16-9644-0804BBC7CA33}"/>
    <cellStyle name="W_CPIC'05_update_MFC-ye08-pakpao 5 4" xfId="13528" xr:uid="{336417F4-1EC2-4DCA-BE0D-1D091DE4E412}"/>
    <cellStyle name="W_CPIC'05_update_MFC-ye08-pakpao 5 5" xfId="21116" xr:uid="{B035450C-60F5-459D-89E2-84846D8A91DF}"/>
    <cellStyle name="W_CPIC'05_update_MFC-ye08-pakpao 6" xfId="10180" xr:uid="{5219D8E2-A884-444B-8629-779A8774199C}"/>
    <cellStyle name="W_CPIC'05_update_MFC-ye08-pakpao 6 2" xfId="12219" xr:uid="{738265B4-DFB2-41C7-A1AE-D53111A77535}"/>
    <cellStyle name="W_CPIC'05_update_MFC-ye08-pakpao 6 2 2" xfId="17238" xr:uid="{063C2CFB-FE24-477A-946A-7C3981056C8E}"/>
    <cellStyle name="W_CPIC'05_update_MFC-ye08-pakpao 6 2 3" xfId="14723" xr:uid="{CC278B5D-ED61-4FE6-A9B0-7D69064796C4}"/>
    <cellStyle name="W_CPIC'05_update_MFC-ye08-pakpao 6 2 4" xfId="22380" xr:uid="{4BD11DA3-A378-4B16-94AC-01778EB60351}"/>
    <cellStyle name="W_CPIC'05_update_MFC-ye08-pakpao 6 3" xfId="16046" xr:uid="{3355C20C-3F7E-4670-90C8-1D6DD8DD9236}"/>
    <cellStyle name="W_CPIC'05_update_MFC-ye08-pakpao 6 4" xfId="13529" xr:uid="{CBA3EE51-7BA7-4BA4-996E-28F40294DC6D}"/>
    <cellStyle name="W_CPIC'05_update_MFC-ye08-pakpao 6 5" xfId="21117" xr:uid="{AA0A0AF4-F8DC-4C47-A95F-1BBD067C61A2}"/>
    <cellStyle name="W_CPIC'05_update_MFC-ye08-pakpao 7" xfId="10181" xr:uid="{0C86B65A-6C27-4173-BF12-028406BD0AFC}"/>
    <cellStyle name="W_CPIC'05_update_MFC-ye08-pakpao 7 2" xfId="12220" xr:uid="{F3D21157-483B-454D-BA45-DBD0677C4F01}"/>
    <cellStyle name="W_CPIC'05_update_MFC-ye08-pakpao 7 2 2" xfId="17239" xr:uid="{28808E30-7E7A-4D23-B20A-011F77DB6645}"/>
    <cellStyle name="W_CPIC'05_update_MFC-ye08-pakpao 7 2 3" xfId="14724" xr:uid="{9F61F576-F780-490B-80FD-78983E3F77F0}"/>
    <cellStyle name="W_CPIC'05_update_MFC-ye08-pakpao 7 2 4" xfId="22381" xr:uid="{BA22706E-3D62-457F-9748-4B5C5EBD3B7C}"/>
    <cellStyle name="W_CPIC'05_update_MFC-ye08-pakpao 7 3" xfId="16047" xr:uid="{054EC146-3E76-45B7-947A-2872C244F0CB}"/>
    <cellStyle name="W_CPIC'05_update_MFC-ye08-pakpao 7 4" xfId="13530" xr:uid="{1471882E-2E42-46A6-8C91-11AACEFC25C0}"/>
    <cellStyle name="W_CPIC'05_update_MFC-ye08-pakpao 7 5" xfId="21118" xr:uid="{5B090F3E-ABA8-4F9B-90C0-0EC7E597A8BB}"/>
    <cellStyle name="W_CPIC'05_update_SFC_Q2_Phang " xfId="10182" xr:uid="{4E42C1B9-0EAA-414A-BCAD-1ABA4F77EB2E}"/>
    <cellStyle name="W_CPIC'05_update_SFC_Q2_Phang  2" xfId="10183" xr:uid="{E24A6E1A-8731-40A6-8383-B6D9242838BB}"/>
    <cellStyle name="W_CPIC'05_update_SFC_Q2_Phang  2 2" xfId="12221" xr:uid="{C42BDB3E-FF6E-458D-A4E6-2DA0CA98E166}"/>
    <cellStyle name="W_CPIC'05_update_SFC_Q2_Phang  2 2 2" xfId="17240" xr:uid="{DF3F3E1B-10B0-430C-A3BA-58CBE846B234}"/>
    <cellStyle name="W_CPIC'05_update_SFC_Q2_Phang  2 2 3" xfId="14725" xr:uid="{166F5947-8938-4045-B5D5-8C38D9DE055A}"/>
    <cellStyle name="W_CPIC'05_update_SFC_Q2_Phang  2 2 4" xfId="22382" xr:uid="{F8AE74BC-3216-4D34-B10A-D0F4F3872619}"/>
    <cellStyle name="W_CPIC'05_update_SFC_Q2_Phang  2 3" xfId="16048" xr:uid="{2CF03ED8-BF0A-4AD6-8CD9-DAF789400914}"/>
    <cellStyle name="W_CPIC'05_update_SFC_Q2_Phang  2 4" xfId="13531" xr:uid="{FEDD5A64-3D1E-47C6-B2B4-3E094637FE81}"/>
    <cellStyle name="W_CPIC'05_update_SFC_Q2_Phang  2 5" xfId="21119" xr:uid="{64F931CC-63F2-443C-9C9A-85776532FEB7}"/>
    <cellStyle name="W_CPIC'05_update_SFC-ye08-N' Beau" xfId="10184" xr:uid="{027D4D57-4458-42A8-B5E0-5FC5557AB71E}"/>
    <cellStyle name="W_CPIC'05_update_SFC-ye08-N' Beau 2" xfId="10185" xr:uid="{4F8385DE-3B28-4576-8285-9AE7B922AC1A}"/>
    <cellStyle name="W_CPIC'05_update_SFC-ye08-N' Beau 2 2" xfId="12222" xr:uid="{3E9D2F87-53B7-4D23-8A21-70363CEF8B6A}"/>
    <cellStyle name="W_CPIC'05_update_SFC-ye08-N' Beau 2 2 2" xfId="17241" xr:uid="{02C511EE-986D-4DFB-B145-494F6B1B0995}"/>
    <cellStyle name="W_CPIC'05_update_SFC-ye08-N' Beau 2 2 3" xfId="14726" xr:uid="{F80225C7-1D76-4F12-A7D9-9477B4610692}"/>
    <cellStyle name="W_CPIC'05_update_SFC-ye08-N' Beau 2 2 4" xfId="22383" xr:uid="{C581A363-DC1B-4B18-99B0-E86085366A80}"/>
    <cellStyle name="W_CPIC'05_update_SFC-ye08-N' Beau 2 3" xfId="16049" xr:uid="{851FDCAF-B828-44F5-A11B-E9C304207423}"/>
    <cellStyle name="W_CPIC'05_update_SFC-ye08-N' Beau 2 4" xfId="13532" xr:uid="{769F7AA8-1CFD-4F3B-8094-67FE2756E11D}"/>
    <cellStyle name="W_CPIC'05_update_SFC-ye08-N' Beau 2 5" xfId="21120" xr:uid="{885F62A1-1713-4DA0-9CBC-85F17F221492}"/>
    <cellStyle name="W_CPIC'05_update_SFC-ye08-N' Beau 3" xfId="10186" xr:uid="{2A03A6CB-3B48-4480-AC1A-04F1758702A1}"/>
    <cellStyle name="W_CPIC'05_update_SFC-ye08-N' Beau 3 2" xfId="12223" xr:uid="{EAAF4C77-1176-4B47-8194-87AA2CAA91EA}"/>
    <cellStyle name="W_CPIC'05_update_SFC-ye08-N' Beau 3 2 2" xfId="17242" xr:uid="{673D2C94-7387-42CB-B454-04B5D1DDCA21}"/>
    <cellStyle name="W_CPIC'05_update_SFC-ye08-N' Beau 3 2 3" xfId="14727" xr:uid="{51CF4216-CA55-4BF6-B53E-C9D63E04AACF}"/>
    <cellStyle name="W_CPIC'05_update_SFC-ye08-N' Beau 3 2 4" xfId="22384" xr:uid="{92CF2050-707E-4751-B2FE-FDE346B91D7A}"/>
    <cellStyle name="W_CPIC'05_update_SFC-ye08-N' Beau 3 3" xfId="16050" xr:uid="{E4DE77D9-10A6-4E8C-9365-BC2570E20C17}"/>
    <cellStyle name="W_CPIC'05_update_SFC-ye08-N' Beau 3 4" xfId="13533" xr:uid="{75259B72-DBAB-45BD-B72D-0C4DBA74F8F2}"/>
    <cellStyle name="W_CPIC'05_update_SFC-ye08-N' Beau 3 5" xfId="21121" xr:uid="{AB36DC28-50BC-4E8E-BF43-22CA4B612923}"/>
    <cellStyle name="W_CPIC'05_update_SFC-ye08-N' Beau 4" xfId="10187" xr:uid="{73281410-47E2-4F3B-8F6D-C63EBF7C35AD}"/>
    <cellStyle name="W_CPIC'05_update_SFC-ye08-N' Beau 4 2" xfId="12224" xr:uid="{557F208E-4A2B-4903-A53D-D70EC2667144}"/>
    <cellStyle name="W_CPIC'05_update_SFC-ye08-N' Beau 4 2 2" xfId="17243" xr:uid="{CAC68BF2-E161-4F48-87EE-722FF9EAC747}"/>
    <cellStyle name="W_CPIC'05_update_SFC-ye08-N' Beau 4 2 3" xfId="14728" xr:uid="{5104C7E5-25BB-4E80-A6B1-9E0A4A4CA200}"/>
    <cellStyle name="W_CPIC'05_update_SFC-ye08-N' Beau 4 2 4" xfId="22385" xr:uid="{7910AE96-059F-4D78-8D20-063379670F1E}"/>
    <cellStyle name="W_CPIC'05_update_SFC-ye08-N' Beau 4 3" xfId="16051" xr:uid="{5C5B9AF8-B966-4E22-A3E1-778F948F9FEC}"/>
    <cellStyle name="W_CPIC'05_update_SFC-ye08-N' Beau 4 4" xfId="13534" xr:uid="{18A3F756-05D9-4674-805B-453C2DAAFD03}"/>
    <cellStyle name="W_CPIC'05_update_SFC-ye08-N' Beau 4 5" xfId="21122" xr:uid="{0F75C958-FD60-4F38-90FD-5BDF537A7663}"/>
    <cellStyle name="W_CPIC'05_update_SFC-ye08-N' Beau 5" xfId="10188" xr:uid="{E2DCD56A-2D17-4288-BD23-123FF3E0B63C}"/>
    <cellStyle name="W_CPIC'05_update_SFC-ye08-N' Beau 5 2" xfId="12225" xr:uid="{FC67C565-82FD-4F37-80A0-E340C053386D}"/>
    <cellStyle name="W_CPIC'05_update_SFC-ye08-N' Beau 5 2 2" xfId="17244" xr:uid="{E4A6FD0C-B501-4EBE-91B0-D4A1743E6DFC}"/>
    <cellStyle name="W_CPIC'05_update_SFC-ye08-N' Beau 5 2 3" xfId="14729" xr:uid="{31AF09CB-CB71-4EF5-8527-A0932FADE920}"/>
    <cellStyle name="W_CPIC'05_update_SFC-ye08-N' Beau 5 2 4" xfId="22386" xr:uid="{F5CA9A31-8490-4D6A-A02C-6BBAADFEE7A0}"/>
    <cellStyle name="W_CPIC'05_update_SFC-ye08-N' Beau 5 3" xfId="16052" xr:uid="{B25BD34C-1285-401B-AB2C-727D59E08FAE}"/>
    <cellStyle name="W_CPIC'05_update_SFC-ye08-N' Beau 5 4" xfId="13535" xr:uid="{ECA37686-8ADA-4B8F-8A9C-F068ABA9468B}"/>
    <cellStyle name="W_CPIC'05_update_SFC-ye08-N' Beau 5 5" xfId="21123" xr:uid="{C64695D6-E520-4310-B38E-0628E5783E19}"/>
    <cellStyle name="W_CPIC'05_update_SFC-ye08-N' Beau 6" xfId="10189" xr:uid="{312C30F4-5AD7-47A3-84C9-AD53B0E5D55A}"/>
    <cellStyle name="W_CPIC'05_update_SFC-ye08-N' Beau 6 2" xfId="12226" xr:uid="{91A42823-3268-4C8A-AB0D-B098F4731E86}"/>
    <cellStyle name="W_CPIC'05_update_SFC-ye08-N' Beau 6 2 2" xfId="17245" xr:uid="{38B0313B-6079-4150-B9F2-5054DF9411E3}"/>
    <cellStyle name="W_CPIC'05_update_SFC-ye08-N' Beau 6 2 3" xfId="14730" xr:uid="{AE514E99-BB83-461C-9FEC-D4149C24A3FE}"/>
    <cellStyle name="W_CPIC'05_update_SFC-ye08-N' Beau 6 2 4" xfId="22387" xr:uid="{D04BB841-B496-429A-96C4-C0CB99645336}"/>
    <cellStyle name="W_CPIC'05_update_SFC-ye08-N' Beau 6 3" xfId="16053" xr:uid="{93A32EFA-30E8-4FA8-BD04-0B8053F1DC73}"/>
    <cellStyle name="W_CPIC'05_update_SFC-ye08-N' Beau 6 4" xfId="13536" xr:uid="{4DC819E1-324C-4884-9A19-753355BD26B6}"/>
    <cellStyle name="W_CPIC'05_update_SFC-ye08-N' Beau 6 5" xfId="21124" xr:uid="{59006E5D-739C-48BD-B6B8-5074CFA36FBB}"/>
    <cellStyle name="W_CPIC'05_update_SFC-ye08-N' Beau 7" xfId="10190" xr:uid="{6D71C259-798D-4607-B8BC-2B3657136772}"/>
    <cellStyle name="W_CPIC'05_update_SFC-ye08-N' Beau 7 2" xfId="12227" xr:uid="{0D905F0D-476F-43C5-8A75-96AB548B182C}"/>
    <cellStyle name="W_CPIC'05_update_SFC-ye08-N' Beau 7 2 2" xfId="17246" xr:uid="{5DA40623-08A0-4C0E-B2D1-EFABA4584751}"/>
    <cellStyle name="W_CPIC'05_update_SFC-ye08-N' Beau 7 2 3" xfId="14731" xr:uid="{5C07792F-902B-48AC-B33A-AC4FDD4F97D0}"/>
    <cellStyle name="W_CPIC'05_update_SFC-ye08-N' Beau 7 2 4" xfId="22388" xr:uid="{8527CE3B-771D-4EE1-B759-BF78A3E2FB4A}"/>
    <cellStyle name="W_CPIC'05_update_SFC-ye08-N' Beau 7 3" xfId="16054" xr:uid="{7D8DF0B0-8A9D-4BBC-A3A7-72D4B1CE4A2B}"/>
    <cellStyle name="W_CPIC'05_update_SFC-ye08-N' Beau 7 4" xfId="13537" xr:uid="{C751892F-1AC0-4289-8314-FC4BF595F706}"/>
    <cellStyle name="W_CPIC'05_update_SFC-ye08-N' Beau 7 5" xfId="21125" xr:uid="{10F6C442-0DC9-431C-88CA-130586C4727C}"/>
    <cellStyle name="W_CPIC'05_update_SFC-ye08-pakpao" xfId="10191" xr:uid="{BBF0D850-7C07-43DF-90D2-FD8B94E3EEAE}"/>
    <cellStyle name="W_CPIC'05_update_SFC-ye08-pakpao 2" xfId="10192" xr:uid="{0105D249-5B37-45D0-AE7B-554905EDEF3F}"/>
    <cellStyle name="W_CPIC'05_update_SFC-ye08-pakpao 2 2" xfId="12228" xr:uid="{B46AD4D2-781A-4200-A789-4B6EF97527B9}"/>
    <cellStyle name="W_CPIC'05_update_SFC-ye08-pakpao 2 2 2" xfId="17247" xr:uid="{C879CDE8-99EF-485F-B8A9-587FAA67C03E}"/>
    <cellStyle name="W_CPIC'05_update_SFC-ye08-pakpao 2 2 3" xfId="14732" xr:uid="{BC6480D0-EB18-4761-A396-4A8B9527BF41}"/>
    <cellStyle name="W_CPIC'05_update_SFC-ye08-pakpao 2 2 4" xfId="22389" xr:uid="{AA3A6ED7-E4D6-4A39-8A5F-5E69F88F51E3}"/>
    <cellStyle name="W_CPIC'05_update_SFC-ye08-pakpao 2 3" xfId="16055" xr:uid="{99AEB09C-D2DC-40C5-9E94-DA633527C57A}"/>
    <cellStyle name="W_CPIC'05_update_SFC-ye08-pakpao 2 4" xfId="13538" xr:uid="{8CEEC00C-1138-4317-89A9-A69675CB22B5}"/>
    <cellStyle name="W_CPIC'05_update_SFC-ye08-pakpao 2 5" xfId="21126" xr:uid="{A76A4F3F-5976-4DF1-9AA8-D87F616D9803}"/>
    <cellStyle name="W_CPIC'05_update_SFC-ye08-pakpao_Complete WP SFC_Q2_Phang " xfId="10193" xr:uid="{90DEF7E7-698B-46A1-95DB-60B4D4EB27A6}"/>
    <cellStyle name="W_CPIC'05_update_SFC-ye08-pakpao_Complete WP SFC_Q2_Phang  2" xfId="10194" xr:uid="{EFBC6973-7044-402F-B75A-9378D322867D}"/>
    <cellStyle name="W_CPIC'05_update_SFC-ye08-pakpao_Complete WP SFC_Q2_Phang  2 2" xfId="12229" xr:uid="{F7139025-09DB-4A11-9BBA-0EC5FFCC22CA}"/>
    <cellStyle name="W_CPIC'05_update_SFC-ye08-pakpao_Complete WP SFC_Q2_Phang  2 2 2" xfId="17248" xr:uid="{3A87B54D-A7E8-4637-B08C-4B6308A01039}"/>
    <cellStyle name="W_CPIC'05_update_SFC-ye08-pakpao_Complete WP SFC_Q2_Phang  2 2 3" xfId="14733" xr:uid="{5D8040B0-7B4B-4A5A-A596-6D7F314ED279}"/>
    <cellStyle name="W_CPIC'05_update_SFC-ye08-pakpao_Complete WP SFC_Q2_Phang  2 2 4" xfId="22390" xr:uid="{9B280945-D0E3-4E7F-85AC-95859100D094}"/>
    <cellStyle name="W_CPIC'05_update_SFC-ye08-pakpao_Complete WP SFC_Q2_Phang  2 3" xfId="16056" xr:uid="{3A03828F-532A-4F00-95C3-058B830185F0}"/>
    <cellStyle name="W_CPIC'05_update_SFC-ye08-pakpao_Complete WP SFC_Q2_Phang  2 4" xfId="13539" xr:uid="{595CEDAC-A633-46C9-A004-5E0B7DF6151C}"/>
    <cellStyle name="W_CPIC'05_update_SFC-ye08-pakpao_Complete WP SFC_Q2_Phang  2 5" xfId="21127" xr:uid="{86D3C73E-801B-4B6A-88FF-731E172DACCA}"/>
    <cellStyle name="W_CPIC'05_update_SFC-ye08-pakpao_F123 SFC Q2'09 New" xfId="10195" xr:uid="{C19A4007-B183-49D1-A39B-5209E85EFC7F}"/>
    <cellStyle name="W_CPIC'05_update_SFC-ye08-pakpao_F123 SFC Q2'09 New 2" xfId="10196" xr:uid="{C2EB0F52-0FD6-4B8E-8B09-96865F8A120D}"/>
    <cellStyle name="W_CPIC'05_update_SFC-ye08-pakpao_F123 SFC Q2'09 New 2 2" xfId="12230" xr:uid="{EBA69BA1-48F1-491E-8E67-371F54230C80}"/>
    <cellStyle name="W_CPIC'05_update_SFC-ye08-pakpao_F123 SFC Q2'09 New 2 2 2" xfId="17249" xr:uid="{FE78658F-9550-4E4A-980F-E950D159E24C}"/>
    <cellStyle name="W_CPIC'05_update_SFC-ye08-pakpao_F123 SFC Q2'09 New 2 2 3" xfId="14734" xr:uid="{6D00B710-10C8-436F-9121-B32084EA12DB}"/>
    <cellStyle name="W_CPIC'05_update_SFC-ye08-pakpao_F123 SFC Q2'09 New 2 2 4" xfId="22391" xr:uid="{CDAE95B1-23E1-482A-A6EC-6A00EF16A063}"/>
    <cellStyle name="W_CPIC'05_update_SFC-ye08-pakpao_F123 SFC Q2'09 New 2 3" xfId="16057" xr:uid="{66F14EC5-01B1-49A2-8B3E-A8A238B146A2}"/>
    <cellStyle name="W_CPIC'05_update_SFC-ye08-pakpao_F123 SFC Q2'09 New 2 4" xfId="13540" xr:uid="{2B4D0A16-4F94-49AF-8664-758CE24D7284}"/>
    <cellStyle name="W_CPIC'05_update_SFC-ye08-pakpao_F123 SFC Q2'09 New 2 5" xfId="21128" xr:uid="{40F93686-0863-4984-815F-068BE2ADCCE2}"/>
    <cellStyle name="W_CPIC'05_update_SFC-ye08-pakpao_SFC_Q2_Phang " xfId="10197" xr:uid="{D79B5988-E0AE-40FD-865C-D3B9169421F1}"/>
    <cellStyle name="W_CPIC'05_update_SFC-ye08-pakpao_SFC_Q2_Phang  2" xfId="10198" xr:uid="{5475E925-80B1-41FF-9888-E63E00F4FA23}"/>
    <cellStyle name="W_CPIC'05_update_SFC-ye08-pakpao_SFC_Q2_Phang  2 2" xfId="12231" xr:uid="{69BB23CF-A84D-4F89-957C-0766CBCCAEAA}"/>
    <cellStyle name="W_CPIC'05_update_SFC-ye08-pakpao_SFC_Q2_Phang  2 2 2" xfId="17250" xr:uid="{ACB220F8-1FC5-4AA6-8C44-1E01796B20DC}"/>
    <cellStyle name="W_CPIC'05_update_SFC-ye08-pakpao_SFC_Q2_Phang  2 2 3" xfId="14735" xr:uid="{091FA528-4B3E-473D-A801-D298E8CA1606}"/>
    <cellStyle name="W_CPIC'05_update_SFC-ye08-pakpao_SFC_Q2_Phang  2 2 4" xfId="22392" xr:uid="{7E001FBD-324C-4C57-BF27-BD766E3A44B6}"/>
    <cellStyle name="W_CPIC'05_update_SFC-ye08-pakpao_SFC_Q2_Phang  2 3" xfId="16058" xr:uid="{DF26B712-6F92-49CE-8897-0D629BC1A08A}"/>
    <cellStyle name="W_CPIC'05_update_SFC-ye08-pakpao_SFC_Q2_Phang  2 4" xfId="13541" xr:uid="{9E7C2AAE-B96B-4C6E-8ECF-78E6CE511328}"/>
    <cellStyle name="W_CPIC'05_update_SFC-ye08-pakpao_SFC_Q2_Phang  2 5" xfId="21129" xr:uid="{8E96094E-5C62-45BF-AB3C-C10A3411BF09}"/>
    <cellStyle name="W_CPIC'05_update_V100" xfId="10199" xr:uid="{2C5CC7D5-6E74-4C45-9364-F92CD364C0E5}"/>
    <cellStyle name="W_CPIC'05_update_V100 2" xfId="10200" xr:uid="{DD7F3823-BAE8-4B86-ACAE-CFD04521169F}"/>
    <cellStyle name="W_CPIC'05_update_V100 2 2" xfId="12232" xr:uid="{968C6EB7-08B7-4A27-ACBE-3332B9CDE16D}"/>
    <cellStyle name="W_CPIC'05_update_V100 2 2 2" xfId="17251" xr:uid="{1E8E08CA-A5C7-4BE9-B98E-28632B966FA7}"/>
    <cellStyle name="W_CPIC'05_update_V100 2 2 3" xfId="14736" xr:uid="{0B8FA25E-CF92-4124-B1CC-36998E70EF8C}"/>
    <cellStyle name="W_CPIC'05_update_V100 2 2 4" xfId="22393" xr:uid="{CE077DE1-757B-4186-AF7D-48B2ABE196CE}"/>
    <cellStyle name="W_CPIC'05_update_V100 2 3" xfId="16059" xr:uid="{C2B10A29-0EFC-4CC2-90DB-928DC04EDC41}"/>
    <cellStyle name="W_CPIC'05_update_V100 2 4" xfId="13542" xr:uid="{EF482320-EC20-4FE0-9E1A-3F76D92B7925}"/>
    <cellStyle name="W_CPIC'05_update_V100 2 5" xfId="21130" xr:uid="{B472FBCA-31F7-4704-95EF-2D9FE3C1A14B}"/>
    <cellStyle name="W_CPIC'05_update_V100 3" xfId="10201" xr:uid="{0FDE8C55-7524-41F8-A7AC-7219AD3C943F}"/>
    <cellStyle name="W_CPIC'05_update_V100 3 2" xfId="12233" xr:uid="{616546D9-D46E-424C-969F-0B50D32726E5}"/>
    <cellStyle name="W_CPIC'05_update_V100 3 2 2" xfId="17252" xr:uid="{6F8E6D2B-1898-41D8-9BE0-D74B875A45AD}"/>
    <cellStyle name="W_CPIC'05_update_V100 3 2 3" xfId="14737" xr:uid="{0E8F9C49-D278-46F0-8CFF-9AA915ACBC6B}"/>
    <cellStyle name="W_CPIC'05_update_V100 3 2 4" xfId="22394" xr:uid="{B0C2165D-7436-4199-88F7-D3B12FA821E1}"/>
    <cellStyle name="W_CPIC'05_update_V100 3 3" xfId="16060" xr:uid="{576F3536-D94C-4CC8-B4D1-131A8DF4110D}"/>
    <cellStyle name="W_CPIC'05_update_V100 3 4" xfId="13543" xr:uid="{2541A367-5E82-4AEC-8959-6C1A4113F654}"/>
    <cellStyle name="W_CPIC'05_update_V100 3 5" xfId="21131" xr:uid="{96EB0D2C-5A67-4568-81F8-DA4DEF9EFF52}"/>
    <cellStyle name="W_CPIC'05_update_V100 4" xfId="10202" xr:uid="{494A5487-82D7-4793-AB24-4C2A3FCEAE62}"/>
    <cellStyle name="W_CPIC'05_update_V100 4 2" xfId="12234" xr:uid="{7CE601F9-64F9-4C32-AD77-0D10C0FF0903}"/>
    <cellStyle name="W_CPIC'05_update_V100 4 2 2" xfId="17253" xr:uid="{A1AC259C-7F1A-45B7-B50B-E5DD01BBB955}"/>
    <cellStyle name="W_CPIC'05_update_V100 4 2 3" xfId="14738" xr:uid="{AE7ED458-D044-461D-BE5C-0DD834031679}"/>
    <cellStyle name="W_CPIC'05_update_V100 4 2 4" xfId="22395" xr:uid="{2AC33F76-E6A1-43C1-9F29-717DD2808BFC}"/>
    <cellStyle name="W_CPIC'05_update_V100 4 3" xfId="16061" xr:uid="{32612238-8D18-4696-9C4E-EAFE34D32820}"/>
    <cellStyle name="W_CPIC'05_update_V100 4 4" xfId="13544" xr:uid="{60B4F701-8BFE-4056-8760-518C9C96D0D8}"/>
    <cellStyle name="W_CPIC'05_update_V100 4 5" xfId="21132" xr:uid="{369D4DBD-FA4B-44F7-B034-56D28AE6272A}"/>
    <cellStyle name="W_CPIC'05_update_V100 5" xfId="10203" xr:uid="{924283C7-1D18-4900-9EEE-B25EDAEBBF8A}"/>
    <cellStyle name="W_CPIC'05_update_V100 5 2" xfId="12235" xr:uid="{DCE1AA37-256E-45FA-9314-2B776FBCE24C}"/>
    <cellStyle name="W_CPIC'05_update_V100 5 2 2" xfId="17254" xr:uid="{3A44CEBD-ED61-4039-BF94-2F1A908CE125}"/>
    <cellStyle name="W_CPIC'05_update_V100 5 2 3" xfId="14739" xr:uid="{A75115D0-6B42-4D73-90B2-C6F507797C8C}"/>
    <cellStyle name="W_CPIC'05_update_V100 5 2 4" xfId="22396" xr:uid="{6A5F9731-E6CD-44A6-9BF8-5A547C821E2C}"/>
    <cellStyle name="W_CPIC'05_update_V100 5 3" xfId="16062" xr:uid="{5C8C5DA3-EB95-4CFF-A47C-52FB44F209A4}"/>
    <cellStyle name="W_CPIC'05_update_V100 5 4" xfId="13545" xr:uid="{3F80A736-7D04-4523-83D6-EEA1DF970FD4}"/>
    <cellStyle name="W_CPIC'05_update_V100 5 5" xfId="21133" xr:uid="{E4F3DE58-3EC3-4C80-B955-4A83CCAF85A4}"/>
    <cellStyle name="W_CPIC'05_update_V100 6" xfId="10204" xr:uid="{E90E21EA-2C90-4207-98FB-3CA6665998C0}"/>
    <cellStyle name="W_CPIC'05_update_V100 6 2" xfId="12236" xr:uid="{7639384F-C5DC-4C4E-B21C-711AA5233C5B}"/>
    <cellStyle name="W_CPIC'05_update_V100 6 2 2" xfId="17255" xr:uid="{688DACEE-29E3-473D-BA42-D58896D968AE}"/>
    <cellStyle name="W_CPIC'05_update_V100 6 2 3" xfId="14740" xr:uid="{BDF22EB9-F16C-431F-8E51-138DAD169D85}"/>
    <cellStyle name="W_CPIC'05_update_V100 6 2 4" xfId="22397" xr:uid="{BD721751-846E-4E81-A960-B493C35DCC87}"/>
    <cellStyle name="W_CPIC'05_update_V100 6 3" xfId="16063" xr:uid="{A304A08D-F959-4909-A38E-D05D4E4CDCE4}"/>
    <cellStyle name="W_CPIC'05_update_V100 6 4" xfId="13546" xr:uid="{A2DB6C51-314F-4F35-8E1E-6DD635E3783F}"/>
    <cellStyle name="W_CPIC'05_update_V100 6 5" xfId="21134" xr:uid="{EC46193B-4CEC-4AD3-AB5B-8289C4EC2046}"/>
    <cellStyle name="W_CPIC'05_update_V100 7" xfId="10205" xr:uid="{305AEEE3-3226-4A46-92C6-D2570812E33E}"/>
    <cellStyle name="W_CPIC'05_update_V100 7 2" xfId="12237" xr:uid="{097C6C47-9874-4ACE-99C6-F2C7BBB5D72C}"/>
    <cellStyle name="W_CPIC'05_update_V100 7 2 2" xfId="17256" xr:uid="{C7B8D84E-1B10-4BC9-89D6-6A8CF6A312D0}"/>
    <cellStyle name="W_CPIC'05_update_V100 7 2 3" xfId="14741" xr:uid="{ECCE2022-5B79-4B70-BEF5-C06B11CFAF30}"/>
    <cellStyle name="W_CPIC'05_update_V100 7 2 4" xfId="22398" xr:uid="{BDB5D5CF-7BCF-407F-969D-CBB1EF39AC99}"/>
    <cellStyle name="W_CPIC'05_update_V100 7 3" xfId="16064" xr:uid="{0C830FBD-2BEF-4D57-8E38-2CC299111C4A}"/>
    <cellStyle name="W_CPIC'05_update_V100 7 4" xfId="13547" xr:uid="{87E2737A-173D-4698-9A15-ABA6F81515D3}"/>
    <cellStyle name="W_CPIC'05_update_V100 7 5" xfId="21135" xr:uid="{024C1F1A-EADA-4E8B-9EBF-F2B6FE861490}"/>
    <cellStyle name="W_CPIC'05_update_WP SBR 08" xfId="10206" xr:uid="{1C9615B6-31F8-4BF8-B3A2-2256EC1C171E}"/>
    <cellStyle name="W_CPIC'05_update_WP SBR 08 2" xfId="10207" xr:uid="{CF280A91-011A-4BB2-A20B-4134C34A4A6C}"/>
    <cellStyle name="W_CPIC'05_update_WP SBR 08 2 2" xfId="12238" xr:uid="{35064BB5-E38B-4AB5-BF16-6405DC9F3EBE}"/>
    <cellStyle name="W_CPIC'05_update_WP SBR 08 2 2 2" xfId="17257" xr:uid="{D06604FB-245C-4163-B38D-47283566974F}"/>
    <cellStyle name="W_CPIC'05_update_WP SBR 08 2 2 3" xfId="14742" xr:uid="{A624B246-E089-4887-96EA-5823DBF45C6A}"/>
    <cellStyle name="W_CPIC'05_update_WP SBR 08 2 2 4" xfId="22399" xr:uid="{FBB3AC08-F760-4373-9EC3-4093ABC0B531}"/>
    <cellStyle name="W_CPIC'05_update_WP SBR 08 2 3" xfId="16065" xr:uid="{711FF8A8-571B-4D03-BF43-3DBC7A1B96CE}"/>
    <cellStyle name="W_CPIC'05_update_WP SBR 08 2 4" xfId="13548" xr:uid="{E10586F1-8202-4A2E-A1E3-7D44516E8293}"/>
    <cellStyle name="W_CPIC'05_update_WP SBR 08 2 5" xfId="21136" xr:uid="{3B1F7E7D-8952-457F-82C2-83B124603133}"/>
    <cellStyle name="W_CPIC'05_update_WP SBR 08 3" xfId="10208" xr:uid="{5A0F0EEF-65D5-4AFB-8104-888C5B974990}"/>
    <cellStyle name="W_CPIC'05_update_WP SBR 08 3 2" xfId="12239" xr:uid="{F6C9CF06-5418-4591-A563-B6B4AD1A8FE3}"/>
    <cellStyle name="W_CPIC'05_update_WP SBR 08 3 2 2" xfId="17258" xr:uid="{6D615F6F-D57A-4DA6-85E4-811DACE3ECD7}"/>
    <cellStyle name="W_CPIC'05_update_WP SBR 08 3 2 3" xfId="14743" xr:uid="{94A4B3DA-BB8F-4507-A0F5-9501066D48B5}"/>
    <cellStyle name="W_CPIC'05_update_WP SBR 08 3 2 4" xfId="22400" xr:uid="{91F23EC2-70E2-43C3-91FD-AF57017F9206}"/>
    <cellStyle name="W_CPIC'05_update_WP SBR 08 3 3" xfId="16066" xr:uid="{7D92FEF2-0A9C-480D-B337-26DCCDB28569}"/>
    <cellStyle name="W_CPIC'05_update_WP SBR 08 3 4" xfId="13549" xr:uid="{D68F4F8D-8323-41D9-8066-8BC8962225D9}"/>
    <cellStyle name="W_CPIC'05_update_WP SBR 08 3 5" xfId="21137" xr:uid="{80850AA8-840A-4EA1-B881-94A9F1E8A549}"/>
    <cellStyle name="W_CPIC'05_update_WP SBR 08 4" xfId="10209" xr:uid="{8771D447-D34D-43B0-961C-5F0AF631EA4D}"/>
    <cellStyle name="W_CPIC'05_update_WP SBR 08 4 2" xfId="12240" xr:uid="{585DE3D3-276E-4807-9B1F-5547CE8413E0}"/>
    <cellStyle name="W_CPIC'05_update_WP SBR 08 4 2 2" xfId="17259" xr:uid="{BAB98DD3-C872-4B12-9358-7308FEF21594}"/>
    <cellStyle name="W_CPIC'05_update_WP SBR 08 4 2 3" xfId="14744" xr:uid="{7557B3DA-0053-466F-ABA6-801A1696F31F}"/>
    <cellStyle name="W_CPIC'05_update_WP SBR 08 4 2 4" xfId="22401" xr:uid="{D9DAF680-5B54-4B41-A2E3-15FA843A3098}"/>
    <cellStyle name="W_CPIC'05_update_WP SBR 08 4 3" xfId="16067" xr:uid="{7740F28C-E582-40FE-9105-B807C1DDD39B}"/>
    <cellStyle name="W_CPIC'05_update_WP SBR 08 4 4" xfId="13550" xr:uid="{8D44B4EB-D830-480B-95D3-037F3A96DD9A}"/>
    <cellStyle name="W_CPIC'05_update_WP SBR 08 4 5" xfId="21138" xr:uid="{B1435205-F5D3-416D-8B3E-5780E8DBF74A}"/>
    <cellStyle name="W_CPIC'05_update_WP SBR 08 5" xfId="10210" xr:uid="{1D8E9FE9-5F40-44D7-8C12-6EC021DA5188}"/>
    <cellStyle name="W_CPIC'05_update_WP SBR 08 5 2" xfId="12241" xr:uid="{692E7AC5-8CCF-44A3-97EB-90A8E83A6D93}"/>
    <cellStyle name="W_CPIC'05_update_WP SBR 08 5 2 2" xfId="17260" xr:uid="{52EE816A-1624-4690-97B0-729CC0E949A7}"/>
    <cellStyle name="W_CPIC'05_update_WP SBR 08 5 2 3" xfId="14745" xr:uid="{17A09001-7C4D-400D-85F9-9C9D1AE2EE5D}"/>
    <cellStyle name="W_CPIC'05_update_WP SBR 08 5 2 4" xfId="22402" xr:uid="{07F0BA73-B926-4A86-A443-318688DF0352}"/>
    <cellStyle name="W_CPIC'05_update_WP SBR 08 5 3" xfId="16068" xr:uid="{5D11239D-70D3-490B-BD86-87ED24FF08BC}"/>
    <cellStyle name="W_CPIC'05_update_WP SBR 08 5 4" xfId="13551" xr:uid="{351A112A-B5AC-45A1-885F-D6C08DB5D0F6}"/>
    <cellStyle name="W_CPIC'05_update_WP SBR 08 5 5" xfId="21139" xr:uid="{A696D342-64A0-4698-B6FC-3364DCCC8A16}"/>
    <cellStyle name="W_CPIC'05_update_WP SBR 08 6" xfId="10211" xr:uid="{72A741BB-696A-42FC-B27E-58051FB5F366}"/>
    <cellStyle name="W_CPIC'05_update_WP SBR 08 6 2" xfId="12242" xr:uid="{A984E9CC-3290-4ED5-8611-5C25BAE24799}"/>
    <cellStyle name="W_CPIC'05_update_WP SBR 08 6 2 2" xfId="17261" xr:uid="{27738DCB-E1AC-400C-9C86-E770EBA4C662}"/>
    <cellStyle name="W_CPIC'05_update_WP SBR 08 6 2 3" xfId="14746" xr:uid="{4D1AF01D-A0D9-4B89-AF48-592564D4DB5A}"/>
    <cellStyle name="W_CPIC'05_update_WP SBR 08 6 2 4" xfId="22403" xr:uid="{BCADBBC7-6A6B-41CA-9485-E5460673CCBA}"/>
    <cellStyle name="W_CPIC'05_update_WP SBR 08 6 3" xfId="16069" xr:uid="{717F2934-F8E8-489E-A75F-0D622236C5B9}"/>
    <cellStyle name="W_CPIC'05_update_WP SBR 08 6 4" xfId="13552" xr:uid="{423E9717-0FCC-4973-B62F-6F18497EFAED}"/>
    <cellStyle name="W_CPIC'05_update_WP SBR 08 6 5" xfId="21140" xr:uid="{2230F540-8247-4FC7-AE49-956CE8820F2A}"/>
    <cellStyle name="W_CPIC'05_update_WP SBR 08 7" xfId="10212" xr:uid="{9C3CD6BC-C7EB-4563-8082-290E38ED2D50}"/>
    <cellStyle name="W_CPIC'05_update_WP SBR 08 7 2" xfId="12243" xr:uid="{BD02802E-72AC-4DB6-8E26-C3E416E79D24}"/>
    <cellStyle name="W_CPIC'05_update_WP SBR 08 7 2 2" xfId="17262" xr:uid="{40F6067B-FB0E-4AC3-8912-328858E2A61F}"/>
    <cellStyle name="W_CPIC'05_update_WP SBR 08 7 2 3" xfId="14747" xr:uid="{91951A92-BF79-4812-96CF-577C7DF5025D}"/>
    <cellStyle name="W_CPIC'05_update_WP SBR 08 7 2 4" xfId="22404" xr:uid="{47AA2F2F-EDEA-4D57-85EA-0D893058BA52}"/>
    <cellStyle name="W_CPIC'05_update_WP SBR 08 7 3" xfId="16070" xr:uid="{977EEECA-09C5-410E-903D-A1554C8E6E24}"/>
    <cellStyle name="W_CPIC'05_update_WP SBR 08 7 4" xfId="13553" xr:uid="{F1EBFD13-088A-4675-B1E9-89C8474F3FF3}"/>
    <cellStyle name="W_CPIC'05_update_WP SBR 08 7 5" xfId="21141" xr:uid="{42A70E51-FE44-4877-9C82-E1F38647D224}"/>
    <cellStyle name="W_CPIC-ye07-pakpao" xfId="10213" xr:uid="{2DC123D0-5BCF-4486-9DC5-712CABD60063}"/>
    <cellStyle name="W_CPIC-ye07-pakpao 2" xfId="10214" xr:uid="{127AF7C1-3E97-4651-BFA1-7AFBA03FEE9B}"/>
    <cellStyle name="W_CPIC-ye07-pakpao 2 2" xfId="12244" xr:uid="{B207F569-3399-462F-B498-0FB255DF5021}"/>
    <cellStyle name="W_CPIC-ye07-pakpao 2 2 2" xfId="17263" xr:uid="{3219BD20-B9EA-4EF6-BCEF-6226770A7DE3}"/>
    <cellStyle name="W_CPIC-ye07-pakpao 2 2 3" xfId="14748" xr:uid="{75F2EBD9-82C7-41E8-A3D5-41DCCE3007B1}"/>
    <cellStyle name="W_CPIC-ye07-pakpao 2 2 4" xfId="22405" xr:uid="{70FF8193-A3C9-4A6C-B557-C186211C0D19}"/>
    <cellStyle name="W_CPIC-ye07-pakpao 2 3" xfId="16071" xr:uid="{34ED2B95-B4A5-498D-BB9F-09828CD17950}"/>
    <cellStyle name="W_CPIC-ye07-pakpao 2 4" xfId="13554" xr:uid="{9D87E14A-AE7A-4550-BBB6-DD1D40637224}"/>
    <cellStyle name="W_CPIC-ye07-pakpao 2 5" xfId="21142" xr:uid="{05C4267C-502E-417D-B466-CEF0C878E2A5}"/>
    <cellStyle name="W_CPIC-ye07-pakpao_Complete WP SFC_Q2_Phang " xfId="10215" xr:uid="{36B3C8C8-82C2-4338-AC5D-8E8A9F10DD11}"/>
    <cellStyle name="W_CPIC-ye07-pakpao_Complete WP SFC_Q2_Phang  2" xfId="10216" xr:uid="{5EAD858D-A4F5-4F65-B84F-E0015F5DF67F}"/>
    <cellStyle name="W_CPIC-ye07-pakpao_Complete WP SFC_Q2_Phang  2 2" xfId="12245" xr:uid="{7CEE6199-9FCA-4AC0-B9E9-5AD1C6DF2391}"/>
    <cellStyle name="W_CPIC-ye07-pakpao_Complete WP SFC_Q2_Phang  2 2 2" xfId="17264" xr:uid="{41CFC5E0-0A08-4F4A-8EA1-309BAE5F2CF4}"/>
    <cellStyle name="W_CPIC-ye07-pakpao_Complete WP SFC_Q2_Phang  2 2 3" xfId="14749" xr:uid="{AC0435E6-25C1-44AC-8142-EC07B3731C3F}"/>
    <cellStyle name="W_CPIC-ye07-pakpao_Complete WP SFC_Q2_Phang  2 2 4" xfId="22406" xr:uid="{E0F79878-D8A8-4EB8-B157-695F8E426AEF}"/>
    <cellStyle name="W_CPIC-ye07-pakpao_Complete WP SFC_Q2_Phang  2 3" xfId="16072" xr:uid="{20B736CE-0E07-4ED1-98ED-CC9AAE9720D7}"/>
    <cellStyle name="W_CPIC-ye07-pakpao_Complete WP SFC_Q2_Phang  2 4" xfId="13555" xr:uid="{57C1B7F6-CABA-4C64-8205-EB2FBCE19DC0}"/>
    <cellStyle name="W_CPIC-ye07-pakpao_Complete WP SFC_Q2_Phang  2 5" xfId="21143" xr:uid="{95C7D605-946C-4407-8092-080DC01E8912}"/>
    <cellStyle name="W_CPIC-ye07-pakpao_F123 SFC Q2'09 New" xfId="10217" xr:uid="{FBBAF230-2952-40AC-BAD8-1663D8BF682A}"/>
    <cellStyle name="W_CPIC-ye07-pakpao_F123 SFC Q2'09 New 2" xfId="10218" xr:uid="{A42881F3-53C7-4F5E-BB62-E10F4F4DB018}"/>
    <cellStyle name="W_CPIC-ye07-pakpao_F123 SFC Q2'09 New 2 2" xfId="12246" xr:uid="{A54F3825-0CC2-4146-BB07-C8AC08662629}"/>
    <cellStyle name="W_CPIC-ye07-pakpao_F123 SFC Q2'09 New 2 2 2" xfId="17265" xr:uid="{9A42E30C-F375-4B70-8054-C01C8C954985}"/>
    <cellStyle name="W_CPIC-ye07-pakpao_F123 SFC Q2'09 New 2 2 3" xfId="14750" xr:uid="{B03F2977-32C2-4778-AC04-5398FA5688CF}"/>
    <cellStyle name="W_CPIC-ye07-pakpao_F123 SFC Q2'09 New 2 2 4" xfId="22407" xr:uid="{D9DE913F-331B-4043-A683-E5E6756EC936}"/>
    <cellStyle name="W_CPIC-ye07-pakpao_F123 SFC Q2'09 New 2 3" xfId="16073" xr:uid="{E8CA2D20-D74F-4BF2-8454-A37DC4D90B44}"/>
    <cellStyle name="W_CPIC-ye07-pakpao_F123 SFC Q2'09 New 2 4" xfId="13556" xr:uid="{4695F68D-90AC-41A7-AE22-71EB97430E41}"/>
    <cellStyle name="W_CPIC-ye07-pakpao_F123 SFC Q2'09 New 2 5" xfId="21144" xr:uid="{B779D11B-2467-432A-B823-C4362E92BF6A}"/>
    <cellStyle name="W_CPIC-ye07-pakpao_SFC_Q2_Phang " xfId="10219" xr:uid="{353138E0-8042-4912-BFF1-A3741C14C900}"/>
    <cellStyle name="W_CPIC-ye07-pakpao_SFC_Q2_Phang  2" xfId="10220" xr:uid="{1C00DC78-E82F-43EB-8231-3162F01D9A65}"/>
    <cellStyle name="W_CPIC-ye07-pakpao_SFC_Q2_Phang  2 2" xfId="12247" xr:uid="{F77B6207-7C78-46BD-8306-9B83135F1739}"/>
    <cellStyle name="W_CPIC-ye07-pakpao_SFC_Q2_Phang  2 2 2" xfId="17266" xr:uid="{1E4E9F47-BE45-4867-8D3B-D99BC76ED5DC}"/>
    <cellStyle name="W_CPIC-ye07-pakpao_SFC_Q2_Phang  2 2 3" xfId="14751" xr:uid="{A915D2FA-DCB5-4433-A9D3-9D455AA3F6BA}"/>
    <cellStyle name="W_CPIC-ye07-pakpao_SFC_Q2_Phang  2 2 4" xfId="22408" xr:uid="{B9E57FEC-9711-40E6-BBFD-FABBE7966E75}"/>
    <cellStyle name="W_CPIC-ye07-pakpao_SFC_Q2_Phang  2 3" xfId="16074" xr:uid="{D935D7EC-0458-4F6A-A26F-D71106BA8AB7}"/>
    <cellStyle name="W_CPIC-ye07-pakpao_SFC_Q2_Phang  2 4" xfId="13557" xr:uid="{E2711693-2765-465C-8DB3-6FDCA2A2B4D1}"/>
    <cellStyle name="W_CPIC-ye07-pakpao_SFC_Q2_Phang  2 5" xfId="21145" xr:uid="{6D61921F-E6AF-452A-8368-72A273D279A7}"/>
    <cellStyle name="W_DAT_31.12.09_L-AR&amp;Sale" xfId="20209" xr:uid="{2C0F111B-4343-46D9-84A5-558DBECDAC6A}"/>
    <cellStyle name="W_F123" xfId="1275" xr:uid="{A880032C-0DE7-45F8-A3F2-5A35223AED3B}"/>
    <cellStyle name="W_F123 2" xfId="10221" xr:uid="{9710E08B-F7AE-4368-ACAE-7629BCA9FEE7}"/>
    <cellStyle name="W_F123 2 2" xfId="12248" xr:uid="{B356CE84-CDEF-442E-9849-882E09A6081E}"/>
    <cellStyle name="W_F123 2 2 2" xfId="17267" xr:uid="{7B277B71-9EF9-41DA-A79C-B7541E85D38E}"/>
    <cellStyle name="W_F123 2 2 3" xfId="14752" xr:uid="{F4D8444C-069D-4CD3-AC93-30B5A25D2B89}"/>
    <cellStyle name="W_F123 2 2 4" xfId="22409" xr:uid="{B78C9DC5-8A7F-48A7-BC59-27B6E0D1D62A}"/>
    <cellStyle name="W_F123 2 3" xfId="16075" xr:uid="{A0982FF9-D139-482D-B16B-EE21C8BD827C}"/>
    <cellStyle name="W_F123 2 4" xfId="13558" xr:uid="{DBF8F005-5A07-43E3-8F20-44A02092875D}"/>
    <cellStyle name="W_F123 2 5" xfId="21146" xr:uid="{F55CA031-918E-4159-9996-39443C203F33}"/>
    <cellStyle name="W_F123 SFC Q2'09 New" xfId="10222" xr:uid="{65043D86-1897-4DD2-AC75-279C1388F369}"/>
    <cellStyle name="W_F123 SFC Q2'09 New 2" xfId="10223" xr:uid="{5D68F770-78C2-45DF-972A-3156CDBB40B7}"/>
    <cellStyle name="W_F123 SFC Q2'09 New 2 2" xfId="12249" xr:uid="{F3456968-F964-458B-928D-C4212C207F54}"/>
    <cellStyle name="W_F123 SFC Q2'09 New 2 2 2" xfId="17268" xr:uid="{774674EC-DAFF-4905-BD64-9111089C0EF9}"/>
    <cellStyle name="W_F123 SFC Q2'09 New 2 2 3" xfId="14753" xr:uid="{8C84D323-6B40-4DE5-847E-BC3B86E5BF27}"/>
    <cellStyle name="W_F123 SFC Q2'09 New 2 2 4" xfId="22410" xr:uid="{07AE486D-F6CD-4175-B2B0-E342DFFE7996}"/>
    <cellStyle name="W_F123 SFC Q2'09 New 2 3" xfId="16076" xr:uid="{9DE74FBE-98F0-4839-90E5-47988DC867D3}"/>
    <cellStyle name="W_F123 SFC Q2'09 New 2 4" xfId="13559" xr:uid="{6741B93E-7A9E-41B5-9179-EE6760C3E9A7}"/>
    <cellStyle name="W_F123 SFC Q2'09 New 2 5" xfId="21147" xr:uid="{1B46F409-D90D-45D6-BE4F-547BC48AF5AF}"/>
    <cellStyle name="W_F123_Book1" xfId="11369" xr:uid="{29D40328-21CF-49EC-ACB7-4687EDFB8424}"/>
    <cellStyle name="W_F123_Complete WP SFC_Q2_Phang " xfId="10224" xr:uid="{A4246B20-4EF3-4ECA-9D95-F8B89F6DAA37}"/>
    <cellStyle name="W_F123_Complete WP SFC_Q2_Phang  2" xfId="10225" xr:uid="{75E7BF4A-FD6D-4831-9B76-588774715EA4}"/>
    <cellStyle name="W_F123_Complete WP SFC_Q2_Phang  2 2" xfId="12250" xr:uid="{68B2CBED-FABB-4789-A326-2FC310DFE7DE}"/>
    <cellStyle name="W_F123_Complete WP SFC_Q2_Phang  2 2 2" xfId="17269" xr:uid="{C7FE6EB1-0A7B-4D1B-9915-2E7C4AB91505}"/>
    <cellStyle name="W_F123_Complete WP SFC_Q2_Phang  2 2 3" xfId="14754" xr:uid="{8C01830C-AA38-4709-82F7-29AED52F7282}"/>
    <cellStyle name="W_F123_Complete WP SFC_Q2_Phang  2 2 4" xfId="22411" xr:uid="{8CEBE472-7325-46A2-8BB5-8F59312AD5B4}"/>
    <cellStyle name="W_F123_Complete WP SFC_Q2_Phang  2 3" xfId="16077" xr:uid="{BEF3A931-1DBF-475E-851F-E1A02B9EE307}"/>
    <cellStyle name="W_F123_Complete WP SFC_Q2_Phang  2 4" xfId="13560" xr:uid="{5C527944-B6D8-4718-AED4-1EA97329F5E3}"/>
    <cellStyle name="W_F123_Complete WP SFC_Q2_Phang  2 5" xfId="21148" xr:uid="{0FF79A0D-1B27-4B91-8D82-97643CD8579E}"/>
    <cellStyle name="W_F123_F123 SFC Q2'09 New" xfId="10226" xr:uid="{09D606A9-0BE4-4016-A3F5-6138AC206336}"/>
    <cellStyle name="W_F123_F123 SFC Q2'09 New 2" xfId="10227" xr:uid="{BFE04358-64D2-4C6C-B742-CB5174E2202D}"/>
    <cellStyle name="W_F123_F123 SFC Q2'09 New 2 2" xfId="12251" xr:uid="{AAD47AA8-4532-4835-872C-699C5BACAD19}"/>
    <cellStyle name="W_F123_F123 SFC Q2'09 New 2 2 2" xfId="17270" xr:uid="{D6939DF3-A849-4277-A2FF-9A9DE2A589FB}"/>
    <cellStyle name="W_F123_F123 SFC Q2'09 New 2 2 3" xfId="14755" xr:uid="{C7323967-8172-4541-A926-548622202179}"/>
    <cellStyle name="W_F123_F123 SFC Q2'09 New 2 2 4" xfId="22412" xr:uid="{027A7F07-7BD4-46A6-8B1C-0FC23BD6ECC0}"/>
    <cellStyle name="W_F123_F123 SFC Q2'09 New 2 3" xfId="16078" xr:uid="{6952F2A0-10D3-4255-B480-8AA6D0097396}"/>
    <cellStyle name="W_F123_F123 SFC Q2'09 New 2 4" xfId="13561" xr:uid="{2BDF5A12-D075-48C2-83DE-FFAD3052729E}"/>
    <cellStyle name="W_F123_F123 SFC Q2'09 New 2 5" xfId="21149" xr:uid="{9E15B18B-2701-470C-B560-EBE473DD8219}"/>
    <cellStyle name="W_F123_PTT ICT Leadsheet Q3'10 update" xfId="20210" xr:uid="{50C53930-1C6B-4279-A931-3BB156D9D44F}"/>
    <cellStyle name="W_F123_SFC_Q2_Phang " xfId="10228" xr:uid="{2FFCF48F-496B-467C-AF6E-7A2FE409AB8E}"/>
    <cellStyle name="W_F123_SFC_Q2_Phang  2" xfId="10229" xr:uid="{D8B9217E-93CC-40A5-8C9F-E645830CDEFC}"/>
    <cellStyle name="W_F123_SFC_Q2_Phang  2 2" xfId="12252" xr:uid="{E265218D-F384-4A7A-BAC6-228EE337FD60}"/>
    <cellStyle name="W_F123_SFC_Q2_Phang  2 2 2" xfId="17271" xr:uid="{A28437C2-61B0-4C18-A119-7E5FF06BC0E0}"/>
    <cellStyle name="W_F123_SFC_Q2_Phang  2 2 3" xfId="14756" xr:uid="{0FFE8CD3-9171-4984-AD50-5A9DF53D9058}"/>
    <cellStyle name="W_F123_SFC_Q2_Phang  2 2 4" xfId="22413" xr:uid="{69C91F2B-B483-434A-A23A-2BEAF4959774}"/>
    <cellStyle name="W_F123_SFC_Q2_Phang  2 3" xfId="16079" xr:uid="{5883EC55-AC9F-4602-9881-1779A482D437}"/>
    <cellStyle name="W_F123_SFC_Q2_Phang  2 4" xfId="13562" xr:uid="{782C17C4-9B3A-4906-90AF-37BC2879CF70}"/>
    <cellStyle name="W_F123_SFC_Q2_Phang  2 5" xfId="21150" xr:uid="{FF74126A-761F-4EDB-83B6-9A2DDC8E92E8}"/>
    <cellStyle name="W_F123_V015" xfId="20211" xr:uid="{D020E260-B126-482E-9E43-F550EBA60563}"/>
    <cellStyle name="W_FA" xfId="10230" xr:uid="{D2643849-AF2B-4C68-8318-493BF3283632}"/>
    <cellStyle name="W_FA 2" xfId="10231" xr:uid="{470EF114-3C06-46FF-B34F-2843989EF2B0}"/>
    <cellStyle name="W_FA 2 2" xfId="12253" xr:uid="{2D25C2BE-33EE-4CE2-96CB-483A8EFA6576}"/>
    <cellStyle name="W_FA 2 2 2" xfId="17272" xr:uid="{DFD878D7-F1EC-4605-8AD8-38257EFA461F}"/>
    <cellStyle name="W_FA 2 2 3" xfId="14757" xr:uid="{6A9F71F7-B190-43DA-9896-1E3A2614A41B}"/>
    <cellStyle name="W_FA 2 2 4" xfId="22414" xr:uid="{0191B6B0-B81B-4B17-90EC-F818FF8259D8}"/>
    <cellStyle name="W_FA 2 3" xfId="16080" xr:uid="{57EC3F83-B4DD-4E73-88C5-BDCC143B678A}"/>
    <cellStyle name="W_FA 2 4" xfId="13563" xr:uid="{1928A603-EAD9-4457-9A75-6436D3B9E8E0}"/>
    <cellStyle name="W_FA 2 5" xfId="21152" xr:uid="{A5E8CF00-0AC0-4326-BEE8-9770B756ED8E}"/>
    <cellStyle name="W_FA_Complete WP SFC_Q2_Phang " xfId="10232" xr:uid="{1DAC6C48-BBB1-47BA-A798-8664BA475FAB}"/>
    <cellStyle name="W_FA_Complete WP SFC_Q2_Phang  2" xfId="10233" xr:uid="{CC4ABDE5-A247-44DD-9CE1-8DA910E46601}"/>
    <cellStyle name="W_FA_Complete WP SFC_Q2_Phang  2 2" xfId="12254" xr:uid="{E17A9802-E98F-4284-8CAE-4AF5F877FF82}"/>
    <cellStyle name="W_FA_Complete WP SFC_Q2_Phang  2 2 2" xfId="17273" xr:uid="{395437C9-5619-4279-8498-93E58F9623E1}"/>
    <cellStyle name="W_FA_Complete WP SFC_Q2_Phang  2 2 3" xfId="14758" xr:uid="{DCF421DC-0DC4-47E4-A95A-7453A8392116}"/>
    <cellStyle name="W_FA_Complete WP SFC_Q2_Phang  2 2 4" xfId="22415" xr:uid="{A6CC6C68-2970-4DD0-91AE-09CAE07BD117}"/>
    <cellStyle name="W_FA_Complete WP SFC_Q2_Phang  2 3" xfId="16081" xr:uid="{B796EB57-6AE9-42FA-9A31-D283487BCBD3}"/>
    <cellStyle name="W_FA_Complete WP SFC_Q2_Phang  2 4" xfId="13564" xr:uid="{EC6B2186-80AB-4250-B63D-C62C5EC086E2}"/>
    <cellStyle name="W_FA_Complete WP SFC_Q2_Phang  2 5" xfId="21153" xr:uid="{EB3C606B-6F65-49AB-9E09-35F2E32E3D9E}"/>
    <cellStyle name="W_FA_F123 SFC Q2'09 New" xfId="10234" xr:uid="{D6C5B4A9-4325-4C30-BA8C-104A7B7FD71F}"/>
    <cellStyle name="W_FA_F123 SFC Q2'09 New 2" xfId="10235" xr:uid="{4B85793D-0EC1-4BE1-AB6F-B2AD7089BB7F}"/>
    <cellStyle name="W_FA_F123 SFC Q2'09 New 2 2" xfId="12255" xr:uid="{9E77F45A-D14A-4919-91A7-FC5A4772A470}"/>
    <cellStyle name="W_FA_F123 SFC Q2'09 New 2 2 2" xfId="17274" xr:uid="{6098E293-6918-4F6C-849B-9096C7C799B5}"/>
    <cellStyle name="W_FA_F123 SFC Q2'09 New 2 2 3" xfId="14759" xr:uid="{FE5F8C9D-23F6-49D2-856F-343511852A0B}"/>
    <cellStyle name="W_FA_F123 SFC Q2'09 New 2 2 4" xfId="22416" xr:uid="{4A0CBCCA-B934-4516-A66A-2ED08BEA9BF8}"/>
    <cellStyle name="W_FA_F123 SFC Q2'09 New 2 3" xfId="16082" xr:uid="{18C27720-C714-41BB-B681-04F16856856F}"/>
    <cellStyle name="W_FA_F123 SFC Q2'09 New 2 4" xfId="13565" xr:uid="{5B735F1F-5DAC-4E52-B281-D00CD579C62C}"/>
    <cellStyle name="W_FA_F123 SFC Q2'09 New 2 5" xfId="21154" xr:uid="{02C5E46A-7CFD-4BCF-A4E4-B077D56C791D}"/>
    <cellStyle name="W_FA_MFC-ye08-pakpao" xfId="10236" xr:uid="{D1CC8565-6338-4313-9C5E-30F7FD850DA7}"/>
    <cellStyle name="W_FA_MFC-ye08-pakpao 2" xfId="10237" xr:uid="{C472D271-9F40-4806-A7FA-5E66B26B7487}"/>
    <cellStyle name="W_FA_MFC-ye08-pakpao 2 2" xfId="12256" xr:uid="{AA452A7C-854A-4103-9058-38C1F484577E}"/>
    <cellStyle name="W_FA_MFC-ye08-pakpao 2 2 2" xfId="17275" xr:uid="{20E9606B-F220-443F-80AA-6CA07AC2E819}"/>
    <cellStyle name="W_FA_MFC-ye08-pakpao 2 2 3" xfId="14760" xr:uid="{10F9D2A2-C9A7-40C7-A001-29FF0BFC8D7F}"/>
    <cellStyle name="W_FA_MFC-ye08-pakpao 2 2 4" xfId="22417" xr:uid="{EDF23EB8-85B2-4F59-9D15-63425C6D5C20}"/>
    <cellStyle name="W_FA_MFC-ye08-pakpao 2 3" xfId="16083" xr:uid="{AC32A9A0-1623-49FB-BA14-47EC6D58E746}"/>
    <cellStyle name="W_FA_MFC-ye08-pakpao 2 4" xfId="13566" xr:uid="{756C11BC-C5DE-4380-AA84-5992D32B500C}"/>
    <cellStyle name="W_FA_MFC-ye08-pakpao 2 5" xfId="21155" xr:uid="{E31ED4B1-B036-4881-BCCB-D7015883829B}"/>
    <cellStyle name="W_FA_MFC-ye08-pakpao 3" xfId="10238" xr:uid="{94DF3EF0-8075-4A03-8A16-9F98BFE0F6A7}"/>
    <cellStyle name="W_FA_MFC-ye08-pakpao 3 2" xfId="12257" xr:uid="{82324F97-134E-46E3-9F3B-C522E0453635}"/>
    <cellStyle name="W_FA_MFC-ye08-pakpao 3 2 2" xfId="17276" xr:uid="{BDEA4BAA-4F88-4CFD-A55C-2D51BD77F357}"/>
    <cellStyle name="W_FA_MFC-ye08-pakpao 3 2 3" xfId="14761" xr:uid="{76592E6E-1619-49D5-BD57-5E5B3FB3AA49}"/>
    <cellStyle name="W_FA_MFC-ye08-pakpao 3 2 4" xfId="22418" xr:uid="{0EF63E1C-B93A-4224-A9BA-329D414E27B6}"/>
    <cellStyle name="W_FA_MFC-ye08-pakpao 3 3" xfId="16084" xr:uid="{2CD41653-3D87-4172-A36C-1DF5EA3BEC71}"/>
    <cellStyle name="W_FA_MFC-ye08-pakpao 3 4" xfId="13567" xr:uid="{377744A6-46DE-4B8E-8C5B-ED628AA6BA98}"/>
    <cellStyle name="W_FA_MFC-ye08-pakpao 3 5" xfId="21156" xr:uid="{200CE65A-E862-4766-B930-4AF95613175C}"/>
    <cellStyle name="W_FA_MFC-ye08-pakpao 4" xfId="10239" xr:uid="{157EC04C-4ED8-47D8-BAE0-DD21607D5F67}"/>
    <cellStyle name="W_FA_MFC-ye08-pakpao 4 2" xfId="12258" xr:uid="{C98EE9C7-BB94-4D3F-88AA-4839C156AEBE}"/>
    <cellStyle name="W_FA_MFC-ye08-pakpao 4 2 2" xfId="17277" xr:uid="{4D862DCB-311C-41C4-8D6A-C06FBC8C7A8F}"/>
    <cellStyle name="W_FA_MFC-ye08-pakpao 4 2 3" xfId="14762" xr:uid="{E7937E7F-5596-49BE-9D87-C8F0854D059F}"/>
    <cellStyle name="W_FA_MFC-ye08-pakpao 4 2 4" xfId="22419" xr:uid="{94EB1092-4685-4467-991F-E79971FA5F1C}"/>
    <cellStyle name="W_FA_MFC-ye08-pakpao 4 3" xfId="16085" xr:uid="{E53BF5F7-4DE9-41B7-95B5-F51E5F0B99D8}"/>
    <cellStyle name="W_FA_MFC-ye08-pakpao 4 4" xfId="13568" xr:uid="{4C76A289-F635-4153-BA80-6F53DEC57DC5}"/>
    <cellStyle name="W_FA_MFC-ye08-pakpao 4 5" xfId="21157" xr:uid="{12566D76-5632-4E45-B17D-C9C1B36124C3}"/>
    <cellStyle name="W_FA_MFC-ye08-pakpao 5" xfId="10240" xr:uid="{7B064FBF-CB1F-425A-8D04-684D83553871}"/>
    <cellStyle name="W_FA_MFC-ye08-pakpao 5 2" xfId="12259" xr:uid="{31598481-B3C0-4D07-A59B-FB42EED36BB2}"/>
    <cellStyle name="W_FA_MFC-ye08-pakpao 5 2 2" xfId="17278" xr:uid="{BA50F92B-37BB-48EF-81F1-8BB472D44584}"/>
    <cellStyle name="W_FA_MFC-ye08-pakpao 5 2 3" xfId="14763" xr:uid="{6DD587CA-5535-478F-86A0-1FC1BB4F574B}"/>
    <cellStyle name="W_FA_MFC-ye08-pakpao 5 2 4" xfId="22420" xr:uid="{1E5E91B1-6D53-45CE-AD5A-5F60A9788191}"/>
    <cellStyle name="W_FA_MFC-ye08-pakpao 5 3" xfId="16086" xr:uid="{91A9B1B9-7A9D-4688-9303-8DD980A31A33}"/>
    <cellStyle name="W_FA_MFC-ye08-pakpao 5 4" xfId="13569" xr:uid="{5402E0B2-DE86-4DAD-9B78-043567595BFF}"/>
    <cellStyle name="W_FA_MFC-ye08-pakpao 5 5" xfId="21158" xr:uid="{2555DB76-7C8A-48DF-B010-AC8CC48A05F0}"/>
    <cellStyle name="W_FA_MFC-ye08-pakpao 6" xfId="10241" xr:uid="{16DCD2E9-3884-4DED-9001-33EFF87A1F42}"/>
    <cellStyle name="W_FA_MFC-ye08-pakpao 6 2" xfId="12260" xr:uid="{0FF4E349-6447-4ED4-AB7A-ED53F5B14F4F}"/>
    <cellStyle name="W_FA_MFC-ye08-pakpao 6 2 2" xfId="17279" xr:uid="{E695D027-C06B-40AA-A1A9-5370656705B7}"/>
    <cellStyle name="W_FA_MFC-ye08-pakpao 6 2 3" xfId="14764" xr:uid="{1B368FAD-5E8D-400F-A23F-0BC3D6E1679E}"/>
    <cellStyle name="W_FA_MFC-ye08-pakpao 6 2 4" xfId="22421" xr:uid="{88AD8DCE-0C65-4CF4-A9ED-FD1B67906F78}"/>
    <cellStyle name="W_FA_MFC-ye08-pakpao 6 3" xfId="16087" xr:uid="{B0CCC85E-60E6-409C-8842-1DA8176B6558}"/>
    <cellStyle name="W_FA_MFC-ye08-pakpao 6 4" xfId="13570" xr:uid="{9F05D64B-A6DB-4A44-80FC-A9C00CE912E3}"/>
    <cellStyle name="W_FA_MFC-ye08-pakpao 6 5" xfId="21159" xr:uid="{6DA728CD-7741-43D9-8DC5-012B7F24C8ED}"/>
    <cellStyle name="W_FA_MFC-ye08-pakpao 7" xfId="10242" xr:uid="{49F6D6FC-406D-4832-BD5B-0D6A439FDA39}"/>
    <cellStyle name="W_FA_MFC-ye08-pakpao 7 2" xfId="12261" xr:uid="{E82B6DCF-D300-4FAA-9D20-00199E5C24A2}"/>
    <cellStyle name="W_FA_MFC-ye08-pakpao 7 2 2" xfId="17280" xr:uid="{96268A4B-F1B4-4323-B287-CD963F4820DF}"/>
    <cellStyle name="W_FA_MFC-ye08-pakpao 7 2 3" xfId="14765" xr:uid="{73DFB883-58C0-4B27-B090-669FF22EBDD5}"/>
    <cellStyle name="W_FA_MFC-ye08-pakpao 7 2 4" xfId="22422" xr:uid="{FEE76A3D-C517-486D-A497-180D1005B60F}"/>
    <cellStyle name="W_FA_MFC-ye08-pakpao 7 3" xfId="16088" xr:uid="{FB1C8FEB-DB5E-452B-844B-59AC78E886DE}"/>
    <cellStyle name="W_FA_MFC-ye08-pakpao 7 4" xfId="13571" xr:uid="{163D6927-373D-4FAF-8A16-B9565A74410F}"/>
    <cellStyle name="W_FA_MFC-ye08-pakpao 7 5" xfId="21160" xr:uid="{6835030B-C5BE-4582-B5A8-B2685CBB5F51}"/>
    <cellStyle name="W_FA_SFC_Q2_Phang " xfId="10243" xr:uid="{E27AE58B-55F0-4728-8F1F-A23B90D8C143}"/>
    <cellStyle name="W_FA_SFC_Q2_Phang  2" xfId="10244" xr:uid="{8F996559-3F44-4801-ACEA-DA0DC1C2A9F6}"/>
    <cellStyle name="W_FA_SFC_Q2_Phang  2 2" xfId="12262" xr:uid="{8656281A-4033-4D06-8DB5-25CC7833DB90}"/>
    <cellStyle name="W_FA_SFC_Q2_Phang  2 2 2" xfId="17281" xr:uid="{51F2F246-BA0E-48D3-9FF6-CE75556C64D8}"/>
    <cellStyle name="W_FA_SFC_Q2_Phang  2 2 3" xfId="14766" xr:uid="{CD851E6A-40CD-4283-986D-8F8E253CE755}"/>
    <cellStyle name="W_FA_SFC_Q2_Phang  2 2 4" xfId="22423" xr:uid="{E5B04879-68DD-46F8-8E98-39780F8ADF4D}"/>
    <cellStyle name="W_FA_SFC_Q2_Phang  2 3" xfId="16089" xr:uid="{C02BEF6D-BDB2-4158-BD5A-85244087FE51}"/>
    <cellStyle name="W_FA_SFC_Q2_Phang  2 4" xfId="13572" xr:uid="{2908FA0C-FACB-42AD-B144-9E34AD56F544}"/>
    <cellStyle name="W_FA_SFC_Q2_Phang  2 5" xfId="21161" xr:uid="{AD71881B-B9B2-40EE-9092-6F1835C5AC45}"/>
    <cellStyle name="W_FA_SFC-ye08-N' Beau" xfId="10245" xr:uid="{40D8A165-AD00-4E9C-96FC-27A0B19BCE89}"/>
    <cellStyle name="W_FA_SFC-ye08-N' Beau 2" xfId="10246" xr:uid="{790D5153-DB62-4134-B64F-EA7E736BC319}"/>
    <cellStyle name="W_FA_SFC-ye08-N' Beau 2 2" xfId="12263" xr:uid="{47E3A71F-D6C6-45F7-AC41-224313811F3A}"/>
    <cellStyle name="W_FA_SFC-ye08-N' Beau 2 2 2" xfId="17282" xr:uid="{50A2A892-8742-4332-AE2D-DC6373B2D376}"/>
    <cellStyle name="W_FA_SFC-ye08-N' Beau 2 2 3" xfId="14767" xr:uid="{E204B741-2565-46EC-9D0B-BB2DA36C327A}"/>
    <cellStyle name="W_FA_SFC-ye08-N' Beau 2 2 4" xfId="22424" xr:uid="{484DC355-8ECC-44C2-8F85-43712F969FE5}"/>
    <cellStyle name="W_FA_SFC-ye08-N' Beau 2 3" xfId="16090" xr:uid="{CF312D12-36A3-46E1-A6C5-9A1ACCF75B5C}"/>
    <cellStyle name="W_FA_SFC-ye08-N' Beau 2 4" xfId="13573" xr:uid="{5C9EFDE0-1638-49C5-B861-7B332A8AD0F4}"/>
    <cellStyle name="W_FA_SFC-ye08-N' Beau 2 5" xfId="21162" xr:uid="{00BCECD4-B0E4-4042-83F1-EC867A99FD43}"/>
    <cellStyle name="W_FA_SFC-ye08-N' Beau 3" xfId="10247" xr:uid="{3B461F71-92D2-4F8A-AD51-6DE8DB92C73D}"/>
    <cellStyle name="W_FA_SFC-ye08-N' Beau 3 2" xfId="12264" xr:uid="{05BDEBA7-4C6E-4E63-8855-D87CE0ACC1CC}"/>
    <cellStyle name="W_FA_SFC-ye08-N' Beau 3 2 2" xfId="17283" xr:uid="{B0A7154D-B004-4905-9D1E-7B221B0664A7}"/>
    <cellStyle name="W_FA_SFC-ye08-N' Beau 3 2 3" xfId="14768" xr:uid="{EE33FDEC-0667-4FA1-968B-7D0084BC653A}"/>
    <cellStyle name="W_FA_SFC-ye08-N' Beau 3 2 4" xfId="22425" xr:uid="{CF68D933-5CBF-4D56-B3B1-D1E58B671588}"/>
    <cellStyle name="W_FA_SFC-ye08-N' Beau 3 3" xfId="16091" xr:uid="{8A6C128D-143E-4B02-908C-3C0A85A84D35}"/>
    <cellStyle name="W_FA_SFC-ye08-N' Beau 3 4" xfId="13574" xr:uid="{82EBD8CD-5D57-4156-9021-A52DFC7C7CF5}"/>
    <cellStyle name="W_FA_SFC-ye08-N' Beau 3 5" xfId="21163" xr:uid="{F64C4633-2315-46F9-A062-D2DA3C3597A2}"/>
    <cellStyle name="W_FA_SFC-ye08-N' Beau 4" xfId="10248" xr:uid="{3D03AFBA-A3D8-4F4D-BAE5-99A817839170}"/>
    <cellStyle name="W_FA_SFC-ye08-N' Beau 4 2" xfId="12265" xr:uid="{452D40FB-F60E-46D7-AF6F-EB6AC49CD532}"/>
    <cellStyle name="W_FA_SFC-ye08-N' Beau 4 2 2" xfId="17284" xr:uid="{E11DD1B5-2A93-4230-AC20-BA4B514A13B9}"/>
    <cellStyle name="W_FA_SFC-ye08-N' Beau 4 2 3" xfId="14769" xr:uid="{BC83AB84-7037-41DA-BDB8-F5BC1DA4C8F1}"/>
    <cellStyle name="W_FA_SFC-ye08-N' Beau 4 2 4" xfId="22426" xr:uid="{69E616C7-6C2E-4C19-88B8-6D5A00EDB835}"/>
    <cellStyle name="W_FA_SFC-ye08-N' Beau 4 3" xfId="16092" xr:uid="{0B47BF34-6198-4DAE-B0FB-10FCF31C11BC}"/>
    <cellStyle name="W_FA_SFC-ye08-N' Beau 4 4" xfId="13575" xr:uid="{18448EC3-5EF7-46E0-A32C-D09E4E747F9A}"/>
    <cellStyle name="W_FA_SFC-ye08-N' Beau 4 5" xfId="21164" xr:uid="{D94E04D0-8A1E-47C7-8DF6-DA0ACA4C0AE8}"/>
    <cellStyle name="W_FA_SFC-ye08-N' Beau 5" xfId="10249" xr:uid="{C0157375-C560-4028-A5A9-DC8427190268}"/>
    <cellStyle name="W_FA_SFC-ye08-N' Beau 5 2" xfId="12266" xr:uid="{93D0697D-1613-44FF-815C-F12AE7C68326}"/>
    <cellStyle name="W_FA_SFC-ye08-N' Beau 5 2 2" xfId="17285" xr:uid="{BA80EB44-414A-4CD7-A83F-CA031E5A247B}"/>
    <cellStyle name="W_FA_SFC-ye08-N' Beau 5 2 3" xfId="14770" xr:uid="{05AFBC37-9CF6-4138-94FC-EEE31A6A70C5}"/>
    <cellStyle name="W_FA_SFC-ye08-N' Beau 5 2 4" xfId="22427" xr:uid="{1E0A239F-E884-45EB-B374-1264F5B9C61D}"/>
    <cellStyle name="W_FA_SFC-ye08-N' Beau 5 3" xfId="16093" xr:uid="{5A9E33EA-44E6-41A6-85FB-AE481DC96440}"/>
    <cellStyle name="W_FA_SFC-ye08-N' Beau 5 4" xfId="13576" xr:uid="{B36E12B1-7718-4E47-88D6-95E46EF5BC39}"/>
    <cellStyle name="W_FA_SFC-ye08-N' Beau 5 5" xfId="21165" xr:uid="{701EB829-D1BB-4818-B262-6D374D080457}"/>
    <cellStyle name="W_FA_SFC-ye08-N' Beau 6" xfId="10250" xr:uid="{1CE85F18-5B64-4A11-A737-E608C09901B4}"/>
    <cellStyle name="W_FA_SFC-ye08-N' Beau 6 2" xfId="12267" xr:uid="{AAF765F1-E2DA-46C6-BFDA-98FDC41E9F7C}"/>
    <cellStyle name="W_FA_SFC-ye08-N' Beau 6 2 2" xfId="17286" xr:uid="{2171B720-8F46-4CDD-9E6E-858CC2078160}"/>
    <cellStyle name="W_FA_SFC-ye08-N' Beau 6 2 3" xfId="14771" xr:uid="{0DDCA809-79D3-4477-87E3-53F1E895B56B}"/>
    <cellStyle name="W_FA_SFC-ye08-N' Beau 6 2 4" xfId="22428" xr:uid="{5876696C-93B0-4162-BEC4-1632C7F23C10}"/>
    <cellStyle name="W_FA_SFC-ye08-N' Beau 6 3" xfId="16094" xr:uid="{84A410EC-3F7F-43E6-89F3-BFE989D70F91}"/>
    <cellStyle name="W_FA_SFC-ye08-N' Beau 6 4" xfId="13577" xr:uid="{B9247909-BF0B-4F0C-9FF2-74AEF91299D8}"/>
    <cellStyle name="W_FA_SFC-ye08-N' Beau 6 5" xfId="21166" xr:uid="{51115C51-01FA-4595-A7C2-DC0BBF090574}"/>
    <cellStyle name="W_FA_SFC-ye08-N' Beau 7" xfId="10251" xr:uid="{E731DB23-75CD-4D5E-8E9D-B04013E1D9A8}"/>
    <cellStyle name="W_FA_SFC-ye08-N' Beau 7 2" xfId="12268" xr:uid="{35999EAC-F2BF-4DAB-95FB-151E74D2B7D1}"/>
    <cellStyle name="W_FA_SFC-ye08-N' Beau 7 2 2" xfId="17287" xr:uid="{20AB06F7-8271-41A8-A282-63C8BEBCF743}"/>
    <cellStyle name="W_FA_SFC-ye08-N' Beau 7 2 3" xfId="14772" xr:uid="{7545399F-6F4C-4659-8A72-CFD1F61F7B9C}"/>
    <cellStyle name="W_FA_SFC-ye08-N' Beau 7 2 4" xfId="22429" xr:uid="{A28417D7-502C-4052-81EB-03BA29125145}"/>
    <cellStyle name="W_FA_SFC-ye08-N' Beau 7 3" xfId="16095" xr:uid="{D544414E-586D-4339-B885-D7BF8196AB7A}"/>
    <cellStyle name="W_FA_SFC-ye08-N' Beau 7 4" xfId="13578" xr:uid="{569C6848-A6BC-4F4A-8519-3FC76EA3119A}"/>
    <cellStyle name="W_FA_SFC-ye08-N' Beau 7 5" xfId="21167" xr:uid="{ACBE1FD7-F132-4BF9-A01B-E90B6E43A97F}"/>
    <cellStyle name="W_FA_SFC-ye08-pakpao" xfId="10252" xr:uid="{4DE7309F-D24E-4758-8994-EB48EDBF637E}"/>
    <cellStyle name="W_FA_SFC-ye08-pakpao 2" xfId="10253" xr:uid="{F4532D40-5B2A-4F16-9EED-76E4FA81AC1E}"/>
    <cellStyle name="W_FA_SFC-ye08-pakpao 2 2" xfId="12269" xr:uid="{8F7FBF7E-CFCA-495E-BE0D-5E29431628D8}"/>
    <cellStyle name="W_FA_SFC-ye08-pakpao 2 2 2" xfId="17288" xr:uid="{715647ED-5C6E-49A9-B30D-F0883F4C2EA1}"/>
    <cellStyle name="W_FA_SFC-ye08-pakpao 2 2 3" xfId="14773" xr:uid="{E3870060-2BCE-4BEC-A3A0-D07920A44351}"/>
    <cellStyle name="W_FA_SFC-ye08-pakpao 2 2 4" xfId="22430" xr:uid="{64F6DCB8-9F66-428D-A891-C43DD616186F}"/>
    <cellStyle name="W_FA_SFC-ye08-pakpao 2 3" xfId="16096" xr:uid="{5D927FF9-A786-47C1-8E02-65EB5C36010B}"/>
    <cellStyle name="W_FA_SFC-ye08-pakpao 2 4" xfId="13579" xr:uid="{010C2B2C-2090-4342-823D-35C07778BECC}"/>
    <cellStyle name="W_FA_SFC-ye08-pakpao 2 5" xfId="21168" xr:uid="{6C124A25-E765-4A61-9867-696F011FDFA9}"/>
    <cellStyle name="W_FA_SFC-ye08-pakpao_Complete WP SFC_Q2_Phang " xfId="10254" xr:uid="{BA88598F-AA6D-49C8-AD80-EF4E9E9D4C5D}"/>
    <cellStyle name="W_FA_SFC-ye08-pakpao_Complete WP SFC_Q2_Phang  2" xfId="10255" xr:uid="{CBCDAF14-09F8-4E1E-A21E-8CF02EE9F4E5}"/>
    <cellStyle name="W_FA_SFC-ye08-pakpao_Complete WP SFC_Q2_Phang  2 2" xfId="12270" xr:uid="{6DF15F67-651E-45BB-AC3F-44F51D47A1A4}"/>
    <cellStyle name="W_FA_SFC-ye08-pakpao_Complete WP SFC_Q2_Phang  2 2 2" xfId="17289" xr:uid="{05309D26-7C59-47EF-B81D-004153B84C95}"/>
    <cellStyle name="W_FA_SFC-ye08-pakpao_Complete WP SFC_Q2_Phang  2 2 3" xfId="14774" xr:uid="{880CD346-9B8A-4BEE-9729-82378BC72A1E}"/>
    <cellStyle name="W_FA_SFC-ye08-pakpao_Complete WP SFC_Q2_Phang  2 2 4" xfId="22431" xr:uid="{FEA7E713-39FC-4400-893C-F319581751C8}"/>
    <cellStyle name="W_FA_SFC-ye08-pakpao_Complete WP SFC_Q2_Phang  2 3" xfId="16097" xr:uid="{FD39B449-F12C-4D24-8D2B-792102DC55A2}"/>
    <cellStyle name="W_FA_SFC-ye08-pakpao_Complete WP SFC_Q2_Phang  2 4" xfId="13580" xr:uid="{F91FDF63-F1E2-4960-9776-C3DF7B2D63D1}"/>
    <cellStyle name="W_FA_SFC-ye08-pakpao_Complete WP SFC_Q2_Phang  2 5" xfId="21169" xr:uid="{2C35C2C3-EED3-49B1-9B2F-EBF68C2D5269}"/>
    <cellStyle name="W_FA_SFC-ye08-pakpao_F123 SFC Q2'09 New" xfId="10256" xr:uid="{FE2BCC7F-3715-4E1F-A024-ABA8B44DA0D1}"/>
    <cellStyle name="W_FA_SFC-ye08-pakpao_F123 SFC Q2'09 New 2" xfId="10257" xr:uid="{775195F7-07E5-4A43-9B22-99332805F4F8}"/>
    <cellStyle name="W_FA_SFC-ye08-pakpao_F123 SFC Q2'09 New 2 2" xfId="12271" xr:uid="{A243537D-ADB3-42F7-B8B6-6F1B64B5044C}"/>
    <cellStyle name="W_FA_SFC-ye08-pakpao_F123 SFC Q2'09 New 2 2 2" xfId="17290" xr:uid="{7639587F-4684-40EB-945F-88A6BF469A58}"/>
    <cellStyle name="W_FA_SFC-ye08-pakpao_F123 SFC Q2'09 New 2 2 3" xfId="14775" xr:uid="{7CAC2DD0-F107-4FC7-A7D0-2FE1E5AF61CF}"/>
    <cellStyle name="W_FA_SFC-ye08-pakpao_F123 SFC Q2'09 New 2 2 4" xfId="22432" xr:uid="{0DB4EAD2-0222-4CB4-A757-2FF731F4FD39}"/>
    <cellStyle name="W_FA_SFC-ye08-pakpao_F123 SFC Q2'09 New 2 3" xfId="16098" xr:uid="{A05CDEAE-87D5-4986-99B2-2D6263F108F0}"/>
    <cellStyle name="W_FA_SFC-ye08-pakpao_F123 SFC Q2'09 New 2 4" xfId="13581" xr:uid="{D0F75E18-55B2-48DB-BFC2-0F8E01FD340E}"/>
    <cellStyle name="W_FA_SFC-ye08-pakpao_F123 SFC Q2'09 New 2 5" xfId="21170" xr:uid="{563941D9-315C-4C18-AA01-D4F1C195859A}"/>
    <cellStyle name="W_FA_SFC-ye08-pakpao_SFC_Q2_Phang " xfId="10258" xr:uid="{1901DDA2-410E-4D06-91DF-9004F7F6A07C}"/>
    <cellStyle name="W_FA_SFC-ye08-pakpao_SFC_Q2_Phang  2" xfId="10259" xr:uid="{EFA9724B-591F-42B5-9D57-2826A3D047FA}"/>
    <cellStyle name="W_FA_SFC-ye08-pakpao_SFC_Q2_Phang  2 2" xfId="12272" xr:uid="{9C85B30D-ECE8-47A1-97BB-47D85AFEDFD4}"/>
    <cellStyle name="W_FA_SFC-ye08-pakpao_SFC_Q2_Phang  2 2 2" xfId="17291" xr:uid="{3A8E8E41-09A6-4EBD-B21B-9B27160BAF23}"/>
    <cellStyle name="W_FA_SFC-ye08-pakpao_SFC_Q2_Phang  2 2 3" xfId="14776" xr:uid="{88DC204A-3AA5-4BB9-8939-4C37FCD374EB}"/>
    <cellStyle name="W_FA_SFC-ye08-pakpao_SFC_Q2_Phang  2 2 4" xfId="22433" xr:uid="{48B1AC1C-98A7-458D-84F1-E9238AADB872}"/>
    <cellStyle name="W_FA_SFC-ye08-pakpao_SFC_Q2_Phang  2 3" xfId="16099" xr:uid="{C2AC8E74-868F-4F44-8EDC-62FF247F041E}"/>
    <cellStyle name="W_FA_SFC-ye08-pakpao_SFC_Q2_Phang  2 4" xfId="13582" xr:uid="{549E5AF5-8E7A-4C45-82FE-911EB35A709C}"/>
    <cellStyle name="W_FA_SFC-ye08-pakpao_SFC_Q2_Phang  2 5" xfId="21171" xr:uid="{F36477BF-3473-4C97-A5D3-8C9905EFB3B8}"/>
    <cellStyle name="W_from Vee (version 1)" xfId="11370" xr:uid="{953ADBFA-7B72-4488-B6C2-2FD7296A602E}"/>
    <cellStyle name="W_from Vee (version 1)_Book1" xfId="11371" xr:uid="{34B69389-45D8-42A0-BEFB-99087FD9DA11}"/>
    <cellStyle name="W_FS_08.05" xfId="20212" xr:uid="{AF070111-0553-436D-9784-299B273DADF3}"/>
    <cellStyle name="W_FS_08.05_V_PTTICT Q3'10" xfId="20213" xr:uid="{D47FEDDC-0AE6-43B5-86CB-694D1C715D26}"/>
    <cellStyle name="W_fs31.12.07-sbr" xfId="10260" xr:uid="{1CC43082-D6C5-4529-9A1F-F22FA26E9AA7}"/>
    <cellStyle name="W_fs31.12.07-sbr 2" xfId="10261" xr:uid="{47FC4C9D-5F4E-451B-961A-6F1AB64CC073}"/>
    <cellStyle name="W_fs31.12.07-sbr 2 2" xfId="12273" xr:uid="{3BD9C5CD-5A99-49C7-A7EE-831130C4DC6C}"/>
    <cellStyle name="W_fs31.12.07-sbr 2 2 2" xfId="17292" xr:uid="{5C7574CE-7055-4D58-82AE-FBB8C1197913}"/>
    <cellStyle name="W_fs31.12.07-sbr 2 2 3" xfId="14777" xr:uid="{D76DFFE7-9AA2-4AB7-8397-B0D05F90EF40}"/>
    <cellStyle name="W_fs31.12.07-sbr 2 2 4" xfId="22434" xr:uid="{630491B5-C739-4558-B255-1BD2686F7AC1}"/>
    <cellStyle name="W_fs31.12.07-sbr 2 3" xfId="16100" xr:uid="{0B7C2365-F159-4DC6-87A6-98DA836220C7}"/>
    <cellStyle name="W_fs31.12.07-sbr 2 4" xfId="13583" xr:uid="{E156B2F2-B03A-43E7-AA6E-E5C124A22B83}"/>
    <cellStyle name="W_fs31.12.07-sbr 2 5" xfId="21172" xr:uid="{D4D385C9-A159-4927-B882-90272C628A13}"/>
    <cellStyle name="W_fs31.12.07-sbr 3" xfId="10262" xr:uid="{03E5D5F6-C0D5-4F2D-8D1E-159F69FEE945}"/>
    <cellStyle name="W_fs31.12.07-sbr 3 2" xfId="12274" xr:uid="{BF6A7CB1-E428-44BE-B2CE-37A09A3CBED7}"/>
    <cellStyle name="W_fs31.12.07-sbr 3 2 2" xfId="17293" xr:uid="{32E9C94D-CA73-4354-BB7B-0DDB98F482A2}"/>
    <cellStyle name="W_fs31.12.07-sbr 3 2 3" xfId="14778" xr:uid="{DC2CA3F0-C4FF-459D-A6E8-00687EA79584}"/>
    <cellStyle name="W_fs31.12.07-sbr 3 2 4" xfId="22435" xr:uid="{B3B561B6-ACEC-49A2-8C3D-A622C9D92C78}"/>
    <cellStyle name="W_fs31.12.07-sbr 3 3" xfId="16101" xr:uid="{6830FB47-5848-4469-9639-34F58F1B03C7}"/>
    <cellStyle name="W_fs31.12.07-sbr 3 4" xfId="13584" xr:uid="{1B199B47-3F51-4E97-B11E-BE255D684645}"/>
    <cellStyle name="W_fs31.12.07-sbr 3 5" xfId="21173" xr:uid="{2C4DD157-303E-4525-85CF-B8F6E9A7FBD2}"/>
    <cellStyle name="W_fs31.12.07-sbr 4" xfId="10263" xr:uid="{428DFE57-A727-4613-9530-3453A7D2E1E7}"/>
    <cellStyle name="W_fs31.12.07-sbr 4 2" xfId="12275" xr:uid="{DAD60554-0875-48AB-B5B1-87A5F0F69FFF}"/>
    <cellStyle name="W_fs31.12.07-sbr 4 2 2" xfId="17294" xr:uid="{5247AD9F-0CD8-4045-993A-96953B00B38B}"/>
    <cellStyle name="W_fs31.12.07-sbr 4 2 3" xfId="14779" xr:uid="{70BB251C-A7E1-4C19-B429-6EADDAFA0A6A}"/>
    <cellStyle name="W_fs31.12.07-sbr 4 2 4" xfId="22436" xr:uid="{1AD45A33-73FC-4D32-BCC8-B8205EF8E3C3}"/>
    <cellStyle name="W_fs31.12.07-sbr 4 3" xfId="16102" xr:uid="{48143BD3-66FA-4E89-B2CB-A28C0FD81AEA}"/>
    <cellStyle name="W_fs31.12.07-sbr 4 4" xfId="13585" xr:uid="{26530A53-DB25-4F04-836D-29097B6480D1}"/>
    <cellStyle name="W_fs31.12.07-sbr 4 5" xfId="21174" xr:uid="{0E3483F1-CB73-464D-B689-F174BB07B239}"/>
    <cellStyle name="W_fs31.12.07-sbr 5" xfId="10264" xr:uid="{66F4F8C4-8943-42B0-89F7-60937C723F0B}"/>
    <cellStyle name="W_fs31.12.07-sbr 5 2" xfId="12276" xr:uid="{12BFE9B9-435E-4907-9D17-D1BCB4DBE34C}"/>
    <cellStyle name="W_fs31.12.07-sbr 5 2 2" xfId="17295" xr:uid="{5A9280E5-87DD-4536-A581-A5F41205EEBE}"/>
    <cellStyle name="W_fs31.12.07-sbr 5 2 3" xfId="14780" xr:uid="{EEB8CB8E-F19A-4809-953D-D58AA0DFADF5}"/>
    <cellStyle name="W_fs31.12.07-sbr 5 2 4" xfId="22437" xr:uid="{1E0AD7A3-B0B2-4BBE-90E9-99FF3BA393C1}"/>
    <cellStyle name="W_fs31.12.07-sbr 5 3" xfId="16103" xr:uid="{6A8F318F-115C-42BC-95A2-55D851ED7943}"/>
    <cellStyle name="W_fs31.12.07-sbr 5 4" xfId="13586" xr:uid="{2165761F-2841-4D63-A5AB-18C128112E7D}"/>
    <cellStyle name="W_fs31.12.07-sbr 5 5" xfId="21175" xr:uid="{03B2489E-17C1-453E-A107-05A7A72D7069}"/>
    <cellStyle name="W_fs31.12.07-sbr 6" xfId="10265" xr:uid="{B468ADE9-BE22-4579-9827-F037E3FDC60F}"/>
    <cellStyle name="W_fs31.12.07-sbr 6 2" xfId="12277" xr:uid="{B559A3A6-9361-4C69-A8D0-1F9564C6AFE2}"/>
    <cellStyle name="W_fs31.12.07-sbr 6 2 2" xfId="17296" xr:uid="{60E62DE4-86E7-44FB-A10C-BAE506BBF592}"/>
    <cellStyle name="W_fs31.12.07-sbr 6 2 3" xfId="14781" xr:uid="{9E3B60BD-1793-44A4-80B6-6F0945291787}"/>
    <cellStyle name="W_fs31.12.07-sbr 6 2 4" xfId="22438" xr:uid="{6E839CDC-C980-449F-99E0-B0B5D320581E}"/>
    <cellStyle name="W_fs31.12.07-sbr 6 3" xfId="16104" xr:uid="{71F5E0CA-6696-4434-BBD2-BD1324F2F267}"/>
    <cellStyle name="W_fs31.12.07-sbr 6 4" xfId="13587" xr:uid="{164780FD-407E-4DF1-981B-01E3C16BAAA3}"/>
    <cellStyle name="W_fs31.12.07-sbr 6 5" xfId="21176" xr:uid="{3959EE2F-0CAC-4450-A38C-94DE3364AD40}"/>
    <cellStyle name="W_fs31.12.07-sbr 7" xfId="10266" xr:uid="{856BD37B-5FFB-4371-BA55-869C7C95F905}"/>
    <cellStyle name="W_fs31.12.07-sbr 7 2" xfId="12278" xr:uid="{91C3698A-999B-4EC5-A9FE-5D6AD5472290}"/>
    <cellStyle name="W_fs31.12.07-sbr 7 2 2" xfId="17297" xr:uid="{E83DE92D-F8A7-4821-B12E-F84F44F85080}"/>
    <cellStyle name="W_fs31.12.07-sbr 7 2 3" xfId="14782" xr:uid="{62553481-7D5A-4E18-8787-078EB8CE608A}"/>
    <cellStyle name="W_fs31.12.07-sbr 7 2 4" xfId="22439" xr:uid="{D1F1285C-5E43-4EEC-9345-A8E8B6FDD843}"/>
    <cellStyle name="W_fs31.12.07-sbr 7 3" xfId="16105" xr:uid="{FAD31253-8DEB-4F6B-9804-1AFC7CE2A053}"/>
    <cellStyle name="W_fs31.12.07-sbr 7 4" xfId="13588" xr:uid="{05937F1C-440A-48BE-A6EB-583578E65A37}"/>
    <cellStyle name="W_fs31.12.07-sbr 7 5" xfId="21177" xr:uid="{FB2BBB03-776E-420F-A4B7-7DEAC951E438}"/>
    <cellStyle name="W_Interest expense Thai MFC" xfId="10267" xr:uid="{CDBBB83A-47EE-426E-BFDF-9F28A7DA7011}"/>
    <cellStyle name="W_Interest expense Thai MFC 2" xfId="10268" xr:uid="{1EE81FAB-40F1-4BC5-8DD7-EB2976EAD4E4}"/>
    <cellStyle name="W_Interest expense Thai MFC 2 2" xfId="12279" xr:uid="{66C4DBEB-61EB-4CCC-8082-98123A03493E}"/>
    <cellStyle name="W_Interest expense Thai MFC 2 2 2" xfId="17298" xr:uid="{6CF39C08-F269-4594-B835-D14AACF6A079}"/>
    <cellStyle name="W_Interest expense Thai MFC 2 2 3" xfId="14783" xr:uid="{5D45AAD4-33F5-4885-BE84-668118C74E44}"/>
    <cellStyle name="W_Interest expense Thai MFC 2 2 4" xfId="22440" xr:uid="{C274218B-7956-44A8-ABFA-10C3CEBC4BD0}"/>
    <cellStyle name="W_Interest expense Thai MFC 2 3" xfId="16106" xr:uid="{FF96BF3D-B5BF-49FE-A949-4937FF806E9C}"/>
    <cellStyle name="W_Interest expense Thai MFC 2 4" xfId="13589" xr:uid="{9DF71E69-A2A2-4404-AFE6-C54211A93C5A}"/>
    <cellStyle name="W_Interest expense Thai MFC 2 5" xfId="21178" xr:uid="{4CAA586D-2BFA-469F-AD8D-A7FDFAB9689B}"/>
    <cellStyle name="W_Interest expense Thai MFC_Complete WP SFC_Q2_Phang " xfId="10269" xr:uid="{72E99C03-00F0-4D46-874F-FCB44ED5DAC1}"/>
    <cellStyle name="W_Interest expense Thai MFC_Complete WP SFC_Q2_Phang  2" xfId="10270" xr:uid="{71FB1137-044A-4DB1-AF34-DA7419BD00B1}"/>
    <cellStyle name="W_Interest expense Thai MFC_Complete WP SFC_Q2_Phang  2 2" xfId="12280" xr:uid="{E66FDE5C-F541-446F-8B02-E43AAEB45EAB}"/>
    <cellStyle name="W_Interest expense Thai MFC_Complete WP SFC_Q2_Phang  2 2 2" xfId="17299" xr:uid="{5DFEB27D-984E-406B-BBA0-1D5CAD5E0A06}"/>
    <cellStyle name="W_Interest expense Thai MFC_Complete WP SFC_Q2_Phang  2 2 3" xfId="14784" xr:uid="{823571B4-A5F8-4314-AFDE-3C9CE29AB7E9}"/>
    <cellStyle name="W_Interest expense Thai MFC_Complete WP SFC_Q2_Phang  2 2 4" xfId="22441" xr:uid="{610FBC66-0DEF-46EC-81F1-223C1EB7F4C7}"/>
    <cellStyle name="W_Interest expense Thai MFC_Complete WP SFC_Q2_Phang  2 3" xfId="16107" xr:uid="{2225B687-9643-4310-BA9B-5051497BF723}"/>
    <cellStyle name="W_Interest expense Thai MFC_Complete WP SFC_Q2_Phang  2 4" xfId="13590" xr:uid="{4C6D91BB-0B2F-45C0-89AB-DA1B5734588B}"/>
    <cellStyle name="W_Interest expense Thai MFC_Complete WP SFC_Q2_Phang  2 5" xfId="21179" xr:uid="{B778C25F-7CB5-456D-9D43-75E85EADB764}"/>
    <cellStyle name="W_Interest expense Thai MFC_F123 SFC Q2'09 New" xfId="10271" xr:uid="{8DDFA64B-A627-4008-B502-521CEAB168CC}"/>
    <cellStyle name="W_Interest expense Thai MFC_F123 SFC Q2'09 New 2" xfId="10272" xr:uid="{663C4EFF-B4AC-4F60-BB63-F1B28EE4A587}"/>
    <cellStyle name="W_Interest expense Thai MFC_F123 SFC Q2'09 New 2 2" xfId="12281" xr:uid="{A37C03EE-206B-4EDD-A829-32039E57BDD2}"/>
    <cellStyle name="W_Interest expense Thai MFC_F123 SFC Q2'09 New 2 2 2" xfId="17300" xr:uid="{3FCA83C0-3E43-48ED-BE82-D94E8CD38967}"/>
    <cellStyle name="W_Interest expense Thai MFC_F123 SFC Q2'09 New 2 2 3" xfId="14785" xr:uid="{29693A1A-C344-43D8-97EC-0E1C306B11C9}"/>
    <cellStyle name="W_Interest expense Thai MFC_F123 SFC Q2'09 New 2 2 4" xfId="22442" xr:uid="{1D996128-50DF-4401-AE58-B4B40CBCAF0F}"/>
    <cellStyle name="W_Interest expense Thai MFC_F123 SFC Q2'09 New 2 3" xfId="16108" xr:uid="{04EE517F-D97D-45E2-B5CB-62A767E472C7}"/>
    <cellStyle name="W_Interest expense Thai MFC_F123 SFC Q2'09 New 2 4" xfId="13591" xr:uid="{E5C24B9E-4443-41DD-B808-97F900F34232}"/>
    <cellStyle name="W_Interest expense Thai MFC_F123 SFC Q2'09 New 2 5" xfId="21180" xr:uid="{999793FC-0281-4EC2-AA46-525F67C36581}"/>
    <cellStyle name="W_Interest expense Thai MFC_MFC-ye08-pakpao" xfId="10273" xr:uid="{B025DFA9-9923-41E8-BB25-EC0FF60F6868}"/>
    <cellStyle name="W_Interest expense Thai MFC_MFC-ye08-pakpao 2" xfId="10274" xr:uid="{EEF9178A-9B91-4E02-922D-AE6EA0976FF3}"/>
    <cellStyle name="W_Interest expense Thai MFC_MFC-ye08-pakpao 2 2" xfId="12282" xr:uid="{7BCBADD4-AC62-466C-A7B2-35BAE8B23389}"/>
    <cellStyle name="W_Interest expense Thai MFC_MFC-ye08-pakpao 2 2 2" xfId="17301" xr:uid="{8D3600E4-A9E8-4F52-88E3-7CC33B277AA3}"/>
    <cellStyle name="W_Interest expense Thai MFC_MFC-ye08-pakpao 2 2 3" xfId="14786" xr:uid="{B6DC6DA2-92A9-44D2-8F75-A0F24BE7AE6C}"/>
    <cellStyle name="W_Interest expense Thai MFC_MFC-ye08-pakpao 2 2 4" xfId="22443" xr:uid="{1FD1ACE8-BFD4-4796-8F74-F999DDE7E484}"/>
    <cellStyle name="W_Interest expense Thai MFC_MFC-ye08-pakpao 2 3" xfId="16109" xr:uid="{8972C5F5-B4D0-40F3-AC67-E8DA2805E627}"/>
    <cellStyle name="W_Interest expense Thai MFC_MFC-ye08-pakpao 2 4" xfId="13592" xr:uid="{617CF054-7A73-49C2-BEFD-DB62B64D0129}"/>
    <cellStyle name="W_Interest expense Thai MFC_MFC-ye08-pakpao 2 5" xfId="21181" xr:uid="{41118656-B374-45DE-820D-B584C9A3C738}"/>
    <cellStyle name="W_Interest expense Thai MFC_MFC-ye08-pakpao 3" xfId="10275" xr:uid="{8294A4C7-D5A2-49FC-AEF5-09AE50512C44}"/>
    <cellStyle name="W_Interest expense Thai MFC_MFC-ye08-pakpao 3 2" xfId="12283" xr:uid="{B3F4EE70-D955-4E8B-92F3-832C46598C33}"/>
    <cellStyle name="W_Interest expense Thai MFC_MFC-ye08-pakpao 3 2 2" xfId="17302" xr:uid="{60514130-6D8F-44AB-B22E-009E6E226B94}"/>
    <cellStyle name="W_Interest expense Thai MFC_MFC-ye08-pakpao 3 2 3" xfId="14787" xr:uid="{9654B5E0-B008-4F4D-A45A-05373BF4AB0A}"/>
    <cellStyle name="W_Interest expense Thai MFC_MFC-ye08-pakpao 3 2 4" xfId="22444" xr:uid="{96EFAD00-106F-48E0-A168-07A38F8F01CE}"/>
    <cellStyle name="W_Interest expense Thai MFC_MFC-ye08-pakpao 3 3" xfId="16110" xr:uid="{D68F9380-E9D1-41AA-8AB7-22681BE706D9}"/>
    <cellStyle name="W_Interest expense Thai MFC_MFC-ye08-pakpao 3 4" xfId="13593" xr:uid="{AF01F135-5421-4478-8ED5-ADAF520A00EA}"/>
    <cellStyle name="W_Interest expense Thai MFC_MFC-ye08-pakpao 3 5" xfId="21182" xr:uid="{D6136178-947E-4BAB-8346-E01D3573D8F1}"/>
    <cellStyle name="W_Interest expense Thai MFC_MFC-ye08-pakpao 4" xfId="10276" xr:uid="{9296A8CC-77F8-4165-9317-165CA76155B3}"/>
    <cellStyle name="W_Interest expense Thai MFC_MFC-ye08-pakpao 4 2" xfId="12284" xr:uid="{342DF770-7988-4FAB-8318-F84E8BAA5CA8}"/>
    <cellStyle name="W_Interest expense Thai MFC_MFC-ye08-pakpao 4 2 2" xfId="17303" xr:uid="{B6669A78-05DC-4833-9EE1-3F50AD4E4DBB}"/>
    <cellStyle name="W_Interest expense Thai MFC_MFC-ye08-pakpao 4 2 3" xfId="14788" xr:uid="{06EF6AFC-3725-4FFE-82DE-8426BAE4B62F}"/>
    <cellStyle name="W_Interest expense Thai MFC_MFC-ye08-pakpao 4 2 4" xfId="22445" xr:uid="{2BE05501-1BF3-4E55-9ABF-2708484B42E5}"/>
    <cellStyle name="W_Interest expense Thai MFC_MFC-ye08-pakpao 4 3" xfId="16111" xr:uid="{8CA1F7F8-04C8-4B49-8E30-896D86D38765}"/>
    <cellStyle name="W_Interest expense Thai MFC_MFC-ye08-pakpao 4 4" xfId="13594" xr:uid="{3F75B47A-6F14-4773-AF3C-F75BA3C13EAD}"/>
    <cellStyle name="W_Interest expense Thai MFC_MFC-ye08-pakpao 4 5" xfId="21183" xr:uid="{2C589E4D-813F-41EA-A068-96189F92D87F}"/>
    <cellStyle name="W_Interest expense Thai MFC_MFC-ye08-pakpao 5" xfId="10277" xr:uid="{64C7AA1C-7253-4B7F-82F9-A459A0FCA5EC}"/>
    <cellStyle name="W_Interest expense Thai MFC_MFC-ye08-pakpao 5 2" xfId="12285" xr:uid="{2C18D3E1-DBDF-4249-9DEE-EA5EA59F1EF5}"/>
    <cellStyle name="W_Interest expense Thai MFC_MFC-ye08-pakpao 5 2 2" xfId="17304" xr:uid="{B8F10708-F791-4860-AFAD-434F67A3D60B}"/>
    <cellStyle name="W_Interest expense Thai MFC_MFC-ye08-pakpao 5 2 3" xfId="14789" xr:uid="{B56F4A50-975B-4D96-BB2E-5FA0C7223632}"/>
    <cellStyle name="W_Interest expense Thai MFC_MFC-ye08-pakpao 5 2 4" xfId="22446" xr:uid="{486EEC07-58EE-4459-8213-7B38DEED2888}"/>
    <cellStyle name="W_Interest expense Thai MFC_MFC-ye08-pakpao 5 3" xfId="16112" xr:uid="{C1548505-C459-443C-B14F-2BDD105EE92A}"/>
    <cellStyle name="W_Interest expense Thai MFC_MFC-ye08-pakpao 5 4" xfId="13595" xr:uid="{C5236202-C37E-48DA-9BF8-9D96FECA742F}"/>
    <cellStyle name="W_Interest expense Thai MFC_MFC-ye08-pakpao 5 5" xfId="21184" xr:uid="{5C09DA9E-DCAE-45D1-AD75-89B55F81DC15}"/>
    <cellStyle name="W_Interest expense Thai MFC_MFC-ye08-pakpao 6" xfId="10278" xr:uid="{0A3B7E3A-4443-42D4-9362-18D566DC77D0}"/>
    <cellStyle name="W_Interest expense Thai MFC_MFC-ye08-pakpao 6 2" xfId="12286" xr:uid="{5CED5223-45ED-451E-A896-894A6D675F02}"/>
    <cellStyle name="W_Interest expense Thai MFC_MFC-ye08-pakpao 6 2 2" xfId="17305" xr:uid="{E4F09E06-8097-47F8-903E-749AB91A81C9}"/>
    <cellStyle name="W_Interest expense Thai MFC_MFC-ye08-pakpao 6 2 3" xfId="14790" xr:uid="{A31D0243-4F4F-4577-A33C-B3D46FEBCB01}"/>
    <cellStyle name="W_Interest expense Thai MFC_MFC-ye08-pakpao 6 2 4" xfId="22447" xr:uid="{7EAA7310-B06A-4C12-A25F-22AE7B5B3205}"/>
    <cellStyle name="W_Interest expense Thai MFC_MFC-ye08-pakpao 6 3" xfId="16113" xr:uid="{969E6DC6-FE39-4267-B441-898293C22A06}"/>
    <cellStyle name="W_Interest expense Thai MFC_MFC-ye08-pakpao 6 4" xfId="13596" xr:uid="{BA96CDBD-D2DA-458F-9B02-EAFE7D56D662}"/>
    <cellStyle name="W_Interest expense Thai MFC_MFC-ye08-pakpao 6 5" xfId="21185" xr:uid="{83AEB6B9-453C-4DF8-9E12-07EF840B04CD}"/>
    <cellStyle name="W_Interest expense Thai MFC_MFC-ye08-pakpao 7" xfId="10279" xr:uid="{DC7BA24F-2C0B-44A2-866A-A899DC087D61}"/>
    <cellStyle name="W_Interest expense Thai MFC_MFC-ye08-pakpao 7 2" xfId="12287" xr:uid="{7111153B-5209-471E-8CA4-0ABF1780A3CB}"/>
    <cellStyle name="W_Interest expense Thai MFC_MFC-ye08-pakpao 7 2 2" xfId="17306" xr:uid="{65375D9B-D643-4196-95B4-775542F9DE8B}"/>
    <cellStyle name="W_Interest expense Thai MFC_MFC-ye08-pakpao 7 2 3" xfId="14791" xr:uid="{E2654200-A622-4DCC-B3B7-D19B0410033F}"/>
    <cellStyle name="W_Interest expense Thai MFC_MFC-ye08-pakpao 7 2 4" xfId="22448" xr:uid="{EA3D0E11-EFBB-48CF-9415-B92B21EFCE92}"/>
    <cellStyle name="W_Interest expense Thai MFC_MFC-ye08-pakpao 7 3" xfId="16114" xr:uid="{197AC0FD-C88E-419F-925A-AF66C0C62ED7}"/>
    <cellStyle name="W_Interest expense Thai MFC_MFC-ye08-pakpao 7 4" xfId="13597" xr:uid="{316E9A52-D5EC-4A3A-A59D-A7A5FFA024AA}"/>
    <cellStyle name="W_Interest expense Thai MFC_MFC-ye08-pakpao 7 5" xfId="21186" xr:uid="{074AB87A-3AAC-4FB6-9162-D116A1F81B33}"/>
    <cellStyle name="W_Interest expense Thai MFC_SFC_Q2_Phang " xfId="10280" xr:uid="{ED0F9D24-776E-4465-844D-E9D1ED44DBDC}"/>
    <cellStyle name="W_Interest expense Thai MFC_SFC_Q2_Phang  2" xfId="10281" xr:uid="{8600C887-FDC5-400D-AB20-A4950B0EBF19}"/>
    <cellStyle name="W_Interest expense Thai MFC_SFC_Q2_Phang  2 2" xfId="12288" xr:uid="{F586C717-FA38-4120-B11F-C6A5B6D680A7}"/>
    <cellStyle name="W_Interest expense Thai MFC_SFC_Q2_Phang  2 2 2" xfId="17307" xr:uid="{03A99367-68F6-406E-8F30-7E0E741C9F8D}"/>
    <cellStyle name="W_Interest expense Thai MFC_SFC_Q2_Phang  2 2 3" xfId="14792" xr:uid="{674E2C72-DE02-4476-83E0-DA6E1A3F72CC}"/>
    <cellStyle name="W_Interest expense Thai MFC_SFC_Q2_Phang  2 2 4" xfId="22449" xr:uid="{FB8737C1-7159-4BFA-8418-9849A0BF5F87}"/>
    <cellStyle name="W_Interest expense Thai MFC_SFC_Q2_Phang  2 3" xfId="16115" xr:uid="{FCC5460B-E1B6-4955-91E4-0884A8AD9413}"/>
    <cellStyle name="W_Interest expense Thai MFC_SFC_Q2_Phang  2 4" xfId="13598" xr:uid="{99A46832-C4B0-48C8-B213-4921055F3AB0}"/>
    <cellStyle name="W_Interest expense Thai MFC_SFC_Q2_Phang  2 5" xfId="21187" xr:uid="{5E2929D4-B7E5-4C02-86F3-A5F350865C7C}"/>
    <cellStyle name="W_Interest expense Thai MFC_SFC-ye08-N' Beau" xfId="10282" xr:uid="{2E671997-F076-4DA8-BB4A-F6A3D742BACD}"/>
    <cellStyle name="W_Interest expense Thai MFC_SFC-ye08-N' Beau 2" xfId="10283" xr:uid="{F1811AA8-B5A3-4DAB-818D-3E51F504E997}"/>
    <cellStyle name="W_Interest expense Thai MFC_SFC-ye08-N' Beau 2 2" xfId="12289" xr:uid="{F2B5FA3E-7B59-4C53-B815-EF13EF70ED71}"/>
    <cellStyle name="W_Interest expense Thai MFC_SFC-ye08-N' Beau 2 2 2" xfId="17308" xr:uid="{E097FC3E-0DF8-4E93-A809-B287687E4464}"/>
    <cellStyle name="W_Interest expense Thai MFC_SFC-ye08-N' Beau 2 2 3" xfId="14793" xr:uid="{1A52E32F-425B-40EB-A683-79655C2973C7}"/>
    <cellStyle name="W_Interest expense Thai MFC_SFC-ye08-N' Beau 2 2 4" xfId="22450" xr:uid="{63D6618F-DA26-425C-A421-74454FBA30E1}"/>
    <cellStyle name="W_Interest expense Thai MFC_SFC-ye08-N' Beau 2 3" xfId="16116" xr:uid="{84D2EAEC-0831-47DA-B147-682BB7357907}"/>
    <cellStyle name="W_Interest expense Thai MFC_SFC-ye08-N' Beau 2 4" xfId="13599" xr:uid="{F1AB1F9F-4378-4109-90C4-444FB0E9BC08}"/>
    <cellStyle name="W_Interest expense Thai MFC_SFC-ye08-N' Beau 2 5" xfId="21188" xr:uid="{AC1EE6C5-901B-40DB-9D14-034F79EB9763}"/>
    <cellStyle name="W_Interest expense Thai MFC_SFC-ye08-N' Beau 3" xfId="10284" xr:uid="{5DF83FDA-5AAB-43CF-8359-A5BC65AC013F}"/>
    <cellStyle name="W_Interest expense Thai MFC_SFC-ye08-N' Beau 3 2" xfId="12290" xr:uid="{0E6A146B-B4E8-4BAE-9E38-75AE10D181DE}"/>
    <cellStyle name="W_Interest expense Thai MFC_SFC-ye08-N' Beau 3 2 2" xfId="17309" xr:uid="{9D5F16D2-7E7C-4FFA-8C27-05840F14EDD9}"/>
    <cellStyle name="W_Interest expense Thai MFC_SFC-ye08-N' Beau 3 2 3" xfId="14794" xr:uid="{A0E62746-4BCA-4CF7-844C-D98703871CDB}"/>
    <cellStyle name="W_Interest expense Thai MFC_SFC-ye08-N' Beau 3 2 4" xfId="22451" xr:uid="{F35B92E7-1C89-48E4-9F81-6B38E6B2CCBB}"/>
    <cellStyle name="W_Interest expense Thai MFC_SFC-ye08-N' Beau 3 3" xfId="16117" xr:uid="{A0D17A61-B9C7-470A-92BC-F10F18119D38}"/>
    <cellStyle name="W_Interest expense Thai MFC_SFC-ye08-N' Beau 3 4" xfId="13600" xr:uid="{DE22880C-E75A-443A-B8F9-FDAB164FA2CD}"/>
    <cellStyle name="W_Interest expense Thai MFC_SFC-ye08-N' Beau 3 5" xfId="21189" xr:uid="{844EFD92-5DB8-41B0-B0B6-1BF206958706}"/>
    <cellStyle name="W_Interest expense Thai MFC_SFC-ye08-N' Beau 4" xfId="10285" xr:uid="{C462C7F5-BAD4-4853-890B-656EA420BF37}"/>
    <cellStyle name="W_Interest expense Thai MFC_SFC-ye08-N' Beau 4 2" xfId="12291" xr:uid="{2599DB13-CE99-4152-B66B-EBA8F5B63ADF}"/>
    <cellStyle name="W_Interest expense Thai MFC_SFC-ye08-N' Beau 4 2 2" xfId="17310" xr:uid="{6EDB1299-4A1B-4049-967B-A1347A4C59DE}"/>
    <cellStyle name="W_Interest expense Thai MFC_SFC-ye08-N' Beau 4 2 3" xfId="14795" xr:uid="{B7E19DDB-D63B-4981-A680-33E1484BD2B2}"/>
    <cellStyle name="W_Interest expense Thai MFC_SFC-ye08-N' Beau 4 2 4" xfId="22452" xr:uid="{BE4BDAD0-9ADE-4AA9-8984-542826861EAD}"/>
    <cellStyle name="W_Interest expense Thai MFC_SFC-ye08-N' Beau 4 3" xfId="16118" xr:uid="{FB3A0C71-1233-48C8-BC7A-8F8AED6C3639}"/>
    <cellStyle name="W_Interest expense Thai MFC_SFC-ye08-N' Beau 4 4" xfId="13601" xr:uid="{EBD592F0-D688-4280-A4F1-495086693717}"/>
    <cellStyle name="W_Interest expense Thai MFC_SFC-ye08-N' Beau 4 5" xfId="21190" xr:uid="{E3A746E9-2BA9-4737-B8AE-2258122ADC80}"/>
    <cellStyle name="W_Interest expense Thai MFC_SFC-ye08-N' Beau 5" xfId="10286" xr:uid="{E705DB46-52C8-4CA1-8C88-7CD3808B06C1}"/>
    <cellStyle name="W_Interest expense Thai MFC_SFC-ye08-N' Beau 5 2" xfId="12292" xr:uid="{08EDD551-AF7F-432E-A0C7-D8357B2E5336}"/>
    <cellStyle name="W_Interest expense Thai MFC_SFC-ye08-N' Beau 5 2 2" xfId="17311" xr:uid="{C040DF17-0094-47BC-BF8E-EAD09423EB55}"/>
    <cellStyle name="W_Interest expense Thai MFC_SFC-ye08-N' Beau 5 2 3" xfId="14796" xr:uid="{43BE13FF-57A6-4C2D-9E52-A0DA2666FB32}"/>
    <cellStyle name="W_Interest expense Thai MFC_SFC-ye08-N' Beau 5 2 4" xfId="22453" xr:uid="{9AEBFD3F-314C-44A1-AA0B-526699F879B2}"/>
    <cellStyle name="W_Interest expense Thai MFC_SFC-ye08-N' Beau 5 3" xfId="16119" xr:uid="{CB7A30DC-AFDE-459E-B230-081CB76A7C3E}"/>
    <cellStyle name="W_Interest expense Thai MFC_SFC-ye08-N' Beau 5 4" xfId="13602" xr:uid="{FDE965E3-CB57-44FF-936E-556B00B3CB55}"/>
    <cellStyle name="W_Interest expense Thai MFC_SFC-ye08-N' Beau 5 5" xfId="21191" xr:uid="{6355F232-2B7C-417D-AFE7-4E132165AAAD}"/>
    <cellStyle name="W_Interest expense Thai MFC_SFC-ye08-N' Beau 6" xfId="10287" xr:uid="{613B9154-CFC1-4BDF-B922-227A166085FE}"/>
    <cellStyle name="W_Interest expense Thai MFC_SFC-ye08-N' Beau 6 2" xfId="12293" xr:uid="{AC7C7DE1-9605-47E0-B1D5-60C3ABE3B16F}"/>
    <cellStyle name="W_Interest expense Thai MFC_SFC-ye08-N' Beau 6 2 2" xfId="17312" xr:uid="{D967CB27-23F0-40E7-8FB5-D2A1489B65E8}"/>
    <cellStyle name="W_Interest expense Thai MFC_SFC-ye08-N' Beau 6 2 3" xfId="14797" xr:uid="{BB792BB5-896D-4DF4-816A-5C5ED188503A}"/>
    <cellStyle name="W_Interest expense Thai MFC_SFC-ye08-N' Beau 6 2 4" xfId="22454" xr:uid="{3C1F1D81-1BE3-4F99-8D26-71B6A858886A}"/>
    <cellStyle name="W_Interest expense Thai MFC_SFC-ye08-N' Beau 6 3" xfId="16120" xr:uid="{BB72F311-83DA-4600-8C74-FB87D4497334}"/>
    <cellStyle name="W_Interest expense Thai MFC_SFC-ye08-N' Beau 6 4" xfId="13603" xr:uid="{1EB8B3E8-4370-4994-9141-40975293EE3F}"/>
    <cellStyle name="W_Interest expense Thai MFC_SFC-ye08-N' Beau 6 5" xfId="21192" xr:uid="{B0921899-0DF9-4289-806E-0AAC2BBCBEAA}"/>
    <cellStyle name="W_Interest expense Thai MFC_SFC-ye08-N' Beau 7" xfId="10288" xr:uid="{7EE5273D-AECC-4537-8D8A-5CC0A2CEE560}"/>
    <cellStyle name="W_Interest expense Thai MFC_SFC-ye08-N' Beau 7 2" xfId="12294" xr:uid="{C2EC1F95-D6A1-411F-B02B-6061CED9AA9A}"/>
    <cellStyle name="W_Interest expense Thai MFC_SFC-ye08-N' Beau 7 2 2" xfId="17313" xr:uid="{FBDC14D7-6D7B-4DB8-981D-C4F0793C4455}"/>
    <cellStyle name="W_Interest expense Thai MFC_SFC-ye08-N' Beau 7 2 3" xfId="14798" xr:uid="{250ECDD3-142B-48C3-A8F8-323EE851D106}"/>
    <cellStyle name="W_Interest expense Thai MFC_SFC-ye08-N' Beau 7 2 4" xfId="22455" xr:uid="{DEB088D3-28B4-4FA1-B573-64FA5E499610}"/>
    <cellStyle name="W_Interest expense Thai MFC_SFC-ye08-N' Beau 7 3" xfId="16121" xr:uid="{59D977AF-6E8B-40E8-BE4C-74F14573BB49}"/>
    <cellStyle name="W_Interest expense Thai MFC_SFC-ye08-N' Beau 7 4" xfId="13604" xr:uid="{98C86149-3856-4990-B93E-7680F347C5E8}"/>
    <cellStyle name="W_Interest expense Thai MFC_SFC-ye08-N' Beau 7 5" xfId="21193" xr:uid="{937D42F0-A1AB-4EC2-A2F5-3B0B8A86EA5B}"/>
    <cellStyle name="W_Interest expense Thai MFC_SFC-ye08-pakpao" xfId="10289" xr:uid="{E9B46C1F-8B63-43BD-AEB8-82C270E8CE2A}"/>
    <cellStyle name="W_Interest expense Thai MFC_SFC-ye08-pakpao 2" xfId="10290" xr:uid="{549DF8F0-2A20-4C5C-9F19-B066FEF5633B}"/>
    <cellStyle name="W_Interest expense Thai MFC_SFC-ye08-pakpao 2 2" xfId="12295" xr:uid="{DAACF53B-30F7-4450-BAB6-EF4953CDD062}"/>
    <cellStyle name="W_Interest expense Thai MFC_SFC-ye08-pakpao 2 2 2" xfId="17314" xr:uid="{A9E54D7A-3748-479C-895D-948F5862F5CC}"/>
    <cellStyle name="W_Interest expense Thai MFC_SFC-ye08-pakpao 2 2 3" xfId="14799" xr:uid="{05614A66-2FBE-46B6-BD49-FAB23EA77915}"/>
    <cellStyle name="W_Interest expense Thai MFC_SFC-ye08-pakpao 2 2 4" xfId="22456" xr:uid="{BEE0BF32-958C-44D2-9AFC-BE72FC9D8CB7}"/>
    <cellStyle name="W_Interest expense Thai MFC_SFC-ye08-pakpao 2 3" xfId="16122" xr:uid="{2304F7FD-2A27-4D81-8661-00F140BCBF68}"/>
    <cellStyle name="W_Interest expense Thai MFC_SFC-ye08-pakpao 2 4" xfId="13605" xr:uid="{7985788A-B144-4D85-A315-E27869C8C565}"/>
    <cellStyle name="W_Interest expense Thai MFC_SFC-ye08-pakpao 2 5" xfId="21194" xr:uid="{DF793D7F-E2F7-4FDC-8D75-DDE2AA82DFCF}"/>
    <cellStyle name="W_Interest expense Thai MFC_SFC-ye08-pakpao_Complete WP SFC_Q2_Phang " xfId="10291" xr:uid="{752BDB45-C8ED-458D-A6BC-EE44A2702C6A}"/>
    <cellStyle name="W_Interest expense Thai MFC_SFC-ye08-pakpao_Complete WP SFC_Q2_Phang  2" xfId="10292" xr:uid="{952C99BE-1BED-4D35-99AF-4015221E2BD9}"/>
    <cellStyle name="W_Interest expense Thai MFC_SFC-ye08-pakpao_Complete WP SFC_Q2_Phang  2 2" xfId="12296" xr:uid="{8600A42E-2C8D-4677-88E1-CC98F241FE97}"/>
    <cellStyle name="W_Interest expense Thai MFC_SFC-ye08-pakpao_Complete WP SFC_Q2_Phang  2 2 2" xfId="17315" xr:uid="{8FCE9351-1DF2-46CB-B70A-AC79CE138274}"/>
    <cellStyle name="W_Interest expense Thai MFC_SFC-ye08-pakpao_Complete WP SFC_Q2_Phang  2 2 3" xfId="14800" xr:uid="{4ABB9772-DE27-49B0-ABF8-6D92D163749D}"/>
    <cellStyle name="W_Interest expense Thai MFC_SFC-ye08-pakpao_Complete WP SFC_Q2_Phang  2 2 4" xfId="22457" xr:uid="{B7E69695-6499-4C40-8919-4F1EC379847F}"/>
    <cellStyle name="W_Interest expense Thai MFC_SFC-ye08-pakpao_Complete WP SFC_Q2_Phang  2 3" xfId="16123" xr:uid="{B063A8A5-9543-4AC0-B640-25311AE4B145}"/>
    <cellStyle name="W_Interest expense Thai MFC_SFC-ye08-pakpao_Complete WP SFC_Q2_Phang  2 4" xfId="13606" xr:uid="{C58AA180-49A5-4A63-BAF9-0E1C10410BA0}"/>
    <cellStyle name="W_Interest expense Thai MFC_SFC-ye08-pakpao_Complete WP SFC_Q2_Phang  2 5" xfId="21195" xr:uid="{7D5CA076-4F27-48BA-827D-315D0E57EC56}"/>
    <cellStyle name="W_Interest expense Thai MFC_SFC-ye08-pakpao_F123 SFC Q2'09 New" xfId="10293" xr:uid="{244A0B0C-2B77-4D4F-B277-A94E7436C28B}"/>
    <cellStyle name="W_Interest expense Thai MFC_SFC-ye08-pakpao_F123 SFC Q2'09 New 2" xfId="10294" xr:uid="{94C01802-0C07-4894-AFCB-F298C37859AC}"/>
    <cellStyle name="W_Interest expense Thai MFC_SFC-ye08-pakpao_F123 SFC Q2'09 New 2 2" xfId="12297" xr:uid="{3708641C-4CC4-460D-8AAF-133404DF3E27}"/>
    <cellStyle name="W_Interest expense Thai MFC_SFC-ye08-pakpao_F123 SFC Q2'09 New 2 2 2" xfId="17316" xr:uid="{62CA8F02-C6D5-4A63-8CDD-A409906A2EDE}"/>
    <cellStyle name="W_Interest expense Thai MFC_SFC-ye08-pakpao_F123 SFC Q2'09 New 2 2 3" xfId="14801" xr:uid="{D63D38A1-9047-49C9-8630-715B26CF7F79}"/>
    <cellStyle name="W_Interest expense Thai MFC_SFC-ye08-pakpao_F123 SFC Q2'09 New 2 2 4" xfId="22458" xr:uid="{3BD7A1F7-1625-4C7F-8C83-B44979787401}"/>
    <cellStyle name="W_Interest expense Thai MFC_SFC-ye08-pakpao_F123 SFC Q2'09 New 2 3" xfId="16124" xr:uid="{47EC5509-9841-4A1D-968F-ACDDD30428C0}"/>
    <cellStyle name="W_Interest expense Thai MFC_SFC-ye08-pakpao_F123 SFC Q2'09 New 2 4" xfId="13607" xr:uid="{71DE60A9-0462-4A59-9645-FCF860783659}"/>
    <cellStyle name="W_Interest expense Thai MFC_SFC-ye08-pakpao_F123 SFC Q2'09 New 2 5" xfId="21196" xr:uid="{895FE40E-F749-4D02-9DC3-C28F25010381}"/>
    <cellStyle name="W_Interest expense Thai MFC_SFC-ye08-pakpao_SFC_Q2_Phang " xfId="10295" xr:uid="{6DCC8CCC-CF53-4EB1-B09E-C0CFA55A7F93}"/>
    <cellStyle name="W_Interest expense Thai MFC_SFC-ye08-pakpao_SFC_Q2_Phang  2" xfId="10296" xr:uid="{9B88BC83-F6F9-43CA-B870-511F8A42E63A}"/>
    <cellStyle name="W_Interest expense Thai MFC_SFC-ye08-pakpao_SFC_Q2_Phang  2 2" xfId="12298" xr:uid="{18CCCD6B-D5D8-43F2-8DDD-341C1648102D}"/>
    <cellStyle name="W_Interest expense Thai MFC_SFC-ye08-pakpao_SFC_Q2_Phang  2 2 2" xfId="17317" xr:uid="{A63CEFD5-6346-4FBE-BF57-A64A8FFBB8BB}"/>
    <cellStyle name="W_Interest expense Thai MFC_SFC-ye08-pakpao_SFC_Q2_Phang  2 2 3" xfId="14802" xr:uid="{BB6DF6F2-3568-4288-80C5-EBBC21400792}"/>
    <cellStyle name="W_Interest expense Thai MFC_SFC-ye08-pakpao_SFC_Q2_Phang  2 2 4" xfId="22459" xr:uid="{1B4D897B-D65F-4D25-B8B8-74E6C2970FF8}"/>
    <cellStyle name="W_Interest expense Thai MFC_SFC-ye08-pakpao_SFC_Q2_Phang  2 3" xfId="16125" xr:uid="{E0C61081-FC11-4057-88FC-DF11E754DA8F}"/>
    <cellStyle name="W_Interest expense Thai MFC_SFC-ye08-pakpao_SFC_Q2_Phang  2 4" xfId="13608" xr:uid="{9874DE1A-DB7C-4C12-BEED-7B386A94404B}"/>
    <cellStyle name="W_Interest expense Thai MFC_SFC-ye08-pakpao_SFC_Q2_Phang  2 5" xfId="21197" xr:uid="{5A9EE5FA-DDAB-411A-B81D-BD6AFC6882E2}"/>
    <cellStyle name="W_Interest expense Thai MFC_V100" xfId="10297" xr:uid="{F00C2EF9-92A3-4C2C-9746-E80D796117B7}"/>
    <cellStyle name="W_Interest expense Thai MFC_V100 2" xfId="10298" xr:uid="{579F5B6E-FBC2-49B8-ABE5-DE99493AE980}"/>
    <cellStyle name="W_Interest expense Thai MFC_V100 2 2" xfId="12299" xr:uid="{EE2AE4E6-A240-4044-A48E-6868D3650729}"/>
    <cellStyle name="W_Interest expense Thai MFC_V100 2 2 2" xfId="17318" xr:uid="{17B5BE3B-C9C8-4589-AEC0-597D64BCD714}"/>
    <cellStyle name="W_Interest expense Thai MFC_V100 2 2 3" xfId="14803" xr:uid="{CE29AAE1-0ACC-4669-B0AF-8AD3F2D60B11}"/>
    <cellStyle name="W_Interest expense Thai MFC_V100 2 2 4" xfId="22460" xr:uid="{275620A4-EE8A-46CD-BFF1-B5FC88994182}"/>
    <cellStyle name="W_Interest expense Thai MFC_V100 2 3" xfId="16126" xr:uid="{04CCC608-E804-403E-9E0C-CAD4C9C3ED94}"/>
    <cellStyle name="W_Interest expense Thai MFC_V100 2 4" xfId="13609" xr:uid="{CBFF9953-B68E-436F-9816-CAC2C9956229}"/>
    <cellStyle name="W_Interest expense Thai MFC_V100 2 5" xfId="21198" xr:uid="{C122163C-BF2B-4E3E-8138-7C28F28B5137}"/>
    <cellStyle name="W_Interest expense Thai MFC_V100 3" xfId="10299" xr:uid="{D710044D-E1ED-4C6E-9C9D-090F211B5383}"/>
    <cellStyle name="W_Interest expense Thai MFC_V100 3 2" xfId="12300" xr:uid="{E7B9987A-1A8E-4A12-9F14-862E7A97ECB1}"/>
    <cellStyle name="W_Interest expense Thai MFC_V100 3 2 2" xfId="17319" xr:uid="{22B4AAE2-AE6D-41F3-A938-5BDF02B2105B}"/>
    <cellStyle name="W_Interest expense Thai MFC_V100 3 2 3" xfId="14804" xr:uid="{59C03D95-45D2-48CE-AB27-A66EDDC6633B}"/>
    <cellStyle name="W_Interest expense Thai MFC_V100 3 2 4" xfId="22461" xr:uid="{D8BBB1A8-9CD1-4BED-8AA5-5879FC916425}"/>
    <cellStyle name="W_Interest expense Thai MFC_V100 3 3" xfId="16127" xr:uid="{13FA038E-72A5-4630-A67C-019219A8C95E}"/>
    <cellStyle name="W_Interest expense Thai MFC_V100 3 4" xfId="13610" xr:uid="{19551AF6-5FB4-4912-A722-B16A2B407E43}"/>
    <cellStyle name="W_Interest expense Thai MFC_V100 3 5" xfId="21199" xr:uid="{35CCA2AA-B42B-4B46-B3C4-A0829C238DA2}"/>
    <cellStyle name="W_Interest expense Thai MFC_V100 4" xfId="10300" xr:uid="{CD890F16-BAEB-4B1B-8965-341A9F210092}"/>
    <cellStyle name="W_Interest expense Thai MFC_V100 4 2" xfId="12301" xr:uid="{987C954C-2574-45E3-B776-E4F8D0BD7305}"/>
    <cellStyle name="W_Interest expense Thai MFC_V100 4 2 2" xfId="17320" xr:uid="{B00693F1-A1E2-4CC3-BDA2-300A78A95C1A}"/>
    <cellStyle name="W_Interest expense Thai MFC_V100 4 2 3" xfId="14805" xr:uid="{C3B9EFA0-0CCD-483A-AF4F-6209C834ED48}"/>
    <cellStyle name="W_Interest expense Thai MFC_V100 4 2 4" xfId="22462" xr:uid="{AD521B1F-54F4-4687-B158-477F5E205EB0}"/>
    <cellStyle name="W_Interest expense Thai MFC_V100 4 3" xfId="16128" xr:uid="{B3C0FD61-719B-4E2B-9EAC-49E3CAA8C5B6}"/>
    <cellStyle name="W_Interest expense Thai MFC_V100 4 4" xfId="13611" xr:uid="{92448826-07C5-472A-9282-4E98986D851F}"/>
    <cellStyle name="W_Interest expense Thai MFC_V100 4 5" xfId="21200" xr:uid="{B4500CE8-8F2A-4DB8-9315-83DACA190ADF}"/>
    <cellStyle name="W_Interest expense Thai MFC_V100 5" xfId="10301" xr:uid="{DAE86845-3C3B-49A9-B143-6DE0A5B2EAB2}"/>
    <cellStyle name="W_Interest expense Thai MFC_V100 5 2" xfId="12302" xr:uid="{3026B829-31E5-41AB-A9C0-05D1C4B2EBEC}"/>
    <cellStyle name="W_Interest expense Thai MFC_V100 5 2 2" xfId="17321" xr:uid="{6F9EF704-B604-4133-908E-5EE492B28877}"/>
    <cellStyle name="W_Interest expense Thai MFC_V100 5 2 3" xfId="14806" xr:uid="{CE1C8980-A450-4F35-BAAC-AE495753BA87}"/>
    <cellStyle name="W_Interest expense Thai MFC_V100 5 2 4" xfId="22463" xr:uid="{3E019304-B09D-4597-A5B5-BE301F1B211A}"/>
    <cellStyle name="W_Interest expense Thai MFC_V100 5 3" xfId="16129" xr:uid="{C3A466CF-5E40-48E6-B7C8-7DC0F4C95C0D}"/>
    <cellStyle name="W_Interest expense Thai MFC_V100 5 4" xfId="13612" xr:uid="{58E16C94-6F6F-4599-AF67-4DEC3B8398D4}"/>
    <cellStyle name="W_Interest expense Thai MFC_V100 5 5" xfId="21201" xr:uid="{C23B697B-11D3-4360-85D4-6EDB8504C9D4}"/>
    <cellStyle name="W_Interest expense Thai MFC_V100 6" xfId="10302" xr:uid="{7961A833-8591-417E-86A8-72AC915B480F}"/>
    <cellStyle name="W_Interest expense Thai MFC_V100 6 2" xfId="12303" xr:uid="{ADC7D734-64C4-4D65-BA27-DC09B81AA348}"/>
    <cellStyle name="W_Interest expense Thai MFC_V100 6 2 2" xfId="17322" xr:uid="{49EDC699-0C83-4F8C-84EF-FAE414311CA5}"/>
    <cellStyle name="W_Interest expense Thai MFC_V100 6 2 3" xfId="14807" xr:uid="{0450657F-D48F-48FB-A10E-0F53E1199E74}"/>
    <cellStyle name="W_Interest expense Thai MFC_V100 6 2 4" xfId="22464" xr:uid="{2D8B2D38-62D2-4BD8-9F60-C6EBBB98D581}"/>
    <cellStyle name="W_Interest expense Thai MFC_V100 6 3" xfId="16130" xr:uid="{83712196-C2F0-4EE5-97AD-CB35E7E98869}"/>
    <cellStyle name="W_Interest expense Thai MFC_V100 6 4" xfId="13613" xr:uid="{D969ECEB-4D18-42B8-91C6-DED7D62C933E}"/>
    <cellStyle name="W_Interest expense Thai MFC_V100 6 5" xfId="21202" xr:uid="{41A21D0B-B816-4E6E-AF25-78C2CEAE231A}"/>
    <cellStyle name="W_Interest expense Thai MFC_V100 7" xfId="10303" xr:uid="{214F0A95-8FB1-45E6-AE9B-8FD60B9224B1}"/>
    <cellStyle name="W_Interest expense Thai MFC_V100 7 2" xfId="12304" xr:uid="{79F66F47-EDB5-4D8C-BBCA-ED3B2CA074DD}"/>
    <cellStyle name="W_Interest expense Thai MFC_V100 7 2 2" xfId="17323" xr:uid="{86C8C53F-8A81-4E53-B249-81817FCA6599}"/>
    <cellStyle name="W_Interest expense Thai MFC_V100 7 2 3" xfId="14808" xr:uid="{9CFC2747-7318-4C02-9316-282AB20FD10A}"/>
    <cellStyle name="W_Interest expense Thai MFC_V100 7 2 4" xfId="22465" xr:uid="{BAEEB31B-735D-40F9-86C4-3509496FE2E9}"/>
    <cellStyle name="W_Interest expense Thai MFC_V100 7 3" xfId="16131" xr:uid="{3C5E32DC-A206-49AC-BC05-6DF1AA8068B3}"/>
    <cellStyle name="W_Interest expense Thai MFC_V100 7 4" xfId="13614" xr:uid="{0967B864-B9E7-4986-8DA6-1533EC9F1D9C}"/>
    <cellStyle name="W_Interest expense Thai MFC_V100 7 5" xfId="21203" xr:uid="{227579BE-FB3D-4C31-80FE-700F79033434}"/>
    <cellStyle name="W_Interest expense Thai MFC_WP SBR 08" xfId="10304" xr:uid="{AA43265D-9D2E-4C5E-96BD-D9F711FB1F76}"/>
    <cellStyle name="W_Interest expense Thai MFC_WP SBR 08 2" xfId="10305" xr:uid="{448A4A1A-B36A-47B7-AC59-92E3FBD40545}"/>
    <cellStyle name="W_Interest expense Thai MFC_WP SBR 08 2 2" xfId="12305" xr:uid="{8D00D37A-1D84-431D-8D69-2738AED54387}"/>
    <cellStyle name="W_Interest expense Thai MFC_WP SBR 08 2 2 2" xfId="17324" xr:uid="{5D3C7FA0-3B71-449E-A88C-F7817C7EE3DA}"/>
    <cellStyle name="W_Interest expense Thai MFC_WP SBR 08 2 2 3" xfId="14809" xr:uid="{3C21F7D0-F404-48F3-9E1E-08C76EBD231C}"/>
    <cellStyle name="W_Interest expense Thai MFC_WP SBR 08 2 2 4" xfId="22466" xr:uid="{A1C9ABA0-2E56-40A6-B950-774DA3759ECB}"/>
    <cellStyle name="W_Interest expense Thai MFC_WP SBR 08 2 3" xfId="16132" xr:uid="{6FA0516B-12E7-4D86-A6DC-F8D3D8150ACC}"/>
    <cellStyle name="W_Interest expense Thai MFC_WP SBR 08 2 4" xfId="13615" xr:uid="{0D20807B-5CD4-44AD-ACD9-6A8F8C1F3969}"/>
    <cellStyle name="W_Interest expense Thai MFC_WP SBR 08 2 5" xfId="21204" xr:uid="{8CC44B78-5DEA-4EDF-82A1-EE2EF9DEE856}"/>
    <cellStyle name="W_Interest expense Thai MFC_WP SBR 08 3" xfId="10306" xr:uid="{CEC66257-2C54-496E-A9E9-2C9048FC3924}"/>
    <cellStyle name="W_Interest expense Thai MFC_WP SBR 08 3 2" xfId="12306" xr:uid="{01FB010D-C14A-4025-A3A8-BF95CBD54170}"/>
    <cellStyle name="W_Interest expense Thai MFC_WP SBR 08 3 2 2" xfId="17325" xr:uid="{E1822050-A88C-4F9B-9E63-5AADF23483D6}"/>
    <cellStyle name="W_Interest expense Thai MFC_WP SBR 08 3 2 3" xfId="14810" xr:uid="{4A2E0AF4-C3D5-4578-9E1D-18367727728A}"/>
    <cellStyle name="W_Interest expense Thai MFC_WP SBR 08 3 2 4" xfId="22467" xr:uid="{A3DC102F-CE85-42C0-B8D3-9937520CC22D}"/>
    <cellStyle name="W_Interest expense Thai MFC_WP SBR 08 3 3" xfId="16133" xr:uid="{248F3501-5E93-45B2-AA77-983B5A90DBB6}"/>
    <cellStyle name="W_Interest expense Thai MFC_WP SBR 08 3 4" xfId="13616" xr:uid="{EE4680A2-2E04-4E55-91BB-882B16D648C7}"/>
    <cellStyle name="W_Interest expense Thai MFC_WP SBR 08 3 5" xfId="21205" xr:uid="{E85FC9AE-3953-4DBB-B834-82B0EB069A05}"/>
    <cellStyle name="W_Interest expense Thai MFC_WP SBR 08 4" xfId="10307" xr:uid="{93287331-B5FA-4F10-A79F-06FDAAA06720}"/>
    <cellStyle name="W_Interest expense Thai MFC_WP SBR 08 4 2" xfId="12307" xr:uid="{E1838F83-05B9-453A-90AA-168342ECE4F5}"/>
    <cellStyle name="W_Interest expense Thai MFC_WP SBR 08 4 2 2" xfId="17326" xr:uid="{9CF92572-8F47-4D39-B593-24207D80D937}"/>
    <cellStyle name="W_Interest expense Thai MFC_WP SBR 08 4 2 3" xfId="14811" xr:uid="{706AFBC8-75A5-43E6-A265-0C3BAB3CC62A}"/>
    <cellStyle name="W_Interest expense Thai MFC_WP SBR 08 4 2 4" xfId="22468" xr:uid="{F2DC8371-3C1D-4180-8DEB-D6BFF06AD11D}"/>
    <cellStyle name="W_Interest expense Thai MFC_WP SBR 08 4 3" xfId="16134" xr:uid="{09CDC483-EF05-4D25-9DAB-D1AB551C5FA3}"/>
    <cellStyle name="W_Interest expense Thai MFC_WP SBR 08 4 4" xfId="13617" xr:uid="{FBB5A62E-ACD8-4F44-93EC-6FEA8569B6F4}"/>
    <cellStyle name="W_Interest expense Thai MFC_WP SBR 08 4 5" xfId="21206" xr:uid="{2234FC85-CBF5-4921-8F91-1CF55F967D9A}"/>
    <cellStyle name="W_Interest expense Thai MFC_WP SBR 08 5" xfId="10308" xr:uid="{9B988CAC-2AC1-42DF-B26E-7006A57D9938}"/>
    <cellStyle name="W_Interest expense Thai MFC_WP SBR 08 5 2" xfId="12308" xr:uid="{23678251-1EE4-4221-A3DE-AE89D7405645}"/>
    <cellStyle name="W_Interest expense Thai MFC_WP SBR 08 5 2 2" xfId="17327" xr:uid="{61D807D4-144D-4ACC-AA06-C0EEB8AE3FA8}"/>
    <cellStyle name="W_Interest expense Thai MFC_WP SBR 08 5 2 3" xfId="14812" xr:uid="{16E904E8-597F-4D50-82EE-7CCE06AD93A9}"/>
    <cellStyle name="W_Interest expense Thai MFC_WP SBR 08 5 2 4" xfId="22469" xr:uid="{3E6C84D6-97E7-461F-81FF-CDE757C4E3FF}"/>
    <cellStyle name="W_Interest expense Thai MFC_WP SBR 08 5 3" xfId="16135" xr:uid="{2991B6AB-3A45-4815-AFF8-BF12147B58BC}"/>
    <cellStyle name="W_Interest expense Thai MFC_WP SBR 08 5 4" xfId="13618" xr:uid="{8BB1FDBA-E661-4B5B-B44C-CCC50336A934}"/>
    <cellStyle name="W_Interest expense Thai MFC_WP SBR 08 5 5" xfId="21207" xr:uid="{FEE5A78A-A5A5-4789-80AC-B09668F7606E}"/>
    <cellStyle name="W_Interest expense Thai MFC_WP SBR 08 6" xfId="10309" xr:uid="{8746938A-E1F8-4A78-AE1E-41A880B847DE}"/>
    <cellStyle name="W_Interest expense Thai MFC_WP SBR 08 6 2" xfId="12309" xr:uid="{641F604A-373C-4768-A080-B9ECB1E15223}"/>
    <cellStyle name="W_Interest expense Thai MFC_WP SBR 08 6 2 2" xfId="17328" xr:uid="{E04D376C-90DB-4C35-AE31-7945A21F829D}"/>
    <cellStyle name="W_Interest expense Thai MFC_WP SBR 08 6 2 3" xfId="14813" xr:uid="{37605CE2-7677-4D2A-9A88-34CE15AAEB1A}"/>
    <cellStyle name="W_Interest expense Thai MFC_WP SBR 08 6 2 4" xfId="22470" xr:uid="{6FD8F83F-FBF9-4B83-9260-8CB6ED295556}"/>
    <cellStyle name="W_Interest expense Thai MFC_WP SBR 08 6 3" xfId="16136" xr:uid="{BA070FF3-8C4C-4C99-9345-C5DB79813D2F}"/>
    <cellStyle name="W_Interest expense Thai MFC_WP SBR 08 6 4" xfId="13619" xr:uid="{B360C4B8-64A3-4A03-8279-3B70E32F7F81}"/>
    <cellStyle name="W_Interest expense Thai MFC_WP SBR 08 6 5" xfId="21208" xr:uid="{4D2C4B2D-186B-418B-A195-F2EDC35B024E}"/>
    <cellStyle name="W_Interest expense Thai MFC_WP SBR 08 7" xfId="10310" xr:uid="{0C2B7EC1-398E-4B2E-B200-7A6BC9E30089}"/>
    <cellStyle name="W_Interest expense Thai MFC_WP SBR 08 7 2" xfId="12310" xr:uid="{BEBF049A-CAA7-4B7C-A026-EA8DBDB5E91B}"/>
    <cellStyle name="W_Interest expense Thai MFC_WP SBR 08 7 2 2" xfId="17329" xr:uid="{A08C780C-A065-4B31-ACC1-164AF010AFC3}"/>
    <cellStyle name="W_Interest expense Thai MFC_WP SBR 08 7 2 3" xfId="14814" xr:uid="{68170D3C-7170-4936-8C02-A024D8DC95F6}"/>
    <cellStyle name="W_Interest expense Thai MFC_WP SBR 08 7 2 4" xfId="22471" xr:uid="{15720C4B-D76E-4838-B4E3-B74851EB88CD}"/>
    <cellStyle name="W_Interest expense Thai MFC_WP SBR 08 7 3" xfId="16137" xr:uid="{D87C1655-463C-41B9-8DAC-49F38C2D5EF9}"/>
    <cellStyle name="W_Interest expense Thai MFC_WP SBR 08 7 4" xfId="13620" xr:uid="{24372255-672C-4484-A27B-FA1F51B60CCB}"/>
    <cellStyle name="W_Interest expense Thai MFC_WP SBR 08 7 5" xfId="21209" xr:uid="{C9CA770C-30BB-467D-9D90-1E6537C16937}"/>
    <cellStyle name="W_Inventory and cost TAK08" xfId="10311" xr:uid="{FCCAA8AA-B5B6-4D45-8EF9-768655CF097D}"/>
    <cellStyle name="W_Inventory and cost TAK08 2" xfId="10312" xr:uid="{2F07481B-FC66-4A85-A86A-B8EE85698EB1}"/>
    <cellStyle name="W_Inventory and cost TAK08 2 2" xfId="12311" xr:uid="{89775313-7B96-4989-A447-4D7BB06E2A92}"/>
    <cellStyle name="W_Inventory and cost TAK08 2 2 2" xfId="17330" xr:uid="{064FEDA9-1C89-412C-A023-E7D2664D22F5}"/>
    <cellStyle name="W_Inventory and cost TAK08 2 2 3" xfId="14815" xr:uid="{94276816-C4DA-4A83-B99E-20620A0C22B9}"/>
    <cellStyle name="W_Inventory and cost TAK08 2 2 4" xfId="22472" xr:uid="{4D9FA71D-C0DF-4E88-BD19-53F5961317D9}"/>
    <cellStyle name="W_Inventory and cost TAK08 2 3" xfId="16138" xr:uid="{EF9FBD8D-3B59-4671-8FCC-8FC56A0FC92D}"/>
    <cellStyle name="W_Inventory and cost TAK08 2 4" xfId="13621" xr:uid="{91B08E50-33E3-486F-B87B-2CB05670334E}"/>
    <cellStyle name="W_Inventory and cost TAK08 2 5" xfId="21210" xr:uid="{DD0B112D-7149-4424-AE3A-06A74B43D5D9}"/>
    <cellStyle name="W_Inventory and cost TAK08_Kura_leadsheet_31.12.10" xfId="20214" xr:uid="{5A312858-E737-4787-8BE8-CD1039A6EDCB}"/>
    <cellStyle name="W_K200-CPIC" xfId="10313" xr:uid="{2F14632B-BB4F-41DF-8945-97FD0F7DDBC5}"/>
    <cellStyle name="W_K200-CPIC 2" xfId="10314" xr:uid="{DDB0E67C-B0AB-4BBB-9809-CADB0EC086CA}"/>
    <cellStyle name="W_K200-CPIC 2 2" xfId="12312" xr:uid="{14DFA75D-FE9C-4184-B3EA-6926F599BF4C}"/>
    <cellStyle name="W_K200-CPIC 2 2 2" xfId="17331" xr:uid="{F9303C09-88BD-442F-A829-71CF31681272}"/>
    <cellStyle name="W_K200-CPIC 2 2 3" xfId="14816" xr:uid="{7E256D42-CE62-44F3-B438-AC7728A8BE14}"/>
    <cellStyle name="W_K200-CPIC 2 2 4" xfId="22473" xr:uid="{0CA3E303-30C2-4AF0-B64B-8B1FE3A79B1F}"/>
    <cellStyle name="W_K200-CPIC 2 3" xfId="16139" xr:uid="{BE83E765-6D24-4D4A-9579-B2030F366EE0}"/>
    <cellStyle name="W_K200-CPIC 2 4" xfId="13622" xr:uid="{42310B68-2D8A-42E1-9190-81BADBA29F9A}"/>
    <cellStyle name="W_K200-CPIC 2 5" xfId="21211" xr:uid="{13D53BF0-AC3C-4488-A88A-2B182A917589}"/>
    <cellStyle name="W_K200-CPIC_Complete WP SFC_Q2_Phang " xfId="10315" xr:uid="{F889F7FF-8E90-4CC1-832F-CD5BD60BEA8C}"/>
    <cellStyle name="W_K200-CPIC_Complete WP SFC_Q2_Phang  2" xfId="10316" xr:uid="{ABB343CB-5E99-417E-A49B-BDB618C95E11}"/>
    <cellStyle name="W_K200-CPIC_Complete WP SFC_Q2_Phang  2 2" xfId="12313" xr:uid="{197AE533-3463-484C-A7D2-E13947FAAC76}"/>
    <cellStyle name="W_K200-CPIC_Complete WP SFC_Q2_Phang  2 2 2" xfId="17332" xr:uid="{C9E6865F-FF88-4937-A574-45E381A62D3F}"/>
    <cellStyle name="W_K200-CPIC_Complete WP SFC_Q2_Phang  2 2 3" xfId="14817" xr:uid="{32497025-7D89-4A78-BD7A-D02EE9695D4C}"/>
    <cellStyle name="W_K200-CPIC_Complete WP SFC_Q2_Phang  2 2 4" xfId="22474" xr:uid="{0094AF01-77D1-4227-ACCF-93F67CED546F}"/>
    <cellStyle name="W_K200-CPIC_Complete WP SFC_Q2_Phang  2 3" xfId="16140" xr:uid="{6B0B44BD-2496-49C3-8F6A-D195DEB33878}"/>
    <cellStyle name="W_K200-CPIC_Complete WP SFC_Q2_Phang  2 4" xfId="13623" xr:uid="{1281084B-867B-4557-8D85-ECCC3EDADCBC}"/>
    <cellStyle name="W_K200-CPIC_Complete WP SFC_Q2_Phang  2 5" xfId="21212" xr:uid="{842EAEDA-4B06-4C70-952E-151D30066057}"/>
    <cellStyle name="W_K200-CPIC_F123 SFC Q2'09 New" xfId="10317" xr:uid="{1A3058A4-B18D-4DD4-BBF9-4BE9A2D1BA07}"/>
    <cellStyle name="W_K200-CPIC_F123 SFC Q2'09 New 2" xfId="10318" xr:uid="{F6AE90E4-A4ED-4081-941C-92BA5192F9E1}"/>
    <cellStyle name="W_K200-CPIC_F123 SFC Q2'09 New 2 2" xfId="12314" xr:uid="{6E0865B8-DCAC-41A7-A3C1-B74A3DB3EA54}"/>
    <cellStyle name="W_K200-CPIC_F123 SFC Q2'09 New 2 2 2" xfId="17333" xr:uid="{F3D41431-A275-48D5-BEDD-2468ECED9BB9}"/>
    <cellStyle name="W_K200-CPIC_F123 SFC Q2'09 New 2 2 3" xfId="14818" xr:uid="{5A2411E8-5C0A-4592-A925-A64EEEB0890E}"/>
    <cellStyle name="W_K200-CPIC_F123 SFC Q2'09 New 2 2 4" xfId="22475" xr:uid="{B3F49B2E-AAF2-41D2-AC2C-69E2B01CCF14}"/>
    <cellStyle name="W_K200-CPIC_F123 SFC Q2'09 New 2 3" xfId="16141" xr:uid="{60C1879E-9400-4E45-86B9-A31183AF05F6}"/>
    <cellStyle name="W_K200-CPIC_F123 SFC Q2'09 New 2 4" xfId="13624" xr:uid="{4A5D040E-9100-42F8-BC71-42E9C3CD71F2}"/>
    <cellStyle name="W_K200-CPIC_F123 SFC Q2'09 New 2 5" xfId="21213" xr:uid="{0AFFFC7F-90C9-467C-8137-C16838DA0A9B}"/>
    <cellStyle name="W_K200-CPIC_SFC_Q2_Phang " xfId="10319" xr:uid="{ED9714F1-E25F-48BD-99C5-517A59C3A093}"/>
    <cellStyle name="W_K200-CPIC_SFC_Q2_Phang  2" xfId="10320" xr:uid="{D3C91228-5AB4-400A-95EE-7420D9C8D1C9}"/>
    <cellStyle name="W_K200-CPIC_SFC_Q2_Phang  2 2" xfId="12315" xr:uid="{B6C46B34-D1D0-4AD9-AA97-559528C2415F}"/>
    <cellStyle name="W_K200-CPIC_SFC_Q2_Phang  2 2 2" xfId="17334" xr:uid="{C54F9D10-77E0-4A7D-99DB-745A40C97395}"/>
    <cellStyle name="W_K200-CPIC_SFC_Q2_Phang  2 2 3" xfId="14819" xr:uid="{9A1DC4AF-7388-49D2-8F8E-C151D73287D4}"/>
    <cellStyle name="W_K200-CPIC_SFC_Q2_Phang  2 2 4" xfId="22476" xr:uid="{6F262CAE-59CE-423F-A272-68113863ABB0}"/>
    <cellStyle name="W_K200-CPIC_SFC_Q2_Phang  2 3" xfId="16142" xr:uid="{C3BD8471-DF0D-4C3D-AA22-EB5C3FC712F8}"/>
    <cellStyle name="W_K200-CPIC_SFC_Q2_Phang  2 4" xfId="13625" xr:uid="{3844C027-253C-46B6-86B4-B010C9FF3FBD}"/>
    <cellStyle name="W_K200-CPIC_SFC_Q2_Phang  2 5" xfId="21214" xr:uid="{B657A7E4-6511-426D-AE82-DDB6304A265F}"/>
    <cellStyle name="W_Kura_leadsheet_31.12.10" xfId="20215" xr:uid="{A60CC9A4-C42F-46B6-A9BA-2E04AA0A03CB}"/>
    <cellStyle name="W_L" xfId="1276" xr:uid="{531BC991-AE0D-4F29-BCEA-76506BD5DFE4}"/>
    <cellStyle name="W_L 2" xfId="10321" xr:uid="{877127B7-55E9-4B23-9359-5B6E7E2068E7}"/>
    <cellStyle name="W_L 2 2" xfId="12316" xr:uid="{39F9F45F-3CDE-4EBD-9901-E54FDDB6467E}"/>
    <cellStyle name="W_L 2 2 2" xfId="17335" xr:uid="{6F153356-A0CE-43EA-8133-93602FDA1C37}"/>
    <cellStyle name="W_L 2 2 3" xfId="14820" xr:uid="{D0D566E2-D153-447E-87BE-1FFE3E555C24}"/>
    <cellStyle name="W_L 2 2 4" xfId="22477" xr:uid="{C4664E99-B1F6-414D-B1F1-10D2928748DC}"/>
    <cellStyle name="W_L 2 3" xfId="16143" xr:uid="{1054C699-8A35-43DF-9146-5FCBE47301F6}"/>
    <cellStyle name="W_L 2 4" xfId="13626" xr:uid="{3314E37A-610C-4328-8CAD-245EFA423E92}"/>
    <cellStyle name="W_L 2 5" xfId="21215" xr:uid="{DEED9077-1405-4F3D-B45A-B79A6244D134}"/>
    <cellStyle name="W_L_Book1" xfId="11372" xr:uid="{D3F73ABE-2F1F-4ABF-8163-437461B24B10}"/>
    <cellStyle name="W_L_Complete WP SFC_Q2_Phang " xfId="10322" xr:uid="{8D761CF7-1F4E-4982-827C-7C1E7A2A3350}"/>
    <cellStyle name="W_L_Complete WP SFC_Q2_Phang  2" xfId="10323" xr:uid="{E21C1056-FF3A-43AB-9A80-1CE30326BBC1}"/>
    <cellStyle name="W_L_Complete WP SFC_Q2_Phang  2 2" xfId="12317" xr:uid="{DF1CEC76-41DA-4241-A100-14B88D0DFAAB}"/>
    <cellStyle name="W_L_Complete WP SFC_Q2_Phang  2 2 2" xfId="17336" xr:uid="{B9B7649A-AB67-4B7A-90F5-743D550F77F9}"/>
    <cellStyle name="W_L_Complete WP SFC_Q2_Phang  2 2 3" xfId="14821" xr:uid="{6D42FAB4-7BA7-45C3-8377-171671D01993}"/>
    <cellStyle name="W_L_Complete WP SFC_Q2_Phang  2 2 4" xfId="22478" xr:uid="{1134BD92-7122-446B-BD0A-50A299287A80}"/>
    <cellStyle name="W_L_Complete WP SFC_Q2_Phang  2 3" xfId="16144" xr:uid="{35AC3885-647F-4D05-A08A-1E071C632CCE}"/>
    <cellStyle name="W_L_Complete WP SFC_Q2_Phang  2 4" xfId="13627" xr:uid="{3CC0403E-F738-4ABD-9A0A-B5B91C128429}"/>
    <cellStyle name="W_L_Complete WP SFC_Q2_Phang  2 5" xfId="21216" xr:uid="{A6CDE1E6-434D-4C86-A365-E0A48225A2CC}"/>
    <cellStyle name="W_L_F123 SFC Q2'09 New" xfId="10324" xr:uid="{1359BCCD-05F8-4223-822E-45FA04929DA4}"/>
    <cellStyle name="W_L_F123 SFC Q2'09 New 2" xfId="10325" xr:uid="{0E5165F4-5272-471F-82A9-52A862C14C98}"/>
    <cellStyle name="W_L_F123 SFC Q2'09 New 2 2" xfId="12318" xr:uid="{AA1E227E-015C-4814-86B1-5938FC6D4264}"/>
    <cellStyle name="W_L_F123 SFC Q2'09 New 2 2 2" xfId="17337" xr:uid="{EB75B283-B3F4-4E84-BDA3-291A1E86DB42}"/>
    <cellStyle name="W_L_F123 SFC Q2'09 New 2 2 3" xfId="14822" xr:uid="{5FB99EEE-BCE9-40AF-8514-E955ED698D8D}"/>
    <cellStyle name="W_L_F123 SFC Q2'09 New 2 2 4" xfId="22479" xr:uid="{48E0F8F0-0F37-45E3-8254-E711772D7DA3}"/>
    <cellStyle name="W_L_F123 SFC Q2'09 New 2 3" xfId="16146" xr:uid="{06A370A1-803B-4E0D-8BC2-06A814D10862}"/>
    <cellStyle name="W_L_F123 SFC Q2'09 New 2 4" xfId="13628" xr:uid="{93B4938A-6804-4A53-86C4-6CD7DB547204}"/>
    <cellStyle name="W_L_F123 SFC Q2'09 New 2 5" xfId="21217" xr:uid="{7088360C-D107-44F0-A775-FE81EC1D8FFC}"/>
    <cellStyle name="W_L_PTT ICT Leadsheet Q3'10 update" xfId="20216" xr:uid="{8ED54A51-45F1-4530-941D-4ED0D11E27F1}"/>
    <cellStyle name="W_L_SFC_Q2_Phang " xfId="10326" xr:uid="{95B54855-0858-4395-AA7A-F06168F0CB46}"/>
    <cellStyle name="W_L_SFC_Q2_Phang  2" xfId="10327" xr:uid="{8C118C1A-210D-4B0D-AACC-DF52BBC665A2}"/>
    <cellStyle name="W_L_SFC_Q2_Phang  2 2" xfId="12319" xr:uid="{D182CB70-D3EE-43E3-A9C3-21B201D5ADEC}"/>
    <cellStyle name="W_L_SFC_Q2_Phang  2 2 2" xfId="17338" xr:uid="{BF3239CC-C7CA-461A-B68A-C8CE0AF353D5}"/>
    <cellStyle name="W_L_SFC_Q2_Phang  2 2 3" xfId="14823" xr:uid="{0B9205D0-1E5D-437E-BFF8-B8FCE0ADF9AA}"/>
    <cellStyle name="W_L_SFC_Q2_Phang  2 2 4" xfId="22480" xr:uid="{C55331B5-550F-4EE4-B843-A2979A7DABA5}"/>
    <cellStyle name="W_L_SFC_Q2_Phang  2 3" xfId="16147" xr:uid="{2D82DF7B-5704-4456-A67E-E8A66ECE9729}"/>
    <cellStyle name="W_L_SFC_Q2_Phang  2 4" xfId="13629" xr:uid="{346FC142-B3F5-4025-96D1-608E1CE5C18D}"/>
    <cellStyle name="W_L_SFC_Q2_Phang  2 5" xfId="21218" xr:uid="{03CD0275-D83E-44BD-90C8-645AA611B615}"/>
    <cellStyle name="W_L_V015" xfId="20217" xr:uid="{CEBABC23-686F-4231-B226-8A213378C06A}"/>
    <cellStyle name="W_L100 and V100 Thai MFC" xfId="10328" xr:uid="{A0E5CA37-A5B7-4AC5-BD9F-0AAC7750D5B0}"/>
    <cellStyle name="W_L100 and V100 Thai MFC 2" xfId="10329" xr:uid="{61C460AC-26A0-42B0-B3B5-CAEC83F2660D}"/>
    <cellStyle name="W_L100 and V100 Thai MFC 2 2" xfId="12320" xr:uid="{43B279DF-2AA2-438F-9962-8E4828A98B5E}"/>
    <cellStyle name="W_L100 and V100 Thai MFC 2 2 2" xfId="17339" xr:uid="{87E42F35-AB9D-468A-A974-B2E0FE1BDB05}"/>
    <cellStyle name="W_L100 and V100 Thai MFC 2 2 3" xfId="14824" xr:uid="{D519B541-9FF1-4162-BE5C-8EAF0E4A5042}"/>
    <cellStyle name="W_L100 and V100 Thai MFC 2 2 4" xfId="22481" xr:uid="{E28C7097-6E95-4EF9-950C-1E187B4FEF77}"/>
    <cellStyle name="W_L100 and V100 Thai MFC 2 3" xfId="16148" xr:uid="{C6A520D9-52E4-4F3B-BDA1-1420F3FBE4B2}"/>
    <cellStyle name="W_L100 and V100 Thai MFC 2 4" xfId="13630" xr:uid="{1B0021DF-F0B4-4FEC-AB6B-B76DAC90C74C}"/>
    <cellStyle name="W_L100 and V100 Thai MFC 2 5" xfId="21219" xr:uid="{A32B659F-32FE-4F54-8C78-B9475FBE628A}"/>
    <cellStyle name="W_L100 and V100 Thai MFC_Complete WP SFC_Q2_Phang " xfId="10330" xr:uid="{088357A4-BC4F-408F-98DC-D55FD886C7E8}"/>
    <cellStyle name="W_L100 and V100 Thai MFC_Complete WP SFC_Q2_Phang  2" xfId="10331" xr:uid="{1D4B97FD-0E7F-42C1-8370-98E9C7920BBE}"/>
    <cellStyle name="W_L100 and V100 Thai MFC_Complete WP SFC_Q2_Phang  2 2" xfId="12321" xr:uid="{23DD1149-C4DB-4B1E-BC3B-5EA2F841174C}"/>
    <cellStyle name="W_L100 and V100 Thai MFC_Complete WP SFC_Q2_Phang  2 2 2" xfId="17340" xr:uid="{59B3E6C6-E2B0-48AA-8DCE-9A01100AD375}"/>
    <cellStyle name="W_L100 and V100 Thai MFC_Complete WP SFC_Q2_Phang  2 2 3" xfId="14825" xr:uid="{47464B4F-F6C1-41D0-9656-DECE1F96F88D}"/>
    <cellStyle name="W_L100 and V100 Thai MFC_Complete WP SFC_Q2_Phang  2 2 4" xfId="22482" xr:uid="{185EEC48-8722-497B-96D2-4E536E8D1DEF}"/>
    <cellStyle name="W_L100 and V100 Thai MFC_Complete WP SFC_Q2_Phang  2 3" xfId="16149" xr:uid="{152BF32F-9EA3-4E7E-963C-B28050CFB233}"/>
    <cellStyle name="W_L100 and V100 Thai MFC_Complete WP SFC_Q2_Phang  2 4" xfId="13631" xr:uid="{82F16466-3B2E-490E-B3EA-615BBC3AB76C}"/>
    <cellStyle name="W_L100 and V100 Thai MFC_Complete WP SFC_Q2_Phang  2 5" xfId="21220" xr:uid="{04C956CD-6A09-49A5-911D-9EA40FB6ACA7}"/>
    <cellStyle name="W_L100 and V100 Thai MFC_F123 SFC Q2'09 New" xfId="10332" xr:uid="{2DD045C5-8860-4A59-961F-CA2CAC9EAF7D}"/>
    <cellStyle name="W_L100 and V100 Thai MFC_F123 SFC Q2'09 New 2" xfId="10333" xr:uid="{FA19D3B9-DF2A-4D99-9121-855DF07C57E4}"/>
    <cellStyle name="W_L100 and V100 Thai MFC_F123 SFC Q2'09 New 2 2" xfId="12322" xr:uid="{BB7919A3-F940-4B32-B0D8-A88F6541F5B6}"/>
    <cellStyle name="W_L100 and V100 Thai MFC_F123 SFC Q2'09 New 2 2 2" xfId="17341" xr:uid="{B4A7F99A-62EA-4015-B6A7-EF3B13820781}"/>
    <cellStyle name="W_L100 and V100 Thai MFC_F123 SFC Q2'09 New 2 2 3" xfId="14826" xr:uid="{70ECCCC1-BF5C-45D4-95FD-659C2319F1A2}"/>
    <cellStyle name="W_L100 and V100 Thai MFC_F123 SFC Q2'09 New 2 2 4" xfId="22483" xr:uid="{3403A20C-6762-427A-B3ED-F280EFF043E8}"/>
    <cellStyle name="W_L100 and V100 Thai MFC_F123 SFC Q2'09 New 2 3" xfId="16150" xr:uid="{EED5A2AF-B538-4F56-A611-F399519BDC52}"/>
    <cellStyle name="W_L100 and V100 Thai MFC_F123 SFC Q2'09 New 2 4" xfId="13632" xr:uid="{496DE205-4D54-48EA-8EAF-B882D672B205}"/>
    <cellStyle name="W_L100 and V100 Thai MFC_F123 SFC Q2'09 New 2 5" xfId="21221" xr:uid="{70F34A51-D2DC-4E6B-8AF0-D9D74F685C41}"/>
    <cellStyle name="W_L100 and V100 Thai MFC_MFC Q2' 08" xfId="10334" xr:uid="{53BC850E-10C3-4620-AA5E-9EC8A11AB39E}"/>
    <cellStyle name="W_L100 and V100 Thai MFC_MFC Q2' 08 2" xfId="10335" xr:uid="{EC48A565-140F-46D7-8E43-5356F4622CD3}"/>
    <cellStyle name="W_L100 and V100 Thai MFC_MFC Q2' 08 2 2" xfId="12323" xr:uid="{9CDBAB40-EA65-448B-9F45-D81F423B7007}"/>
    <cellStyle name="W_L100 and V100 Thai MFC_MFC Q2' 08 2 2 2" xfId="17342" xr:uid="{B1AE625D-BDA9-48B6-A69C-137FEFE48B6E}"/>
    <cellStyle name="W_L100 and V100 Thai MFC_MFC Q2' 08 2 2 3" xfId="14827" xr:uid="{1E572030-76F5-45E1-9598-EF83A6A06CEF}"/>
    <cellStyle name="W_L100 and V100 Thai MFC_MFC Q2' 08 2 2 4" xfId="22484" xr:uid="{EE407426-ACA4-487F-8E40-A4C56C42DF4C}"/>
    <cellStyle name="W_L100 and V100 Thai MFC_MFC Q2' 08 2 3" xfId="16151" xr:uid="{49283811-BABF-45E5-81C5-BCA01F89C073}"/>
    <cellStyle name="W_L100 and V100 Thai MFC_MFC Q2' 08 2 4" xfId="13633" xr:uid="{647107AB-7350-4821-B2F4-3A67E870A07C}"/>
    <cellStyle name="W_L100 and V100 Thai MFC_MFC Q2' 08 2 5" xfId="21222" xr:uid="{36399146-78B7-47B6-882E-00FA178C0E7D}"/>
    <cellStyle name="W_L100 and V100 Thai MFC_MFC Q2' 08 3" xfId="10336" xr:uid="{1E26F6FA-110D-4C2A-A792-9114AFE0ADC4}"/>
    <cellStyle name="W_L100 and V100 Thai MFC_MFC Q2' 08 3 2" xfId="12324" xr:uid="{7F03A670-9D60-4B78-B7E4-A5F9C60EA138}"/>
    <cellStyle name="W_L100 and V100 Thai MFC_MFC Q2' 08 3 2 2" xfId="17343" xr:uid="{0AEF6CB8-B3D5-48D5-BDAA-8EA4BFB4BD41}"/>
    <cellStyle name="W_L100 and V100 Thai MFC_MFC Q2' 08 3 2 3" xfId="14828" xr:uid="{0DA0D0C1-F453-46AA-BC89-37700A5768BF}"/>
    <cellStyle name="W_L100 and V100 Thai MFC_MFC Q2' 08 3 2 4" xfId="22485" xr:uid="{0680FAC6-106D-4AA5-93B4-89E23199A32F}"/>
    <cellStyle name="W_L100 and V100 Thai MFC_MFC Q2' 08 3 3" xfId="16152" xr:uid="{7A4AAB53-1A6B-43AE-89B1-0BBF54A77324}"/>
    <cellStyle name="W_L100 and V100 Thai MFC_MFC Q2' 08 3 4" xfId="13634" xr:uid="{E25EACB8-97F2-42CF-B905-B08DB7C6D413}"/>
    <cellStyle name="W_L100 and V100 Thai MFC_MFC Q2' 08 3 5" xfId="21223" xr:uid="{3D26AD99-5E28-479B-8482-12E431DFF38A}"/>
    <cellStyle name="W_L100 and V100 Thai MFC_MFC Q2' 08 4" xfId="10337" xr:uid="{E355EAAC-3F3D-47CA-904E-E7E4A08E4A12}"/>
    <cellStyle name="W_L100 and V100 Thai MFC_MFC Q2' 08 4 2" xfId="12325" xr:uid="{D1452CEF-F2DB-462B-9897-FB1CC2713D45}"/>
    <cellStyle name="W_L100 and V100 Thai MFC_MFC Q2' 08 4 2 2" xfId="17344" xr:uid="{FC6C6473-7621-4D40-B32E-87A77C7ED299}"/>
    <cellStyle name="W_L100 and V100 Thai MFC_MFC Q2' 08 4 2 3" xfId="14829" xr:uid="{5328F9D2-5F5A-4DAD-93C8-9C5D89A0FF0A}"/>
    <cellStyle name="W_L100 and V100 Thai MFC_MFC Q2' 08 4 2 4" xfId="22486" xr:uid="{9CE1FF33-6469-45EF-82EA-B24A6B84D1F6}"/>
    <cellStyle name="W_L100 and V100 Thai MFC_MFC Q2' 08 4 3" xfId="16153" xr:uid="{C19525DD-AF43-47BA-9D9C-813FD73175C5}"/>
    <cellStyle name="W_L100 and V100 Thai MFC_MFC Q2' 08 4 4" xfId="13635" xr:uid="{3E2FC8D4-0B20-4466-A57D-8BE67A28851B}"/>
    <cellStyle name="W_L100 and V100 Thai MFC_MFC Q2' 08 4 5" xfId="21224" xr:uid="{A25D121F-07E9-4FCE-9EEB-00DD100E3194}"/>
    <cellStyle name="W_L100 and V100 Thai MFC_MFC Q2' 08 5" xfId="10338" xr:uid="{2FFC8A09-B15D-40DC-8DC6-54B465C76BF7}"/>
    <cellStyle name="W_L100 and V100 Thai MFC_MFC Q2' 08 5 2" xfId="12326" xr:uid="{D6A7BDE9-9D1E-4434-A5CC-AAD746FFFFA5}"/>
    <cellStyle name="W_L100 and V100 Thai MFC_MFC Q2' 08 5 2 2" xfId="17345" xr:uid="{5E20183B-4D5E-4502-A2B6-30A6FC6763D0}"/>
    <cellStyle name="W_L100 and V100 Thai MFC_MFC Q2' 08 5 2 3" xfId="14830" xr:uid="{7522C960-3B73-4A79-A61F-7717A473631F}"/>
    <cellStyle name="W_L100 and V100 Thai MFC_MFC Q2' 08 5 2 4" xfId="22487" xr:uid="{EDEC5F59-3DB9-43FB-BB3F-28AAF9A201ED}"/>
    <cellStyle name="W_L100 and V100 Thai MFC_MFC Q2' 08 5 3" xfId="16154" xr:uid="{1EB854B5-D73C-451D-8812-9AFFDCD85F8B}"/>
    <cellStyle name="W_L100 and V100 Thai MFC_MFC Q2' 08 5 4" xfId="13636" xr:uid="{62BC1462-8267-429F-A1AC-89F88D018B1A}"/>
    <cellStyle name="W_L100 and V100 Thai MFC_MFC Q2' 08 5 5" xfId="21225" xr:uid="{2FDBAD9B-D14A-4B9F-83F4-5F3197366972}"/>
    <cellStyle name="W_L100 and V100 Thai MFC_MFC Q2' 08 6" xfId="10339" xr:uid="{591E1963-25AA-4D72-99D6-866439972226}"/>
    <cellStyle name="W_L100 and V100 Thai MFC_MFC Q2' 08 6 2" xfId="12327" xr:uid="{01F7641B-180C-4DD6-A963-54D7566CBCA0}"/>
    <cellStyle name="W_L100 and V100 Thai MFC_MFC Q2' 08 6 2 2" xfId="17346" xr:uid="{9B0EBEA1-775E-451F-9DF5-7E050A0109F4}"/>
    <cellStyle name="W_L100 and V100 Thai MFC_MFC Q2' 08 6 2 3" xfId="14831" xr:uid="{1658594D-83DC-4948-A818-ED42E66C4186}"/>
    <cellStyle name="W_L100 and V100 Thai MFC_MFC Q2' 08 6 2 4" xfId="22488" xr:uid="{2A715EEE-5B2E-47B7-A726-39A4F0A44097}"/>
    <cellStyle name="W_L100 and V100 Thai MFC_MFC Q2' 08 6 3" xfId="16155" xr:uid="{1E8668CF-1D59-4B7E-9C62-7AAC5AFEF859}"/>
    <cellStyle name="W_L100 and V100 Thai MFC_MFC Q2' 08 6 4" xfId="13637" xr:uid="{F8EAAD9F-7159-44FB-90F0-39808AB0A063}"/>
    <cellStyle name="W_L100 and V100 Thai MFC_MFC Q2' 08 6 5" xfId="21226" xr:uid="{424758C4-93A0-4ED3-8D0A-E1FFD5CB45B9}"/>
    <cellStyle name="W_L100 and V100 Thai MFC_MFC Q2' 08 7" xfId="10340" xr:uid="{11749BEA-8645-48ED-BDC6-E10B71FAE400}"/>
    <cellStyle name="W_L100 and V100 Thai MFC_MFC Q2' 08 7 2" xfId="12328" xr:uid="{2DB6A6D9-1EE6-41C7-BC7D-646BC4B05057}"/>
    <cellStyle name="W_L100 and V100 Thai MFC_MFC Q2' 08 7 2 2" xfId="17347" xr:uid="{CE6FE183-EF25-4661-9958-CEE945194EBD}"/>
    <cellStyle name="W_L100 and V100 Thai MFC_MFC Q2' 08 7 2 3" xfId="14832" xr:uid="{5EB582B4-D4D4-4026-ABCB-CCDB1728CEC4}"/>
    <cellStyle name="W_L100 and V100 Thai MFC_MFC Q2' 08 7 2 4" xfId="22489" xr:uid="{156C1EB0-E222-40B5-A27D-732555A41519}"/>
    <cellStyle name="W_L100 and V100 Thai MFC_MFC Q2' 08 7 3" xfId="16156" xr:uid="{C7AC3DCD-C939-402D-8611-8071EE78C203}"/>
    <cellStyle name="W_L100 and V100 Thai MFC_MFC Q2' 08 7 4" xfId="13638" xr:uid="{7B53182E-6B3B-4FA6-86CE-106AE5F0B7B3}"/>
    <cellStyle name="W_L100 and V100 Thai MFC_MFC Q2' 08 7 5" xfId="21227" xr:uid="{11DCC2FC-F184-4265-B238-17FE52361AAB}"/>
    <cellStyle name="W_L100 and V100 Thai MFC_MFC-ye08-pakpao" xfId="10341" xr:uid="{4ECB69A8-8152-4D9C-9D5C-BE1D05727976}"/>
    <cellStyle name="W_L100 and V100 Thai MFC_MFC-ye08-pakpao 2" xfId="10342" xr:uid="{CE7FD7CE-C283-4B94-8025-5077B1440989}"/>
    <cellStyle name="W_L100 and V100 Thai MFC_MFC-ye08-pakpao 2 2" xfId="12329" xr:uid="{7839D6BB-0343-4A77-A2B8-3CB740F7411F}"/>
    <cellStyle name="W_L100 and V100 Thai MFC_MFC-ye08-pakpao 2 2 2" xfId="17348" xr:uid="{3A64299C-014C-4548-9ACD-BB70F1293130}"/>
    <cellStyle name="W_L100 and V100 Thai MFC_MFC-ye08-pakpao 2 2 3" xfId="14833" xr:uid="{D0A9F70A-1CBD-448B-B7C1-D25965E57A3E}"/>
    <cellStyle name="W_L100 and V100 Thai MFC_MFC-ye08-pakpao 2 2 4" xfId="22490" xr:uid="{94DE271E-41A7-4F85-877D-FBB261D3D5CD}"/>
    <cellStyle name="W_L100 and V100 Thai MFC_MFC-ye08-pakpao 2 3" xfId="16157" xr:uid="{D27C5CC6-18BC-4F75-AD71-FA19A296E433}"/>
    <cellStyle name="W_L100 and V100 Thai MFC_MFC-ye08-pakpao 2 4" xfId="13639" xr:uid="{247BB079-9A61-4327-9350-2A3B91B41BC6}"/>
    <cellStyle name="W_L100 and V100 Thai MFC_MFC-ye08-pakpao 2 5" xfId="21228" xr:uid="{7C45255B-0B6F-4B58-80D3-86DF493DA83B}"/>
    <cellStyle name="W_L100 and V100 Thai MFC_MFC-ye08-pakpao 3" xfId="10343" xr:uid="{21A75F8C-5607-4158-88A1-62BE8A0CEE5A}"/>
    <cellStyle name="W_L100 and V100 Thai MFC_MFC-ye08-pakpao 3 2" xfId="12330" xr:uid="{2B337CD0-8A8B-470C-9594-86066EF32902}"/>
    <cellStyle name="W_L100 and V100 Thai MFC_MFC-ye08-pakpao 3 2 2" xfId="17349" xr:uid="{FDD01DA7-C2D3-4967-A5A0-029F6C51310A}"/>
    <cellStyle name="W_L100 and V100 Thai MFC_MFC-ye08-pakpao 3 2 3" xfId="14834" xr:uid="{F75AABE2-1B3F-4067-A623-AD9DAC5A6E73}"/>
    <cellStyle name="W_L100 and V100 Thai MFC_MFC-ye08-pakpao 3 2 4" xfId="22491" xr:uid="{9DB2634C-CF60-44B7-81AD-59E6522B1F42}"/>
    <cellStyle name="W_L100 and V100 Thai MFC_MFC-ye08-pakpao 3 3" xfId="16158" xr:uid="{85DF27D8-45BE-4D74-B12E-D264939CECFB}"/>
    <cellStyle name="W_L100 and V100 Thai MFC_MFC-ye08-pakpao 3 4" xfId="13640" xr:uid="{5257C30D-60DF-448E-A363-4B5EBFEFCE9A}"/>
    <cellStyle name="W_L100 and V100 Thai MFC_MFC-ye08-pakpao 3 5" xfId="21229" xr:uid="{0C3CD304-E6F6-49D1-966C-DFDD768E73A4}"/>
    <cellStyle name="W_L100 and V100 Thai MFC_MFC-ye08-pakpao 4" xfId="10344" xr:uid="{BEF2E11D-AFE6-4CDB-A94E-6FC673F567D5}"/>
    <cellStyle name="W_L100 and V100 Thai MFC_MFC-ye08-pakpao 4 2" xfId="12331" xr:uid="{443AF889-D615-441C-8C8B-C3359EFA2543}"/>
    <cellStyle name="W_L100 and V100 Thai MFC_MFC-ye08-pakpao 4 2 2" xfId="17350" xr:uid="{499E91A1-07B9-4A63-906F-A3C8C1D8C657}"/>
    <cellStyle name="W_L100 and V100 Thai MFC_MFC-ye08-pakpao 4 2 3" xfId="14835" xr:uid="{AC7227C1-6B89-418F-8552-990A1CF2EEEF}"/>
    <cellStyle name="W_L100 and V100 Thai MFC_MFC-ye08-pakpao 4 2 4" xfId="22492" xr:uid="{222AB738-E47F-483F-B4D4-CE7F95B366F1}"/>
    <cellStyle name="W_L100 and V100 Thai MFC_MFC-ye08-pakpao 4 3" xfId="16159" xr:uid="{7ABF4A5A-2BAC-4003-9795-5F1A178637FC}"/>
    <cellStyle name="W_L100 and V100 Thai MFC_MFC-ye08-pakpao 4 4" xfId="13641" xr:uid="{392C7A97-0486-4156-8FC5-06A0EE192070}"/>
    <cellStyle name="W_L100 and V100 Thai MFC_MFC-ye08-pakpao 4 5" xfId="21230" xr:uid="{438832C0-5AAF-4E74-AA07-6FCFB8DCC252}"/>
    <cellStyle name="W_L100 and V100 Thai MFC_MFC-ye08-pakpao 5" xfId="10345" xr:uid="{6CBD7EEE-CE7B-4F32-8619-9DF8AE323557}"/>
    <cellStyle name="W_L100 and V100 Thai MFC_MFC-ye08-pakpao 5 2" xfId="12332" xr:uid="{E5F78CEB-326F-438B-8880-DC9B1396B94B}"/>
    <cellStyle name="W_L100 and V100 Thai MFC_MFC-ye08-pakpao 5 2 2" xfId="17351" xr:uid="{FAFAC5E2-7F0B-4605-BE94-EEB356561768}"/>
    <cellStyle name="W_L100 and V100 Thai MFC_MFC-ye08-pakpao 5 2 3" xfId="14836" xr:uid="{8C566718-C7F0-4DF0-B5EA-7AF47F454D36}"/>
    <cellStyle name="W_L100 and V100 Thai MFC_MFC-ye08-pakpao 5 2 4" xfId="22493" xr:uid="{51AC3763-EB70-43F8-8B39-31D72613A85B}"/>
    <cellStyle name="W_L100 and V100 Thai MFC_MFC-ye08-pakpao 5 3" xfId="16160" xr:uid="{02193DF8-CB87-49D4-B119-1D162A22087A}"/>
    <cellStyle name="W_L100 and V100 Thai MFC_MFC-ye08-pakpao 5 4" xfId="13642" xr:uid="{850C34D3-374C-4D11-BA9C-CAB365DA23EC}"/>
    <cellStyle name="W_L100 and V100 Thai MFC_MFC-ye08-pakpao 5 5" xfId="21231" xr:uid="{A0C0710C-9479-4618-9A63-ED389FF36CD4}"/>
    <cellStyle name="W_L100 and V100 Thai MFC_MFC-ye08-pakpao 6" xfId="10346" xr:uid="{334C3CB5-6CEC-41C3-B7E2-E05D4DA8A00C}"/>
    <cellStyle name="W_L100 and V100 Thai MFC_MFC-ye08-pakpao 6 2" xfId="12333" xr:uid="{5A214CD2-C166-4D54-ABC3-B4593FFC0402}"/>
    <cellStyle name="W_L100 and V100 Thai MFC_MFC-ye08-pakpao 6 2 2" xfId="17352" xr:uid="{F9209052-9CA3-4BF5-89C1-9CD9C40107BD}"/>
    <cellStyle name="W_L100 and V100 Thai MFC_MFC-ye08-pakpao 6 2 3" xfId="14837" xr:uid="{9DCC0587-5681-4762-BEC8-9186BD958B23}"/>
    <cellStyle name="W_L100 and V100 Thai MFC_MFC-ye08-pakpao 6 2 4" xfId="22494" xr:uid="{D773AF17-F8BD-41A1-A6E5-93E767D2B252}"/>
    <cellStyle name="W_L100 and V100 Thai MFC_MFC-ye08-pakpao 6 3" xfId="16161" xr:uid="{235D94DD-ED31-4198-A6A9-7BCEC5E713A5}"/>
    <cellStyle name="W_L100 and V100 Thai MFC_MFC-ye08-pakpao 6 4" xfId="13643" xr:uid="{7C837138-8963-4DA7-BB65-6F2E98603DF2}"/>
    <cellStyle name="W_L100 and V100 Thai MFC_MFC-ye08-pakpao 6 5" xfId="21232" xr:uid="{52B4CB77-B859-4E4F-8CA4-7AB0C6F76E17}"/>
    <cellStyle name="W_L100 and V100 Thai MFC_MFC-ye08-pakpao 7" xfId="10347" xr:uid="{66B60436-CFD2-47F6-BF22-3954D4385744}"/>
    <cellStyle name="W_L100 and V100 Thai MFC_MFC-ye08-pakpao 7 2" xfId="12334" xr:uid="{B2417AB0-CEED-425A-BD87-F4D561FE8A2B}"/>
    <cellStyle name="W_L100 and V100 Thai MFC_MFC-ye08-pakpao 7 2 2" xfId="17353" xr:uid="{A485F87D-FA3C-4B13-BA36-DC8F7E6EED19}"/>
    <cellStyle name="W_L100 and V100 Thai MFC_MFC-ye08-pakpao 7 2 3" xfId="14838" xr:uid="{FF5446DE-2D74-45EA-A0A3-D638F07E29F9}"/>
    <cellStyle name="W_L100 and V100 Thai MFC_MFC-ye08-pakpao 7 2 4" xfId="22495" xr:uid="{D75A42AA-D64C-4FE3-B59C-EBCBBCF408B8}"/>
    <cellStyle name="W_L100 and V100 Thai MFC_MFC-ye08-pakpao 7 3" xfId="16162" xr:uid="{2E9D9EC8-9DD8-488F-A513-63A9EEE1F9ED}"/>
    <cellStyle name="W_L100 and V100 Thai MFC_MFC-ye08-pakpao 7 4" xfId="13644" xr:uid="{B964D0E7-4F14-432F-9FE3-182BCB2729AD}"/>
    <cellStyle name="W_L100 and V100 Thai MFC_MFC-ye08-pakpao 7 5" xfId="21233" xr:uid="{67370DD7-29C7-4F52-9DC6-C6439D8E31C3}"/>
    <cellStyle name="W_L100 and V100 Thai MFC_SFC_Q2_Phang " xfId="10348" xr:uid="{B0C2801B-7962-4D18-95D1-04EF9CF1860C}"/>
    <cellStyle name="W_L100 and V100 Thai MFC_SFC_Q2_Phang  2" xfId="10349" xr:uid="{F6225D3F-33B1-4F28-AFEC-9702E61077C8}"/>
    <cellStyle name="W_L100 and V100 Thai MFC_SFC_Q2_Phang  2 2" xfId="12335" xr:uid="{CF2F3C5B-A1F6-4754-94F1-9CD40A56D3A4}"/>
    <cellStyle name="W_L100 and V100 Thai MFC_SFC_Q2_Phang  2 2 2" xfId="17354" xr:uid="{E2BCDFB4-947B-4F60-A008-BB1F9B9BC220}"/>
    <cellStyle name="W_L100 and V100 Thai MFC_SFC_Q2_Phang  2 2 3" xfId="14839" xr:uid="{9F92039B-2DE6-4814-92E4-39EE423C4211}"/>
    <cellStyle name="W_L100 and V100 Thai MFC_SFC_Q2_Phang  2 2 4" xfId="22496" xr:uid="{9D6467D5-1F16-4712-A7B4-9851A33CF5CB}"/>
    <cellStyle name="W_L100 and V100 Thai MFC_SFC_Q2_Phang  2 3" xfId="16163" xr:uid="{2F8B9585-17FB-4323-A4D9-04D52BC44E96}"/>
    <cellStyle name="W_L100 and V100 Thai MFC_SFC_Q2_Phang  2 4" xfId="13645" xr:uid="{FEF7B85A-DA73-4FC1-9A39-675035740EED}"/>
    <cellStyle name="W_L100 and V100 Thai MFC_SFC_Q2_Phang  2 5" xfId="21234" xr:uid="{FC6B09B1-7179-47D8-B284-1A75398E3FE4}"/>
    <cellStyle name="W_L100 and V100 Thai MFC_SFC-ye08-N' Beau" xfId="10350" xr:uid="{63766442-BBD7-414D-8C45-A75105D6CBC8}"/>
    <cellStyle name="W_L100 and V100 Thai MFC_SFC-ye08-N' Beau 2" xfId="10351" xr:uid="{4EBDF1EB-8CDD-4F28-A396-F557429D4E8F}"/>
    <cellStyle name="W_L100 and V100 Thai MFC_SFC-ye08-N' Beau 2 2" xfId="12336" xr:uid="{D91610AF-1F34-43A4-A46A-D8294CCA2944}"/>
    <cellStyle name="W_L100 and V100 Thai MFC_SFC-ye08-N' Beau 2 2 2" xfId="17355" xr:uid="{A6440CA5-1A52-4470-992E-4D39B43D17BF}"/>
    <cellStyle name="W_L100 and V100 Thai MFC_SFC-ye08-N' Beau 2 2 3" xfId="14840" xr:uid="{8BFD41B3-053B-42B9-BE5E-78159A1C0557}"/>
    <cellStyle name="W_L100 and V100 Thai MFC_SFC-ye08-N' Beau 2 2 4" xfId="22497" xr:uid="{A5A6A679-C6BC-4D1C-8665-A241E24318B9}"/>
    <cellStyle name="W_L100 and V100 Thai MFC_SFC-ye08-N' Beau 2 3" xfId="16164" xr:uid="{4A1880D1-1AD2-4FDC-9104-E8754D256EFA}"/>
    <cellStyle name="W_L100 and V100 Thai MFC_SFC-ye08-N' Beau 2 4" xfId="13646" xr:uid="{998788B5-5C22-44B8-A796-C2AA792CCD17}"/>
    <cellStyle name="W_L100 and V100 Thai MFC_SFC-ye08-N' Beau 2 5" xfId="21235" xr:uid="{5A4E98AA-82BB-4B64-9F09-6F5E9B2DB799}"/>
    <cellStyle name="W_L100 and V100 Thai MFC_SFC-ye08-N' Beau 3" xfId="10352" xr:uid="{9718379A-062F-4096-97C3-2D6A49D93CB3}"/>
    <cellStyle name="W_L100 and V100 Thai MFC_SFC-ye08-N' Beau 3 2" xfId="12337" xr:uid="{425992CB-12C2-42E0-8ED7-83D5DB315071}"/>
    <cellStyle name="W_L100 and V100 Thai MFC_SFC-ye08-N' Beau 3 2 2" xfId="17356" xr:uid="{CF9CCFF9-D3A1-4158-97EC-619A1CF8F3A6}"/>
    <cellStyle name="W_L100 and V100 Thai MFC_SFC-ye08-N' Beau 3 2 3" xfId="14841" xr:uid="{474D62CA-0303-4903-ACBC-35007346D648}"/>
    <cellStyle name="W_L100 and V100 Thai MFC_SFC-ye08-N' Beau 3 2 4" xfId="22498" xr:uid="{7383C630-5D9E-4705-954E-A53F424DCBAE}"/>
    <cellStyle name="W_L100 and V100 Thai MFC_SFC-ye08-N' Beau 3 3" xfId="16165" xr:uid="{64745728-8D4A-4BDA-91A9-15E94916580C}"/>
    <cellStyle name="W_L100 and V100 Thai MFC_SFC-ye08-N' Beau 3 4" xfId="13647" xr:uid="{CAE28F39-10B3-41B5-B932-9DD05CF98B08}"/>
    <cellStyle name="W_L100 and V100 Thai MFC_SFC-ye08-N' Beau 3 5" xfId="21236" xr:uid="{6453E316-2475-4E4C-A6F2-F11692E4104F}"/>
    <cellStyle name="W_L100 and V100 Thai MFC_SFC-ye08-N' Beau 4" xfId="10353" xr:uid="{FC4887B2-27F9-4E1B-97E8-E0AEC078F369}"/>
    <cellStyle name="W_L100 and V100 Thai MFC_SFC-ye08-N' Beau 4 2" xfId="12338" xr:uid="{E3AF796F-616E-4D98-B3A0-F7413AF1C6ED}"/>
    <cellStyle name="W_L100 and V100 Thai MFC_SFC-ye08-N' Beau 4 2 2" xfId="17357" xr:uid="{1B53F1F5-A61D-4A93-88F4-725C26E54DA8}"/>
    <cellStyle name="W_L100 and V100 Thai MFC_SFC-ye08-N' Beau 4 2 3" xfId="14842" xr:uid="{87EC5B06-3A1A-42B4-9736-AD61E0EA3B2C}"/>
    <cellStyle name="W_L100 and V100 Thai MFC_SFC-ye08-N' Beau 4 2 4" xfId="22499" xr:uid="{E966FF6E-C1B1-4440-A9AA-109A22C86482}"/>
    <cellStyle name="W_L100 and V100 Thai MFC_SFC-ye08-N' Beau 4 3" xfId="16166" xr:uid="{C7C89C90-B3B3-42DD-BC6A-12D180E585D3}"/>
    <cellStyle name="W_L100 and V100 Thai MFC_SFC-ye08-N' Beau 4 4" xfId="13648" xr:uid="{3B1AC26A-902C-4CEC-8016-D95D8943478F}"/>
    <cellStyle name="W_L100 and V100 Thai MFC_SFC-ye08-N' Beau 4 5" xfId="21237" xr:uid="{1A74B9A0-251B-4097-A7BD-7E6CDF25C0C2}"/>
    <cellStyle name="W_L100 and V100 Thai MFC_SFC-ye08-N' Beau 5" xfId="10354" xr:uid="{FBFF1F40-7232-466E-9F62-D2A2B9D88F81}"/>
    <cellStyle name="W_L100 and V100 Thai MFC_SFC-ye08-N' Beau 5 2" xfId="12339" xr:uid="{8A819268-EA79-4DD5-B1FB-DFE401457075}"/>
    <cellStyle name="W_L100 and V100 Thai MFC_SFC-ye08-N' Beau 5 2 2" xfId="17358" xr:uid="{188D81CA-92D5-4A5D-95F7-C9D66B4487A9}"/>
    <cellStyle name="W_L100 and V100 Thai MFC_SFC-ye08-N' Beau 5 2 3" xfId="14843" xr:uid="{43ABD506-3228-47B7-B813-E944A2AC56C6}"/>
    <cellStyle name="W_L100 and V100 Thai MFC_SFC-ye08-N' Beau 5 2 4" xfId="22500" xr:uid="{97A227B4-8F55-4C12-8080-48B87453E1B7}"/>
    <cellStyle name="W_L100 and V100 Thai MFC_SFC-ye08-N' Beau 5 3" xfId="16167" xr:uid="{B841BC50-6284-4AB7-88A9-3FADF90F0E2C}"/>
    <cellStyle name="W_L100 and V100 Thai MFC_SFC-ye08-N' Beau 5 4" xfId="13649" xr:uid="{358F9D5A-38D0-4656-9CFE-515322725742}"/>
    <cellStyle name="W_L100 and V100 Thai MFC_SFC-ye08-N' Beau 5 5" xfId="21238" xr:uid="{778CD53F-5298-424B-B4BE-DD98A7DD2ADE}"/>
    <cellStyle name="W_L100 and V100 Thai MFC_SFC-ye08-N' Beau 6" xfId="10355" xr:uid="{DB536E76-2D3D-452F-800E-2BBD4346BE67}"/>
    <cellStyle name="W_L100 and V100 Thai MFC_SFC-ye08-N' Beau 6 2" xfId="12340" xr:uid="{E09FC93B-5542-499E-A2F8-3B103A606026}"/>
    <cellStyle name="W_L100 and V100 Thai MFC_SFC-ye08-N' Beau 6 2 2" xfId="17359" xr:uid="{11B53338-E78B-474E-8937-A1A64D112C6C}"/>
    <cellStyle name="W_L100 and V100 Thai MFC_SFC-ye08-N' Beau 6 2 3" xfId="14844" xr:uid="{D2934C25-CAEF-4D00-9BF2-718023FC34A4}"/>
    <cellStyle name="W_L100 and V100 Thai MFC_SFC-ye08-N' Beau 6 2 4" xfId="22501" xr:uid="{3BD4C680-92E0-413E-A91D-B752FCE905F7}"/>
    <cellStyle name="W_L100 and V100 Thai MFC_SFC-ye08-N' Beau 6 3" xfId="16168" xr:uid="{C4ADD7EF-4BE3-40D4-9AE4-09E28DADEE48}"/>
    <cellStyle name="W_L100 and V100 Thai MFC_SFC-ye08-N' Beau 6 4" xfId="13650" xr:uid="{52383586-FE84-4FC0-B4AF-9276B2455A1C}"/>
    <cellStyle name="W_L100 and V100 Thai MFC_SFC-ye08-N' Beau 6 5" xfId="21239" xr:uid="{6253A531-C1B6-4825-8543-BBB2EE01A492}"/>
    <cellStyle name="W_L100 and V100 Thai MFC_SFC-ye08-N' Beau 7" xfId="10356" xr:uid="{9EF46C05-9A15-488C-A001-74197288A074}"/>
    <cellStyle name="W_L100 and V100 Thai MFC_SFC-ye08-N' Beau 7 2" xfId="12341" xr:uid="{51CA4526-F30B-4B1D-B1D1-A1AFF62E319D}"/>
    <cellStyle name="W_L100 and V100 Thai MFC_SFC-ye08-N' Beau 7 2 2" xfId="17360" xr:uid="{6478DEDF-4198-4CD3-B573-FBD96DAB4430}"/>
    <cellStyle name="W_L100 and V100 Thai MFC_SFC-ye08-N' Beau 7 2 3" xfId="14845" xr:uid="{B30DB92C-F86C-49CB-9461-9A90F75E26E7}"/>
    <cellStyle name="W_L100 and V100 Thai MFC_SFC-ye08-N' Beau 7 2 4" xfId="22502" xr:uid="{EBBDF9F1-6BF4-457F-8CA0-6966AC991BA6}"/>
    <cellStyle name="W_L100 and V100 Thai MFC_SFC-ye08-N' Beau 7 3" xfId="16169" xr:uid="{A2FB4895-5096-4CFC-A4B4-6131E6D0266C}"/>
    <cellStyle name="W_L100 and V100 Thai MFC_SFC-ye08-N' Beau 7 4" xfId="13651" xr:uid="{0FD7F200-0093-475E-9779-0C28234026FB}"/>
    <cellStyle name="W_L100 and V100 Thai MFC_SFC-ye08-N' Beau 7 5" xfId="21240" xr:uid="{876B7700-0C1E-4B03-AA58-FC126A8C09C1}"/>
    <cellStyle name="W_L100 and V100 Thai MFC_SFC-ye08-pakpao" xfId="10357" xr:uid="{0D310AE0-DB50-4DFF-B816-08C00F475BD8}"/>
    <cellStyle name="W_L100 and V100 Thai MFC_SFC-ye08-pakpao 2" xfId="10358" xr:uid="{6C7F6C9C-CCBD-4961-83B7-70E514AF70ED}"/>
    <cellStyle name="W_L100 and V100 Thai MFC_SFC-ye08-pakpao 2 2" xfId="12342" xr:uid="{D095D0D0-7D10-4892-B87C-3866065DC0B3}"/>
    <cellStyle name="W_L100 and V100 Thai MFC_SFC-ye08-pakpao 2 2 2" xfId="17361" xr:uid="{BDA36BEF-6370-4283-A043-EC13A94E0D5B}"/>
    <cellStyle name="W_L100 and V100 Thai MFC_SFC-ye08-pakpao 2 2 3" xfId="14846" xr:uid="{53C0CA36-6F5F-4F06-9C0D-9B321D78ACE2}"/>
    <cellStyle name="W_L100 and V100 Thai MFC_SFC-ye08-pakpao 2 2 4" xfId="22503" xr:uid="{63FF8D51-C7D9-419D-AA11-40B19CB7D524}"/>
    <cellStyle name="W_L100 and V100 Thai MFC_SFC-ye08-pakpao 2 3" xfId="16170" xr:uid="{1F99684F-67EC-4DB7-90B8-32B071AA195E}"/>
    <cellStyle name="W_L100 and V100 Thai MFC_SFC-ye08-pakpao 2 4" xfId="13652" xr:uid="{BAAEAD12-AF82-431B-9A2B-EF170C5F2350}"/>
    <cellStyle name="W_L100 and V100 Thai MFC_SFC-ye08-pakpao 2 5" xfId="21241" xr:uid="{C7089CF7-26CC-4EF9-BA18-AF5540592E06}"/>
    <cellStyle name="W_L100 and V100 Thai MFC_SFC-ye08-pakpao_Complete WP SFC_Q2_Phang " xfId="10359" xr:uid="{AE526375-AD67-4AC8-AFF3-CB5E0EC0E5F4}"/>
    <cellStyle name="W_L100 and V100 Thai MFC_SFC-ye08-pakpao_Complete WP SFC_Q2_Phang  2" xfId="10360" xr:uid="{3C2A0868-0944-4260-AB7A-40C27481F81A}"/>
    <cellStyle name="W_L100 and V100 Thai MFC_SFC-ye08-pakpao_Complete WP SFC_Q2_Phang  2 2" xfId="12343" xr:uid="{30DE5C92-9521-4BA3-93E3-50C72770916A}"/>
    <cellStyle name="W_L100 and V100 Thai MFC_SFC-ye08-pakpao_Complete WP SFC_Q2_Phang  2 2 2" xfId="17362" xr:uid="{01DEC940-E32B-4FFC-8579-75E055124181}"/>
    <cellStyle name="W_L100 and V100 Thai MFC_SFC-ye08-pakpao_Complete WP SFC_Q2_Phang  2 2 3" xfId="14847" xr:uid="{00735327-5807-42AE-B138-5016D308BD51}"/>
    <cellStyle name="W_L100 and V100 Thai MFC_SFC-ye08-pakpao_Complete WP SFC_Q2_Phang  2 2 4" xfId="22504" xr:uid="{B7B9C573-1C0D-4515-A8CC-556717A51A92}"/>
    <cellStyle name="W_L100 and V100 Thai MFC_SFC-ye08-pakpao_Complete WP SFC_Q2_Phang  2 3" xfId="16171" xr:uid="{C87E6DEC-01C7-458E-8474-F78846012900}"/>
    <cellStyle name="W_L100 and V100 Thai MFC_SFC-ye08-pakpao_Complete WP SFC_Q2_Phang  2 4" xfId="13653" xr:uid="{08FFC927-4788-4AFB-81BA-39F9C7B6856E}"/>
    <cellStyle name="W_L100 and V100 Thai MFC_SFC-ye08-pakpao_Complete WP SFC_Q2_Phang  2 5" xfId="21242" xr:uid="{A7CAE495-58AC-4B98-85D3-FF0132199E7C}"/>
    <cellStyle name="W_L100 and V100 Thai MFC_SFC-ye08-pakpao_F123 SFC Q2'09 New" xfId="10361" xr:uid="{9ED98C99-F28E-46CD-844C-4DE20C381158}"/>
    <cellStyle name="W_L100 and V100 Thai MFC_SFC-ye08-pakpao_F123 SFC Q2'09 New 2" xfId="10362" xr:uid="{7CABEC75-D267-49F2-81AF-0FE85DDC4346}"/>
    <cellStyle name="W_L100 and V100 Thai MFC_SFC-ye08-pakpao_F123 SFC Q2'09 New 2 2" xfId="12344" xr:uid="{68AACEEF-4EF6-4E3F-A8C6-C486AFEBA092}"/>
    <cellStyle name="W_L100 and V100 Thai MFC_SFC-ye08-pakpao_F123 SFC Q2'09 New 2 2 2" xfId="17363" xr:uid="{176E7A9A-CF44-4B7E-8A05-2AD622159BA8}"/>
    <cellStyle name="W_L100 and V100 Thai MFC_SFC-ye08-pakpao_F123 SFC Q2'09 New 2 2 3" xfId="14848" xr:uid="{F37BEBDE-C0A9-49E0-8C4B-40972FDBA8E5}"/>
    <cellStyle name="W_L100 and V100 Thai MFC_SFC-ye08-pakpao_F123 SFC Q2'09 New 2 2 4" xfId="22505" xr:uid="{CA823726-5494-4C96-B254-7F572A89ADFA}"/>
    <cellStyle name="W_L100 and V100 Thai MFC_SFC-ye08-pakpao_F123 SFC Q2'09 New 2 3" xfId="16172" xr:uid="{5B0DD550-1782-477A-BC47-B1A9FEFCBCBE}"/>
    <cellStyle name="W_L100 and V100 Thai MFC_SFC-ye08-pakpao_F123 SFC Q2'09 New 2 4" xfId="13654" xr:uid="{05E7CD98-F708-4564-9BF5-F5B3A2514A8E}"/>
    <cellStyle name="W_L100 and V100 Thai MFC_SFC-ye08-pakpao_F123 SFC Q2'09 New 2 5" xfId="21243" xr:uid="{0298D238-EEFE-4AEC-8105-1D2981CA2BCD}"/>
    <cellStyle name="W_L100 and V100 Thai MFC_SFC-ye08-pakpao_SFC_Q2_Phang " xfId="10363" xr:uid="{766F6535-EBBF-4DDF-8F26-5723A8FF193A}"/>
    <cellStyle name="W_L100 and V100 Thai MFC_SFC-ye08-pakpao_SFC_Q2_Phang  2" xfId="10364" xr:uid="{FEF311F7-9A72-4F0F-8EEF-DA00A2ABA352}"/>
    <cellStyle name="W_L100 and V100 Thai MFC_SFC-ye08-pakpao_SFC_Q2_Phang  2 2" xfId="12345" xr:uid="{6842E925-9AF3-4318-89BB-F9761C3AE3A3}"/>
    <cellStyle name="W_L100 and V100 Thai MFC_SFC-ye08-pakpao_SFC_Q2_Phang  2 2 2" xfId="17364" xr:uid="{69FCB46D-946B-4B45-9F5E-1C09EE9DC66E}"/>
    <cellStyle name="W_L100 and V100 Thai MFC_SFC-ye08-pakpao_SFC_Q2_Phang  2 2 3" xfId="14849" xr:uid="{63A901E3-8964-4FF3-B865-D87CC1D7C6DF}"/>
    <cellStyle name="W_L100 and V100 Thai MFC_SFC-ye08-pakpao_SFC_Q2_Phang  2 2 4" xfId="22506" xr:uid="{9D0D8C6D-BB7B-4404-AF83-A61AF7D85A7B}"/>
    <cellStyle name="W_L100 and V100 Thai MFC_SFC-ye08-pakpao_SFC_Q2_Phang  2 3" xfId="16173" xr:uid="{BBE8139F-08B4-4B3E-8E51-4D8DF860E409}"/>
    <cellStyle name="W_L100 and V100 Thai MFC_SFC-ye08-pakpao_SFC_Q2_Phang  2 4" xfId="13655" xr:uid="{06DCFB61-19A6-44B6-A0A1-9D582238179B}"/>
    <cellStyle name="W_L100 and V100 Thai MFC_SFC-ye08-pakpao_SFC_Q2_Phang  2 5" xfId="21244" xr:uid="{6C921644-458B-4513-9CF1-30198A634649}"/>
    <cellStyle name="W_L100 and V100 Thai MFC_SUAD of SFC" xfId="10365" xr:uid="{2D4DBF32-3134-4AC4-984C-EA95A04630F6}"/>
    <cellStyle name="W_L100 and V100 Thai MFC_SUAD of SFC 2" xfId="10366" xr:uid="{B15F538A-C197-4ABD-A643-6E5B1C5A2DC3}"/>
    <cellStyle name="W_L100 and V100 Thai MFC_SUAD of SFC 2 2" xfId="12346" xr:uid="{0FC15286-A172-4F85-9264-B67430894742}"/>
    <cellStyle name="W_L100 and V100 Thai MFC_SUAD of SFC 2 2 2" xfId="17365" xr:uid="{60BED60A-BFB7-4AD9-A7C1-0C6279E2138C}"/>
    <cellStyle name="W_L100 and V100 Thai MFC_SUAD of SFC 2 2 3" xfId="14850" xr:uid="{1296E852-9F50-44D8-B23E-9396FD73572C}"/>
    <cellStyle name="W_L100 and V100 Thai MFC_SUAD of SFC 2 2 4" xfId="22507" xr:uid="{85286F04-691A-48B9-A399-4EBC9B060D3D}"/>
    <cellStyle name="W_L100 and V100 Thai MFC_SUAD of SFC 2 3" xfId="16174" xr:uid="{B88598FE-23C6-4E34-9766-5FAA3E0AE3B2}"/>
    <cellStyle name="W_L100 and V100 Thai MFC_SUAD of SFC 2 4" xfId="13656" xr:uid="{EF60BA7C-BB32-4734-9367-52888FC1A950}"/>
    <cellStyle name="W_L100 and V100 Thai MFC_SUAD of SFC 2 5" xfId="21245" xr:uid="{C9BF6CFF-723A-473A-9E91-A34E753BE0C1}"/>
    <cellStyle name="W_L100 and V100 Thai MFC_SUAD of SFC 3" xfId="10367" xr:uid="{9DDD2A7B-466D-42E9-B7E6-6C8969F79D27}"/>
    <cellStyle name="W_L100 and V100 Thai MFC_SUAD of SFC 3 2" xfId="12347" xr:uid="{1E5E05C8-C156-4E76-B262-35C3C1790170}"/>
    <cellStyle name="W_L100 and V100 Thai MFC_SUAD of SFC 3 2 2" xfId="17366" xr:uid="{DED31EA1-DC00-40B0-99BD-4EC9A6E435B5}"/>
    <cellStyle name="W_L100 and V100 Thai MFC_SUAD of SFC 3 2 3" xfId="14851" xr:uid="{753F6BA7-0308-4FB8-B45D-D78EC970502C}"/>
    <cellStyle name="W_L100 and V100 Thai MFC_SUAD of SFC 3 2 4" xfId="22508" xr:uid="{09822ECD-677C-470B-8337-4335EC223F00}"/>
    <cellStyle name="W_L100 and V100 Thai MFC_SUAD of SFC 3 3" xfId="16175" xr:uid="{3B719596-A663-4B65-B12F-219C7C2EE983}"/>
    <cellStyle name="W_L100 and V100 Thai MFC_SUAD of SFC 3 4" xfId="13657" xr:uid="{500A57F1-872A-4CA4-9C0F-0583EC5A7E3C}"/>
    <cellStyle name="W_L100 and V100 Thai MFC_SUAD of SFC 3 5" xfId="21246" xr:uid="{F1F8F900-B751-4F3C-94E7-4E4E6F3ADCE3}"/>
    <cellStyle name="W_L100 and V100 Thai MFC_SUAD of SFC 4" xfId="10368" xr:uid="{2EC6043E-3938-4147-802D-A685B6D05F2D}"/>
    <cellStyle name="W_L100 and V100 Thai MFC_SUAD of SFC 4 2" xfId="12348" xr:uid="{1831B17D-0CAD-4270-BF60-C0FBCB25F72A}"/>
    <cellStyle name="W_L100 and V100 Thai MFC_SUAD of SFC 4 2 2" xfId="17367" xr:uid="{C835FAB1-AF10-422F-BCDB-C0EA69E13335}"/>
    <cellStyle name="W_L100 and V100 Thai MFC_SUAD of SFC 4 2 3" xfId="14852" xr:uid="{00D074EA-641B-4E3F-B617-D30931299CA8}"/>
    <cellStyle name="W_L100 and V100 Thai MFC_SUAD of SFC 4 2 4" xfId="22509" xr:uid="{ABA25903-A828-4BF6-949E-03F2680C85E3}"/>
    <cellStyle name="W_L100 and V100 Thai MFC_SUAD of SFC 4 3" xfId="16176" xr:uid="{4F46DFAD-597D-4A29-9317-284F8C594A4B}"/>
    <cellStyle name="W_L100 and V100 Thai MFC_SUAD of SFC 4 4" xfId="13658" xr:uid="{10CA1303-D6EF-4D5F-8616-E1B0D0BA2F78}"/>
    <cellStyle name="W_L100 and V100 Thai MFC_SUAD of SFC 4 5" xfId="21247" xr:uid="{129E70FC-9312-4200-B615-54BA2436640D}"/>
    <cellStyle name="W_L100 and V100 Thai MFC_SUAD of SFC 5" xfId="10369" xr:uid="{10FE9DA1-84CD-46BB-90E5-5F66ED78C940}"/>
    <cellStyle name="W_L100 and V100 Thai MFC_SUAD of SFC 5 2" xfId="12349" xr:uid="{02D8A77B-B2D8-4C7A-95AE-931620068639}"/>
    <cellStyle name="W_L100 and V100 Thai MFC_SUAD of SFC 5 2 2" xfId="17368" xr:uid="{10DF19D5-C9AB-46B0-846D-599FD7C72A8E}"/>
    <cellStyle name="W_L100 and V100 Thai MFC_SUAD of SFC 5 2 3" xfId="14853" xr:uid="{3D52FED1-DD95-47B8-BEEA-EE555BE9ED98}"/>
    <cellStyle name="W_L100 and V100 Thai MFC_SUAD of SFC 5 2 4" xfId="22510" xr:uid="{5883CC1A-4AE2-4DD3-886A-810C350BF217}"/>
    <cellStyle name="W_L100 and V100 Thai MFC_SUAD of SFC 5 3" xfId="16177" xr:uid="{D86C2FFB-A290-48C9-9521-C90689D98459}"/>
    <cellStyle name="W_L100 and V100 Thai MFC_SUAD of SFC 5 4" xfId="13659" xr:uid="{A3DF6461-8988-4742-99DA-DB37D82B1740}"/>
    <cellStyle name="W_L100 and V100 Thai MFC_SUAD of SFC 5 5" xfId="21248" xr:uid="{9AEA5532-CCF5-4103-84B0-65904012C954}"/>
    <cellStyle name="W_L100 and V100 Thai MFC_SUAD of SFC 6" xfId="10370" xr:uid="{449B1212-0ADB-478A-9CA1-A91555F84343}"/>
    <cellStyle name="W_L100 and V100 Thai MFC_SUAD of SFC 6 2" xfId="12350" xr:uid="{A2DB0228-CB4D-41B3-9148-EBB1B4F62ACF}"/>
    <cellStyle name="W_L100 and V100 Thai MFC_SUAD of SFC 6 2 2" xfId="17369" xr:uid="{3BBFD997-B143-4079-9CCD-73BF2DBD72C4}"/>
    <cellStyle name="W_L100 and V100 Thai MFC_SUAD of SFC 6 2 3" xfId="14854" xr:uid="{70273511-FA0E-44CD-97EB-16A479345ED7}"/>
    <cellStyle name="W_L100 and V100 Thai MFC_SUAD of SFC 6 2 4" xfId="22511" xr:uid="{CD136E51-DCCA-408E-A03A-8F3C77671710}"/>
    <cellStyle name="W_L100 and V100 Thai MFC_SUAD of SFC 6 3" xfId="16178" xr:uid="{D1F5915C-5466-4689-BA64-DDEAAE9294FF}"/>
    <cellStyle name="W_L100 and V100 Thai MFC_SUAD of SFC 6 4" xfId="13660" xr:uid="{FBCC2216-3CC9-4AE6-A746-3AB6C137587E}"/>
    <cellStyle name="W_L100 and V100 Thai MFC_SUAD of SFC 6 5" xfId="21249" xr:uid="{49B140DD-F6DE-452C-B1EE-C603286FFC2C}"/>
    <cellStyle name="W_L100 and V100 Thai MFC_SUAD of SFC 7" xfId="10371" xr:uid="{21333E85-849A-41B0-BDF1-6C20634AD886}"/>
    <cellStyle name="W_L100 and V100 Thai MFC_SUAD of SFC 7 2" xfId="12351" xr:uid="{9FB3EF28-18D5-4BB0-B8F7-9444B3D30593}"/>
    <cellStyle name="W_L100 and V100 Thai MFC_SUAD of SFC 7 2 2" xfId="17370" xr:uid="{BE6078C1-2074-4422-99BF-43733CDFCCA4}"/>
    <cellStyle name="W_L100 and V100 Thai MFC_SUAD of SFC 7 2 3" xfId="14855" xr:uid="{7947E143-2F2E-4B1D-9B66-19DE28A87142}"/>
    <cellStyle name="W_L100 and V100 Thai MFC_SUAD of SFC 7 2 4" xfId="22512" xr:uid="{C7D849A2-686E-4E9B-9E9C-DB0BE9DAA9DD}"/>
    <cellStyle name="W_L100 and V100 Thai MFC_SUAD of SFC 7 3" xfId="16179" xr:uid="{6DD990D2-E22A-41A5-9E75-ED08A329383B}"/>
    <cellStyle name="W_L100 and V100 Thai MFC_SUAD of SFC 7 4" xfId="13661" xr:uid="{24A4F06B-A2FF-4A09-8760-2322A1B96BC5}"/>
    <cellStyle name="W_L100 and V100 Thai MFC_SUAD of SFC 7 5" xfId="21250" xr:uid="{F40B3167-BF31-412C-8A2B-8E6C7D4D80EE}"/>
    <cellStyle name="W_L100 and V100 Thai MFC_TMFC-Q1'09" xfId="10372" xr:uid="{5B564731-167B-4998-A00A-F8263ECB5508}"/>
    <cellStyle name="W_L100 and V100 Thai MFC_TMFC-Q1'09 2" xfId="10373" xr:uid="{5DAFE39D-4DB0-4C6A-9F94-186DCA21D742}"/>
    <cellStyle name="W_L100 and V100 Thai MFC_TMFC-Q1'09 2 2" xfId="12352" xr:uid="{7BEBCA00-37B1-45F5-901F-8B1791641992}"/>
    <cellStyle name="W_L100 and V100 Thai MFC_TMFC-Q1'09 2 2 2" xfId="17371" xr:uid="{146BA4A0-A6AD-4A0E-BA9F-8CA3240D4947}"/>
    <cellStyle name="W_L100 and V100 Thai MFC_TMFC-Q1'09 2 2 3" xfId="14856" xr:uid="{BB97CBD3-6440-4CCC-9C83-CEC4D6647F6D}"/>
    <cellStyle name="W_L100 and V100 Thai MFC_TMFC-Q1'09 2 2 4" xfId="22513" xr:uid="{B0C802B3-21DD-42BB-A603-5778E52A1B07}"/>
    <cellStyle name="W_L100 and V100 Thai MFC_TMFC-Q1'09 2 3" xfId="16180" xr:uid="{BAAAFC77-2440-4BB9-8489-E3559F99F392}"/>
    <cellStyle name="W_L100 and V100 Thai MFC_TMFC-Q1'09 2 4" xfId="13662" xr:uid="{5827FF80-0C8D-4091-A1FD-7CF2C9B0F5EB}"/>
    <cellStyle name="W_L100 and V100 Thai MFC_TMFC-Q1'09 2 5" xfId="21251" xr:uid="{806E3FC5-76D9-44CF-B7BA-DBAC283AA6A8}"/>
    <cellStyle name="W_L100 and V100 Thai MFC_TMFC-Q1'09 3" xfId="10374" xr:uid="{2DE4351C-AEC3-4393-92F6-FF0800978393}"/>
    <cellStyle name="W_L100 and V100 Thai MFC_TMFC-Q1'09 3 2" xfId="12353" xr:uid="{8295314D-B085-438C-BA70-62C624BAF243}"/>
    <cellStyle name="W_L100 and V100 Thai MFC_TMFC-Q1'09 3 2 2" xfId="17372" xr:uid="{A99F2807-E7B8-4157-93E0-B689F01124E4}"/>
    <cellStyle name="W_L100 and V100 Thai MFC_TMFC-Q1'09 3 2 3" xfId="14857" xr:uid="{F4A662F5-5B18-449E-8A6C-AC82C5B22D35}"/>
    <cellStyle name="W_L100 and V100 Thai MFC_TMFC-Q1'09 3 2 4" xfId="22514" xr:uid="{72A10E71-7A71-44A3-B65D-84A3F7597F3A}"/>
    <cellStyle name="W_L100 and V100 Thai MFC_TMFC-Q1'09 3 3" xfId="16181" xr:uid="{3E999092-7710-426D-945A-31B441C19795}"/>
    <cellStyle name="W_L100 and V100 Thai MFC_TMFC-Q1'09 3 4" xfId="13663" xr:uid="{ACF93BE7-7216-4E4B-8B1E-5D1F067013D8}"/>
    <cellStyle name="W_L100 and V100 Thai MFC_TMFC-Q1'09 3 5" xfId="21252" xr:uid="{FA7A0299-BC15-4643-8520-2A7F86A55D6D}"/>
    <cellStyle name="W_L100 and V100 Thai MFC_TMFC-Q1'09 4" xfId="10375" xr:uid="{C0A175C6-0865-43AC-9E65-A82B41E3F846}"/>
    <cellStyle name="W_L100 and V100 Thai MFC_TMFC-Q1'09 4 2" xfId="12354" xr:uid="{481D836C-43E8-4D11-BF2F-D8E0C28A8BAA}"/>
    <cellStyle name="W_L100 and V100 Thai MFC_TMFC-Q1'09 4 2 2" xfId="17373" xr:uid="{C61ECEBC-FFF8-496C-9EB8-A3E3F0ECFF97}"/>
    <cellStyle name="W_L100 and V100 Thai MFC_TMFC-Q1'09 4 2 3" xfId="14858" xr:uid="{CC91050B-4744-4420-8766-B902C954FEEE}"/>
    <cellStyle name="W_L100 and V100 Thai MFC_TMFC-Q1'09 4 2 4" xfId="22515" xr:uid="{9451D414-13F5-4762-A5B5-1059C183BC66}"/>
    <cellStyle name="W_L100 and V100 Thai MFC_TMFC-Q1'09 4 3" xfId="16182" xr:uid="{DCFC3478-D712-4442-A1CD-528F0D187548}"/>
    <cellStyle name="W_L100 and V100 Thai MFC_TMFC-Q1'09 4 4" xfId="13664" xr:uid="{61272BAE-7E3E-42FA-B32A-02106DA459F8}"/>
    <cellStyle name="W_L100 and V100 Thai MFC_TMFC-Q1'09 4 5" xfId="21253" xr:uid="{F6B1C9B0-BC7B-4931-8F2C-629524F3AB45}"/>
    <cellStyle name="W_L100 and V100 Thai MFC_TMFC-Q1'09 5" xfId="10376" xr:uid="{7ECCA5C5-992C-4B60-8BF5-9ED4322F3EF9}"/>
    <cellStyle name="W_L100 and V100 Thai MFC_TMFC-Q1'09 5 2" xfId="12355" xr:uid="{9BC46D4D-C208-4E0B-82B3-A42D67CA2C3C}"/>
    <cellStyle name="W_L100 and V100 Thai MFC_TMFC-Q1'09 5 2 2" xfId="17374" xr:uid="{AF1F6A8A-1E3D-463D-BBC7-788135396C84}"/>
    <cellStyle name="W_L100 and V100 Thai MFC_TMFC-Q1'09 5 2 3" xfId="14859" xr:uid="{0331D76B-392A-4429-8F15-D5489E741CA8}"/>
    <cellStyle name="W_L100 and V100 Thai MFC_TMFC-Q1'09 5 2 4" xfId="22516" xr:uid="{CF56F3C6-0A48-42D3-97EC-7849158953CE}"/>
    <cellStyle name="W_L100 and V100 Thai MFC_TMFC-Q1'09 5 3" xfId="16183" xr:uid="{D59B3C3B-BF48-4A9F-89D3-803D1488CC63}"/>
    <cellStyle name="W_L100 and V100 Thai MFC_TMFC-Q1'09 5 4" xfId="13665" xr:uid="{5BDE9C1C-3573-49B4-9605-0EA4AE388209}"/>
    <cellStyle name="W_L100 and V100 Thai MFC_TMFC-Q1'09 5 5" xfId="21254" xr:uid="{882FDF32-26C1-481D-866E-9EE049F41579}"/>
    <cellStyle name="W_L100 and V100 Thai MFC_TMFC-Q1'09 6" xfId="10377" xr:uid="{22BEC299-E00B-4B60-AA40-CCC4D0C7D443}"/>
    <cellStyle name="W_L100 and V100 Thai MFC_TMFC-Q1'09 6 2" xfId="12356" xr:uid="{D5AE6D6D-804A-4340-A9FD-231E7D84F2B4}"/>
    <cellStyle name="W_L100 and V100 Thai MFC_TMFC-Q1'09 6 2 2" xfId="17375" xr:uid="{DAA860C4-BB5C-44A9-9C80-CD9821B41F77}"/>
    <cellStyle name="W_L100 and V100 Thai MFC_TMFC-Q1'09 6 2 3" xfId="14860" xr:uid="{B84B714A-49CD-4E0E-9B42-D215B2DAFCD7}"/>
    <cellStyle name="W_L100 and V100 Thai MFC_TMFC-Q1'09 6 2 4" xfId="22517" xr:uid="{B900FD83-0CB5-46CC-9170-6812DF30ABFB}"/>
    <cellStyle name="W_L100 and V100 Thai MFC_TMFC-Q1'09 6 3" xfId="16184" xr:uid="{048B88B2-B899-4DAC-8F8C-9209D9B196E0}"/>
    <cellStyle name="W_L100 and V100 Thai MFC_TMFC-Q1'09 6 4" xfId="13666" xr:uid="{2F9CD571-4AD6-4E6D-A772-ABE421B7D741}"/>
    <cellStyle name="W_L100 and V100 Thai MFC_TMFC-Q1'09 6 5" xfId="21255" xr:uid="{ED4F70B1-EBFE-46E0-AE83-0964BF121DBD}"/>
    <cellStyle name="W_L100 and V100 Thai MFC_TMFC-Q1'09 7" xfId="10378" xr:uid="{095719AD-98D4-4DD4-9B14-2ECE07CB5B82}"/>
    <cellStyle name="W_L100 and V100 Thai MFC_TMFC-Q1'09 7 2" xfId="12357" xr:uid="{A655A977-5D9E-4A8C-9E4E-CDD079082900}"/>
    <cellStyle name="W_L100 and V100 Thai MFC_TMFC-Q1'09 7 2 2" xfId="17376" xr:uid="{F237CABF-5807-48F1-B85E-43A0F5036A6D}"/>
    <cellStyle name="W_L100 and V100 Thai MFC_TMFC-Q1'09 7 2 3" xfId="14861" xr:uid="{25CDD670-BC67-437F-8A73-31AEC57882BD}"/>
    <cellStyle name="W_L100 and V100 Thai MFC_TMFC-Q1'09 7 2 4" xfId="22518" xr:uid="{75A628A8-7A97-48DE-B1AE-03690E299667}"/>
    <cellStyle name="W_L100 and V100 Thai MFC_TMFC-Q1'09 7 3" xfId="16185" xr:uid="{6D33849E-B06D-47A8-833C-6CE0AA973CD3}"/>
    <cellStyle name="W_L100 and V100 Thai MFC_TMFC-Q1'09 7 4" xfId="13667" xr:uid="{B8FC3590-1786-4EE8-AB38-2FC4B1D0F2BA}"/>
    <cellStyle name="W_L100 and V100 Thai MFC_TMFC-Q1'09 7 5" xfId="21256" xr:uid="{3A9A5894-C414-43D0-A6BE-88C9DE49B54B}"/>
    <cellStyle name="W_L100 and V100 Thai MFC_TMFC-Q1'09bitoey to ใบเตย" xfId="10379" xr:uid="{54BD97C8-74F1-4D29-B06E-3FF1FA4E9738}"/>
    <cellStyle name="W_L100 and V100 Thai MFC_TMFC-Q1'09bitoey to ใบเตย 2" xfId="10380" xr:uid="{C822E084-9381-4A4C-979B-DE0896B284F3}"/>
    <cellStyle name="W_L100 and V100 Thai MFC_TMFC-Q1'09bitoey to ใบเตย 2 2" xfId="12358" xr:uid="{D8A93DA6-805C-4E71-BF6F-003DC18F0F73}"/>
    <cellStyle name="W_L100 and V100 Thai MFC_TMFC-Q1'09bitoey to ใบเตย 2 2 2" xfId="17377" xr:uid="{E590761B-D757-4D88-BFE5-2FADF0D6BDE1}"/>
    <cellStyle name="W_L100 and V100 Thai MFC_TMFC-Q1'09bitoey to ใบเตย 2 2 3" xfId="14862" xr:uid="{3267FD41-1374-4E6A-B1DB-925F0C23AD99}"/>
    <cellStyle name="W_L100 and V100 Thai MFC_TMFC-Q1'09bitoey to ใบเตย 2 2 4" xfId="22519" xr:uid="{04DA22D1-3FD6-4CD7-9E4F-941C87A6B3C1}"/>
    <cellStyle name="W_L100 and V100 Thai MFC_TMFC-Q1'09bitoey to ใบเตย 2 3" xfId="16186" xr:uid="{1D941C5A-0352-4926-A83B-8986BDD5D492}"/>
    <cellStyle name="W_L100 and V100 Thai MFC_TMFC-Q1'09bitoey to ใบเตย 2 4" xfId="13668" xr:uid="{75E62950-77E6-40B4-95F7-23FFA1DCD170}"/>
    <cellStyle name="W_L100 and V100 Thai MFC_TMFC-Q1'09bitoey to ใบเตย 2 5" xfId="21257" xr:uid="{348D17DD-5D7B-4315-B9A6-C854F9379004}"/>
    <cellStyle name="W_L100 and V100 Thai MFC_TMFC-Q1'09bitoey to ใบเตย 3" xfId="10381" xr:uid="{2D5F7DFA-7032-46F9-8E27-9C836B7AD8FC}"/>
    <cellStyle name="W_L100 and V100 Thai MFC_TMFC-Q1'09bitoey to ใบเตย 3 2" xfId="12359" xr:uid="{97EEA974-1E6C-4440-B0B9-22BB1B240688}"/>
    <cellStyle name="W_L100 and V100 Thai MFC_TMFC-Q1'09bitoey to ใบเตย 3 2 2" xfId="17378" xr:uid="{4526270C-55F1-41FF-B183-4AA9C5AC687B}"/>
    <cellStyle name="W_L100 and V100 Thai MFC_TMFC-Q1'09bitoey to ใบเตย 3 2 3" xfId="14863" xr:uid="{59A7B513-543E-4329-81D5-C6D0E1DCBF83}"/>
    <cellStyle name="W_L100 and V100 Thai MFC_TMFC-Q1'09bitoey to ใบเตย 3 2 4" xfId="22520" xr:uid="{73E7500B-EBEB-4F59-9169-35C17ED2EAB9}"/>
    <cellStyle name="W_L100 and V100 Thai MFC_TMFC-Q1'09bitoey to ใบเตย 3 3" xfId="16187" xr:uid="{8859FA03-2EBA-4AB7-B505-E1FE35E11355}"/>
    <cellStyle name="W_L100 and V100 Thai MFC_TMFC-Q1'09bitoey to ใบเตย 3 4" xfId="13669" xr:uid="{C0A1D8F3-5E71-435B-9B6C-2567BD8A8E65}"/>
    <cellStyle name="W_L100 and V100 Thai MFC_TMFC-Q1'09bitoey to ใบเตย 3 5" xfId="21258" xr:uid="{F28B6234-3BA8-402A-A71E-27F7948244C2}"/>
    <cellStyle name="W_L100 and V100 Thai MFC_TMFC-Q1'09bitoey to ใบเตย 4" xfId="10382" xr:uid="{E472C6C0-5606-43B4-ABD8-F200E2DCC552}"/>
    <cellStyle name="W_L100 and V100 Thai MFC_TMFC-Q1'09bitoey to ใบเตย 4 2" xfId="12360" xr:uid="{682A0BD7-D345-4C61-AB38-311326139F0B}"/>
    <cellStyle name="W_L100 and V100 Thai MFC_TMFC-Q1'09bitoey to ใบเตย 4 2 2" xfId="17379" xr:uid="{56875816-1BA2-4E2F-8EC1-398A291BF74D}"/>
    <cellStyle name="W_L100 and V100 Thai MFC_TMFC-Q1'09bitoey to ใบเตย 4 2 3" xfId="14864" xr:uid="{593FDBA7-F473-4EFB-B0A9-D616AF085DCE}"/>
    <cellStyle name="W_L100 and V100 Thai MFC_TMFC-Q1'09bitoey to ใบเตย 4 2 4" xfId="22521" xr:uid="{4A5D3B13-66D7-4B48-B245-43D7D6E8FCDB}"/>
    <cellStyle name="W_L100 and V100 Thai MFC_TMFC-Q1'09bitoey to ใบเตย 4 3" xfId="16188" xr:uid="{C4AF1AEC-140D-401D-B63F-746DD0376F72}"/>
    <cellStyle name="W_L100 and V100 Thai MFC_TMFC-Q1'09bitoey to ใบเตย 4 4" xfId="13670" xr:uid="{0D677E00-54ED-4A69-844B-51F730A3E749}"/>
    <cellStyle name="W_L100 and V100 Thai MFC_TMFC-Q1'09bitoey to ใบเตย 4 5" xfId="21259" xr:uid="{296E0265-3112-4F14-84DC-626EE0AFB890}"/>
    <cellStyle name="W_L100 and V100 Thai MFC_TMFC-Q1'09bitoey to ใบเตย 5" xfId="10383" xr:uid="{4A69CF3A-2664-4843-9FA8-C64B02DCCF10}"/>
    <cellStyle name="W_L100 and V100 Thai MFC_TMFC-Q1'09bitoey to ใบเตย 5 2" xfId="12361" xr:uid="{F1703673-EEE0-48E8-B29D-E1DF4942388E}"/>
    <cellStyle name="W_L100 and V100 Thai MFC_TMFC-Q1'09bitoey to ใบเตย 5 2 2" xfId="17380" xr:uid="{0587B955-DCC3-4EB5-9646-0DA19CAC7E1F}"/>
    <cellStyle name="W_L100 and V100 Thai MFC_TMFC-Q1'09bitoey to ใบเตย 5 2 3" xfId="14865" xr:uid="{446E4F10-9C5A-4632-81E3-81A15929E775}"/>
    <cellStyle name="W_L100 and V100 Thai MFC_TMFC-Q1'09bitoey to ใบเตย 5 2 4" xfId="22522" xr:uid="{BB110855-486D-4448-90D5-9F3BC47D430E}"/>
    <cellStyle name="W_L100 and V100 Thai MFC_TMFC-Q1'09bitoey to ใบเตย 5 3" xfId="16189" xr:uid="{74DF9C2F-812F-4761-9985-9566D1FF5CA7}"/>
    <cellStyle name="W_L100 and V100 Thai MFC_TMFC-Q1'09bitoey to ใบเตย 5 4" xfId="13671" xr:uid="{7BDD1296-87D3-4AE2-B70A-120B1A21CB08}"/>
    <cellStyle name="W_L100 and V100 Thai MFC_TMFC-Q1'09bitoey to ใบเตย 5 5" xfId="21260" xr:uid="{36E77F5C-CD62-4E4C-A3B8-B367EE63CFED}"/>
    <cellStyle name="W_L100 and V100 Thai MFC_TMFC-Q1'09bitoey to ใบเตย 6" xfId="10384" xr:uid="{9CA2E3D5-6C92-4AC8-8408-733C6FDB1E08}"/>
    <cellStyle name="W_L100 and V100 Thai MFC_TMFC-Q1'09bitoey to ใบเตย 6 2" xfId="12362" xr:uid="{4A4166BD-053C-4BAB-ADDF-85F04589A2DE}"/>
    <cellStyle name="W_L100 and V100 Thai MFC_TMFC-Q1'09bitoey to ใบเตย 6 2 2" xfId="17381" xr:uid="{8F0FEBB5-DD6A-4902-B716-0D99933932A2}"/>
    <cellStyle name="W_L100 and V100 Thai MFC_TMFC-Q1'09bitoey to ใบเตย 6 2 3" xfId="14866" xr:uid="{4BBD3ACA-A3E4-4A3A-8A8C-4F4140B63968}"/>
    <cellStyle name="W_L100 and V100 Thai MFC_TMFC-Q1'09bitoey to ใบเตย 6 2 4" xfId="22523" xr:uid="{0E4C1B26-D8AE-4A0A-8732-99F250556252}"/>
    <cellStyle name="W_L100 and V100 Thai MFC_TMFC-Q1'09bitoey to ใบเตย 6 3" xfId="16190" xr:uid="{834AD1DB-6C4C-4EE1-97EE-C285ACEA3141}"/>
    <cellStyle name="W_L100 and V100 Thai MFC_TMFC-Q1'09bitoey to ใบเตย 6 4" xfId="13672" xr:uid="{D8D4269B-B796-4168-9150-6F050EB05FF8}"/>
    <cellStyle name="W_L100 and V100 Thai MFC_TMFC-Q1'09bitoey to ใบเตย 6 5" xfId="21261" xr:uid="{C9D129F8-029C-41C8-A44D-AE083997233D}"/>
    <cellStyle name="W_L100 and V100 Thai MFC_TMFC-Q1'09bitoey to ใบเตย 7" xfId="10385" xr:uid="{2E8928B9-4543-40FA-A837-5B1D348C32B1}"/>
    <cellStyle name="W_L100 and V100 Thai MFC_TMFC-Q1'09bitoey to ใบเตย 7 2" xfId="12363" xr:uid="{75051126-5546-4336-8949-C9CCC41F204C}"/>
    <cellStyle name="W_L100 and V100 Thai MFC_TMFC-Q1'09bitoey to ใบเตย 7 2 2" xfId="17382" xr:uid="{47152D3E-B39A-46C1-A613-50475B37999B}"/>
    <cellStyle name="W_L100 and V100 Thai MFC_TMFC-Q1'09bitoey to ใบเตย 7 2 3" xfId="14867" xr:uid="{82BD92DC-BEAE-45C9-86A5-8E425AA208F9}"/>
    <cellStyle name="W_L100 and V100 Thai MFC_TMFC-Q1'09bitoey to ใบเตย 7 2 4" xfId="22524" xr:uid="{70FE6020-1705-47C5-BF27-B172CA355DC2}"/>
    <cellStyle name="W_L100 and V100 Thai MFC_TMFC-Q1'09bitoey to ใบเตย 7 3" xfId="16191" xr:uid="{FE9B254E-6976-429B-8A9D-DE523D2BE398}"/>
    <cellStyle name="W_L100 and V100 Thai MFC_TMFC-Q1'09bitoey to ใบเตย 7 4" xfId="13673" xr:uid="{7E6F0F6D-C84F-4CBB-9C8D-9A55C57A0382}"/>
    <cellStyle name="W_L100 and V100 Thai MFC_TMFC-Q1'09bitoey to ใบเตย 7 5" xfId="21262" xr:uid="{54FCA154-8BC0-4E56-A77C-15C3D46B970D}"/>
    <cellStyle name="W_L100 and V100 Thai MFC_Top_SFC 062008" xfId="10386" xr:uid="{43657BBF-BB8C-48CA-BD4E-ACE40396C603}"/>
    <cellStyle name="W_L100 and V100 Thai MFC_Top_SFC 062008 2" xfId="10387" xr:uid="{FA74E314-AD4F-4E99-9678-B93FBB6B8F9B}"/>
    <cellStyle name="W_L100 and V100 Thai MFC_Top_SFC 062008 2 2" xfId="12364" xr:uid="{1C9555AD-BF42-43AD-A0EA-275FE1E6B2B8}"/>
    <cellStyle name="W_L100 and V100 Thai MFC_Top_SFC 062008 2 2 2" xfId="17383" xr:uid="{39E559FA-8FC0-44C9-AB4F-153A32306438}"/>
    <cellStyle name="W_L100 and V100 Thai MFC_Top_SFC 062008 2 2 3" xfId="14868" xr:uid="{91C884C2-7F20-41E2-8159-A2CEE7329B7F}"/>
    <cellStyle name="W_L100 and V100 Thai MFC_Top_SFC 062008 2 2 4" xfId="22525" xr:uid="{7054A380-0863-4FF0-8746-1982E1A6D75B}"/>
    <cellStyle name="W_L100 and V100 Thai MFC_Top_SFC 062008 2 3" xfId="16192" xr:uid="{58F73787-07AF-4C3C-AE0C-B8654D1B7F31}"/>
    <cellStyle name="W_L100 and V100 Thai MFC_Top_SFC 062008 2 4" xfId="13674" xr:uid="{CA16940C-F805-48DC-814C-42729613A90A}"/>
    <cellStyle name="W_L100 and V100 Thai MFC_Top_SFC 062008 2 5" xfId="21263" xr:uid="{BDCD66DF-B547-4CF8-A10D-FDE7BA104A59}"/>
    <cellStyle name="W_L100 and V100 Thai MFC_Top_SFC 062008 3" xfId="10388" xr:uid="{AFCA9D44-B902-457E-899B-F60648FDD9BF}"/>
    <cellStyle name="W_L100 and V100 Thai MFC_Top_SFC 062008 3 2" xfId="12365" xr:uid="{F882B656-D916-4F7C-B292-75CEA800FDAC}"/>
    <cellStyle name="W_L100 and V100 Thai MFC_Top_SFC 062008 3 2 2" xfId="17384" xr:uid="{1C1D4EDD-BBAC-4FCF-A6CF-D9B52F2FEA69}"/>
    <cellStyle name="W_L100 and V100 Thai MFC_Top_SFC 062008 3 2 3" xfId="14869" xr:uid="{51FDD1AC-AC7B-47F7-A7F3-7975A01AA114}"/>
    <cellStyle name="W_L100 and V100 Thai MFC_Top_SFC 062008 3 2 4" xfId="22526" xr:uid="{50A23B83-1E81-4626-9857-FB9A04DD1C22}"/>
    <cellStyle name="W_L100 and V100 Thai MFC_Top_SFC 062008 3 3" xfId="16193" xr:uid="{72A996E5-700B-428E-885B-F17F985DE761}"/>
    <cellStyle name="W_L100 and V100 Thai MFC_Top_SFC 062008 3 4" xfId="13675" xr:uid="{A3A5A409-BD9B-47A3-A4EB-0ADB2A6C8AEC}"/>
    <cellStyle name="W_L100 and V100 Thai MFC_Top_SFC 062008 3 5" xfId="21264" xr:uid="{011C2B0E-11C9-4116-A5D0-443DD91D5F36}"/>
    <cellStyle name="W_L100 and V100 Thai MFC_Top_SFC 062008 4" xfId="10389" xr:uid="{9FA8DD54-4EAD-40A1-A07A-AC5E718A3752}"/>
    <cellStyle name="W_L100 and V100 Thai MFC_Top_SFC 062008 4 2" xfId="12366" xr:uid="{986CF67A-8A21-48D5-8E6A-6E561933FA3E}"/>
    <cellStyle name="W_L100 and V100 Thai MFC_Top_SFC 062008 4 2 2" xfId="17385" xr:uid="{1ED39E79-5E38-4EFF-988C-F3F00647F1DD}"/>
    <cellStyle name="W_L100 and V100 Thai MFC_Top_SFC 062008 4 2 3" xfId="14870" xr:uid="{5EDC8164-32FA-4248-96B0-C50A159EE98A}"/>
    <cellStyle name="W_L100 and V100 Thai MFC_Top_SFC 062008 4 2 4" xfId="22527" xr:uid="{1F995F88-7378-4898-A5A7-970832CAD803}"/>
    <cellStyle name="W_L100 and V100 Thai MFC_Top_SFC 062008 4 3" xfId="16194" xr:uid="{210C7E9C-62B7-4236-B2C9-7E4738E2CA29}"/>
    <cellStyle name="W_L100 and V100 Thai MFC_Top_SFC 062008 4 4" xfId="13676" xr:uid="{C6D9E78E-1589-4139-A4F3-45E21AA6B28A}"/>
    <cellStyle name="W_L100 and V100 Thai MFC_Top_SFC 062008 4 5" xfId="21265" xr:uid="{60087760-54C3-4545-AF74-84986B473BC9}"/>
    <cellStyle name="W_L100 and V100 Thai MFC_Top_SFC 062008 5" xfId="10390" xr:uid="{8B651560-D0C0-4FE6-9B78-6178D2959561}"/>
    <cellStyle name="W_L100 and V100 Thai MFC_Top_SFC 062008 5 2" xfId="12367" xr:uid="{5645475E-0529-4625-9830-056271ABEF03}"/>
    <cellStyle name="W_L100 and V100 Thai MFC_Top_SFC 062008 5 2 2" xfId="17386" xr:uid="{90695A5A-18E2-4A1E-9953-DDE2279EC9CD}"/>
    <cellStyle name="W_L100 and V100 Thai MFC_Top_SFC 062008 5 2 3" xfId="14871" xr:uid="{FE88D0BC-5D2D-4A47-8307-49E0D5C16CCB}"/>
    <cellStyle name="W_L100 and V100 Thai MFC_Top_SFC 062008 5 2 4" xfId="22528" xr:uid="{ED34C410-B259-43DF-9343-DB6E31C74BEB}"/>
    <cellStyle name="W_L100 and V100 Thai MFC_Top_SFC 062008 5 3" xfId="16195" xr:uid="{7851B3B1-BCA3-44B2-9379-60275B595E50}"/>
    <cellStyle name="W_L100 and V100 Thai MFC_Top_SFC 062008 5 4" xfId="13677" xr:uid="{4EF0AEF7-3067-4F36-A0A5-98F7DBD8A937}"/>
    <cellStyle name="W_L100 and V100 Thai MFC_Top_SFC 062008 5 5" xfId="21266" xr:uid="{88D09DDE-C242-48FE-A001-C6EC92D8BC72}"/>
    <cellStyle name="W_L100 and V100 Thai MFC_Top_SFC 062008 6" xfId="10391" xr:uid="{FFC93182-5908-4312-B8C5-D5972B4E567C}"/>
    <cellStyle name="W_L100 and V100 Thai MFC_Top_SFC 062008 6 2" xfId="12368" xr:uid="{8CAB3A98-A0CC-420B-87B0-30549B2F182C}"/>
    <cellStyle name="W_L100 and V100 Thai MFC_Top_SFC 062008 6 2 2" xfId="17387" xr:uid="{234807AD-76C4-4FA5-ACDB-ABB8CB42348A}"/>
    <cellStyle name="W_L100 and V100 Thai MFC_Top_SFC 062008 6 2 3" xfId="14872" xr:uid="{E7BC5371-607F-4462-899C-CBE79507A4EA}"/>
    <cellStyle name="W_L100 and V100 Thai MFC_Top_SFC 062008 6 2 4" xfId="22529" xr:uid="{F1A8B69F-9811-4788-835B-16FD0FAAE565}"/>
    <cellStyle name="W_L100 and V100 Thai MFC_Top_SFC 062008 6 3" xfId="16196" xr:uid="{7057C912-47A0-4AE5-BAB2-95CA925B5212}"/>
    <cellStyle name="W_L100 and V100 Thai MFC_Top_SFC 062008 6 4" xfId="13678" xr:uid="{9A8D6B6A-DDE3-4147-A697-93E379B4A769}"/>
    <cellStyle name="W_L100 and V100 Thai MFC_Top_SFC 062008 6 5" xfId="21267" xr:uid="{B5EE75AC-4A4E-4C4C-939F-0F61A63903A8}"/>
    <cellStyle name="W_L100 and V100 Thai MFC_Top_SFC 062008 7" xfId="10392" xr:uid="{A9C53E9B-79F3-48D9-9FD4-42EB6142A871}"/>
    <cellStyle name="W_L100 and V100 Thai MFC_Top_SFC 062008 7 2" xfId="12369" xr:uid="{5EA24F1A-10D6-4492-8AE1-A6A27C4BF8A8}"/>
    <cellStyle name="W_L100 and V100 Thai MFC_Top_SFC 062008 7 2 2" xfId="17388" xr:uid="{BBC4E112-7C71-414F-A5A2-8D0A8B26AD10}"/>
    <cellStyle name="W_L100 and V100 Thai MFC_Top_SFC 062008 7 2 3" xfId="14873" xr:uid="{EAAAF2F9-C8C6-43C9-AE09-5DD854DED31D}"/>
    <cellStyle name="W_L100 and V100 Thai MFC_Top_SFC 062008 7 2 4" xfId="22530" xr:uid="{D28321E5-C20E-442E-9446-37227CA07F0A}"/>
    <cellStyle name="W_L100 and V100 Thai MFC_Top_SFC 062008 7 3" xfId="16197" xr:uid="{39906B8D-6340-4450-A8F0-6E49F4945451}"/>
    <cellStyle name="W_L100 and V100 Thai MFC_Top_SFC 062008 7 4" xfId="13679" xr:uid="{6F9FB6EF-DB14-4D4C-9429-129C04B151F0}"/>
    <cellStyle name="W_L100 and V100 Thai MFC_Top_SFC 062008 7 5" xfId="21268" xr:uid="{BAF8DA3B-48E7-43CB-95DB-8342C32D4D7F}"/>
    <cellStyle name="W_L100 and V100 Thai MFC_V100" xfId="10393" xr:uid="{90177502-68B3-42FD-8F2F-3DF7DE88FEAB}"/>
    <cellStyle name="W_L100 and V100 Thai MFC_V100 2" xfId="10394" xr:uid="{513E9E37-ACA5-40B2-8563-5B5DF0BE0AD2}"/>
    <cellStyle name="W_L100 and V100 Thai MFC_V100 2 2" xfId="12370" xr:uid="{04C99172-E309-4B23-8F94-497C2118566C}"/>
    <cellStyle name="W_L100 and V100 Thai MFC_V100 2 2 2" xfId="17389" xr:uid="{A6F0C2D1-EE44-4272-A22F-C58B46AC9327}"/>
    <cellStyle name="W_L100 and V100 Thai MFC_V100 2 2 3" xfId="14874" xr:uid="{7170C207-D32B-4D19-9A0A-C88059B1B1E8}"/>
    <cellStyle name="W_L100 and V100 Thai MFC_V100 2 2 4" xfId="22531" xr:uid="{B40B8C3E-1216-4612-B904-F4420234A6D9}"/>
    <cellStyle name="W_L100 and V100 Thai MFC_V100 2 3" xfId="16198" xr:uid="{BA7E886C-C664-486D-A1FF-1AA90D84BFCB}"/>
    <cellStyle name="W_L100 and V100 Thai MFC_V100 2 4" xfId="13680" xr:uid="{0600F291-9798-4B22-80C5-5D989647AD48}"/>
    <cellStyle name="W_L100 and V100 Thai MFC_V100 2 5" xfId="21269" xr:uid="{BE72F3EC-40E0-4743-AD04-4509E77708D8}"/>
    <cellStyle name="W_L100 and V100 Thai MFC_V100 3" xfId="10395" xr:uid="{5A11BB30-EC62-4B0B-BBF9-C91EC416A6B0}"/>
    <cellStyle name="W_L100 and V100 Thai MFC_V100 3 2" xfId="12371" xr:uid="{4E22806C-C5C9-4CB5-B2D6-25F0D46B9674}"/>
    <cellStyle name="W_L100 and V100 Thai MFC_V100 3 2 2" xfId="17390" xr:uid="{59647BBF-E4D0-4BDC-9951-0F460F392BFC}"/>
    <cellStyle name="W_L100 and V100 Thai MFC_V100 3 2 3" xfId="14875" xr:uid="{71AF2D64-2AE7-4141-9FC4-2A536DFAD024}"/>
    <cellStyle name="W_L100 and V100 Thai MFC_V100 3 2 4" xfId="22532" xr:uid="{D9B7B4E6-C5D2-457D-AF48-DD5DD2E6714E}"/>
    <cellStyle name="W_L100 and V100 Thai MFC_V100 3 3" xfId="16199" xr:uid="{B82E3F2C-4E02-4223-9AC1-7F8AB4246F66}"/>
    <cellStyle name="W_L100 and V100 Thai MFC_V100 3 4" xfId="13681" xr:uid="{6C62A7F3-671F-4564-A4DD-139AF594478D}"/>
    <cellStyle name="W_L100 and V100 Thai MFC_V100 3 5" xfId="21270" xr:uid="{ADAB636F-C41B-4B61-986F-447530AAF419}"/>
    <cellStyle name="W_L100 and V100 Thai MFC_V100 4" xfId="10396" xr:uid="{BA700A9C-1FF1-4B55-8376-A69726E69FFF}"/>
    <cellStyle name="W_L100 and V100 Thai MFC_V100 4 2" xfId="12372" xr:uid="{43D796F7-7E18-4DD2-AE7F-AD9F4D60FAC2}"/>
    <cellStyle name="W_L100 and V100 Thai MFC_V100 4 2 2" xfId="17391" xr:uid="{F7F57678-D2FC-4900-9882-93E238E540BE}"/>
    <cellStyle name="W_L100 and V100 Thai MFC_V100 4 2 3" xfId="14876" xr:uid="{F16F057D-95AD-47C1-A1B8-425F9A5E3E07}"/>
    <cellStyle name="W_L100 and V100 Thai MFC_V100 4 2 4" xfId="22533" xr:uid="{D982B531-FCFF-4B65-ADD4-75B983558E63}"/>
    <cellStyle name="W_L100 and V100 Thai MFC_V100 4 3" xfId="16200" xr:uid="{9BB20BE6-E98B-4C42-BA9E-A8155194263E}"/>
    <cellStyle name="W_L100 and V100 Thai MFC_V100 4 4" xfId="13682" xr:uid="{D1F75D39-0D3D-4C0F-9B4F-39B0EF07B90F}"/>
    <cellStyle name="W_L100 and V100 Thai MFC_V100 4 5" xfId="21271" xr:uid="{61000548-9245-4723-92D2-CF3225259BEF}"/>
    <cellStyle name="W_L100 and V100 Thai MFC_V100 5" xfId="10397" xr:uid="{E3802474-7710-43F8-B4B2-BDD560D52183}"/>
    <cellStyle name="W_L100 and V100 Thai MFC_V100 5 2" xfId="12373" xr:uid="{A3C7C127-54F6-413C-AD27-14A3B1DA2DE8}"/>
    <cellStyle name="W_L100 and V100 Thai MFC_V100 5 2 2" xfId="17392" xr:uid="{7640D13F-A0EE-44E7-846D-AEE040D9C3DB}"/>
    <cellStyle name="W_L100 and V100 Thai MFC_V100 5 2 3" xfId="14877" xr:uid="{5C459177-1DEA-4000-8B71-61713B14404A}"/>
    <cellStyle name="W_L100 and V100 Thai MFC_V100 5 2 4" xfId="22534" xr:uid="{0EA22AFF-A631-46B4-919A-AB2C72D13A21}"/>
    <cellStyle name="W_L100 and V100 Thai MFC_V100 5 3" xfId="16201" xr:uid="{AA315AA0-64CC-4211-93CD-19A36A7DD7BB}"/>
    <cellStyle name="W_L100 and V100 Thai MFC_V100 5 4" xfId="13683" xr:uid="{F36FB3F0-C587-4DA1-8C5D-103309982958}"/>
    <cellStyle name="W_L100 and V100 Thai MFC_V100 5 5" xfId="21272" xr:uid="{C2350003-CB6A-43A6-A443-73F7B3B760E7}"/>
    <cellStyle name="W_L100 and V100 Thai MFC_V100 6" xfId="10398" xr:uid="{563758A6-BF05-43D6-B82A-A6A92B2F05F0}"/>
    <cellStyle name="W_L100 and V100 Thai MFC_V100 6 2" xfId="12374" xr:uid="{0BB293B9-DBF9-4861-90F8-EE1B1E76A96C}"/>
    <cellStyle name="W_L100 and V100 Thai MFC_V100 6 2 2" xfId="17393" xr:uid="{FC7C0EDB-E347-4143-98C4-213B060BFC80}"/>
    <cellStyle name="W_L100 and V100 Thai MFC_V100 6 2 3" xfId="14878" xr:uid="{8C5F56C1-F68B-49CF-964B-667D8BA5BCDE}"/>
    <cellStyle name="W_L100 and V100 Thai MFC_V100 6 2 4" xfId="22535" xr:uid="{27AA557F-CA35-45D5-BACE-F561487118E9}"/>
    <cellStyle name="W_L100 and V100 Thai MFC_V100 6 3" xfId="16202" xr:uid="{DDD1DB05-312C-412A-8DBB-7457087CC949}"/>
    <cellStyle name="W_L100 and V100 Thai MFC_V100 6 4" xfId="13684" xr:uid="{8F45259E-6AAD-433B-8E81-D8D3D4E37C01}"/>
    <cellStyle name="W_L100 and V100 Thai MFC_V100 6 5" xfId="21273" xr:uid="{39ED4DD2-08D5-4410-B9B6-EEAFAC338269}"/>
    <cellStyle name="W_L100 and V100 Thai MFC_V100 7" xfId="10399" xr:uid="{8A9BE8B2-6053-48FC-AD78-CE7346EEE98D}"/>
    <cellStyle name="W_L100 and V100 Thai MFC_V100 7 2" xfId="12375" xr:uid="{89BBE8A4-3809-4781-9BA3-34788D08D511}"/>
    <cellStyle name="W_L100 and V100 Thai MFC_V100 7 2 2" xfId="17394" xr:uid="{583EEF55-CB20-46B8-84D3-29402A94BAA7}"/>
    <cellStyle name="W_L100 and V100 Thai MFC_V100 7 2 3" xfId="14879" xr:uid="{9B889182-EBEE-4059-8BF6-EA5D74BA0B3E}"/>
    <cellStyle name="W_L100 and V100 Thai MFC_V100 7 2 4" xfId="22536" xr:uid="{86E95BC0-04C2-4833-924C-B7170A94C90C}"/>
    <cellStyle name="W_L100 and V100 Thai MFC_V100 7 3" xfId="16203" xr:uid="{54407C91-C45B-4D25-A979-7F2A7B9A9857}"/>
    <cellStyle name="W_L100 and V100 Thai MFC_V100 7 4" xfId="13685" xr:uid="{146ADCFE-666E-498A-A062-F7563C475E31}"/>
    <cellStyle name="W_L100 and V100 Thai MFC_V100 7 5" xfId="21274" xr:uid="{CB0D733B-8FB9-423E-96B5-C56B9F497385}"/>
    <cellStyle name="W_L100 and V100 Thai MFC_WP SBR 08" xfId="10400" xr:uid="{390BC839-C76D-4D31-A8AB-E8295797EE1A}"/>
    <cellStyle name="W_L100 and V100 Thai MFC_WP SBR 08 2" xfId="10401" xr:uid="{8D9DC086-3C8A-49B9-9E3F-394D7FA76CAF}"/>
    <cellStyle name="W_L100 and V100 Thai MFC_WP SBR 08 2 2" xfId="12376" xr:uid="{C5DF1BA4-B0DD-4CC0-9F27-55A200A0F067}"/>
    <cellStyle name="W_L100 and V100 Thai MFC_WP SBR 08 2 2 2" xfId="17395" xr:uid="{0B970D52-26E0-4394-8A25-29C331B896A2}"/>
    <cellStyle name="W_L100 and V100 Thai MFC_WP SBR 08 2 2 3" xfId="14880" xr:uid="{37B636BB-D844-4E42-B8BC-5552D5956FE6}"/>
    <cellStyle name="W_L100 and V100 Thai MFC_WP SBR 08 2 2 4" xfId="22537" xr:uid="{422015F5-1721-4076-8A02-9AEC062ACF8C}"/>
    <cellStyle name="W_L100 and V100 Thai MFC_WP SBR 08 2 3" xfId="16204" xr:uid="{54B419E2-F19C-4C37-91EE-32E0CC3018EC}"/>
    <cellStyle name="W_L100 and V100 Thai MFC_WP SBR 08 2 4" xfId="13686" xr:uid="{B1280EEE-BF48-4CDE-8A8D-68D4429DF4CB}"/>
    <cellStyle name="W_L100 and V100 Thai MFC_WP SBR 08 2 5" xfId="21275" xr:uid="{A6AB2D74-B4AB-4BC4-B9C9-E133B60BCA0A}"/>
    <cellStyle name="W_L100 and V100 Thai MFC_WP SBR 08 3" xfId="10402" xr:uid="{A76225FF-03CC-425E-813F-E923D7603A93}"/>
    <cellStyle name="W_L100 and V100 Thai MFC_WP SBR 08 3 2" xfId="12377" xr:uid="{2AA33FC1-3977-4D20-B530-00B80817C7C2}"/>
    <cellStyle name="W_L100 and V100 Thai MFC_WP SBR 08 3 2 2" xfId="17396" xr:uid="{D0A336C7-8DCC-491C-8DC8-26A39CFC1A17}"/>
    <cellStyle name="W_L100 and V100 Thai MFC_WP SBR 08 3 2 3" xfId="14881" xr:uid="{67520E56-E8DE-4050-BD8A-72A35F417EF7}"/>
    <cellStyle name="W_L100 and V100 Thai MFC_WP SBR 08 3 2 4" xfId="22538" xr:uid="{E7BE1070-E74F-4715-9E05-18B888515E36}"/>
    <cellStyle name="W_L100 and V100 Thai MFC_WP SBR 08 3 3" xfId="16205" xr:uid="{AB34E257-48CF-40AD-B104-C424494BDD86}"/>
    <cellStyle name="W_L100 and V100 Thai MFC_WP SBR 08 3 4" xfId="13687" xr:uid="{3AF8F636-E3EE-468B-8422-A6D9C63CB62C}"/>
    <cellStyle name="W_L100 and V100 Thai MFC_WP SBR 08 3 5" xfId="21276" xr:uid="{CDD4D27B-21B5-4EAC-8873-99D9EC4BE4A2}"/>
    <cellStyle name="W_L100 and V100 Thai MFC_WP SBR 08 4" xfId="10403" xr:uid="{1C299315-3D56-42D7-9EC7-04CB5ED13026}"/>
    <cellStyle name="W_L100 and V100 Thai MFC_WP SBR 08 4 2" xfId="12378" xr:uid="{19A86CB6-9769-4F3B-88D9-D395835D080A}"/>
    <cellStyle name="W_L100 and V100 Thai MFC_WP SBR 08 4 2 2" xfId="17397" xr:uid="{BD8ACF00-D086-4FD3-9226-EEBF144B1AC6}"/>
    <cellStyle name="W_L100 and V100 Thai MFC_WP SBR 08 4 2 3" xfId="14882" xr:uid="{013A214A-3CFE-4CAB-8B6E-C95A9C349C71}"/>
    <cellStyle name="W_L100 and V100 Thai MFC_WP SBR 08 4 2 4" xfId="22539" xr:uid="{75EE2DDC-F82E-4183-A615-2DA8219D51C4}"/>
    <cellStyle name="W_L100 and V100 Thai MFC_WP SBR 08 4 3" xfId="16206" xr:uid="{538DB9AF-277D-440C-ADA3-CC58D947E861}"/>
    <cellStyle name="W_L100 and V100 Thai MFC_WP SBR 08 4 4" xfId="13688" xr:uid="{2AACE536-79B2-4CD3-BC02-F58D7B3E0DA6}"/>
    <cellStyle name="W_L100 and V100 Thai MFC_WP SBR 08 4 5" xfId="21277" xr:uid="{73A7A93A-7DCF-4A86-901F-E29AE1AE7388}"/>
    <cellStyle name="W_L100 and V100 Thai MFC_WP SBR 08 5" xfId="10404" xr:uid="{B9688AD1-5A31-4C8B-A032-25F570E40021}"/>
    <cellStyle name="W_L100 and V100 Thai MFC_WP SBR 08 5 2" xfId="12379" xr:uid="{07C590ED-22CC-4A0D-888D-283382B3A578}"/>
    <cellStyle name="W_L100 and V100 Thai MFC_WP SBR 08 5 2 2" xfId="17398" xr:uid="{DBA6D443-3412-432C-A027-7C51AC50C6FD}"/>
    <cellStyle name="W_L100 and V100 Thai MFC_WP SBR 08 5 2 3" xfId="14883" xr:uid="{E6E43F94-E6CB-479D-B00B-B2D5E6383E16}"/>
    <cellStyle name="W_L100 and V100 Thai MFC_WP SBR 08 5 2 4" xfId="22540" xr:uid="{C85BD682-0114-4A52-883A-07295F628DAB}"/>
    <cellStyle name="W_L100 and V100 Thai MFC_WP SBR 08 5 3" xfId="16207" xr:uid="{1F4358BD-774B-4555-9C3D-CEAA68C7336D}"/>
    <cellStyle name="W_L100 and V100 Thai MFC_WP SBR 08 5 4" xfId="13689" xr:uid="{BAD48354-15A5-403F-978C-2AB48CD17C48}"/>
    <cellStyle name="W_L100 and V100 Thai MFC_WP SBR 08 5 5" xfId="21278" xr:uid="{791EFA6E-8BD2-4F2C-BD43-3231372FB769}"/>
    <cellStyle name="W_L100 and V100 Thai MFC_WP SBR 08 6" xfId="10405" xr:uid="{CF740BFC-5E44-4D81-8E31-39B9946C10CA}"/>
    <cellStyle name="W_L100 and V100 Thai MFC_WP SBR 08 6 2" xfId="12380" xr:uid="{F3A576A7-702B-4088-AEE6-0B1F9383ED82}"/>
    <cellStyle name="W_L100 and V100 Thai MFC_WP SBR 08 6 2 2" xfId="17399" xr:uid="{8199BAFD-54B5-41C8-AF77-724447D822BF}"/>
    <cellStyle name="W_L100 and V100 Thai MFC_WP SBR 08 6 2 3" xfId="14884" xr:uid="{DDFEDE6E-46BF-4E5A-BB28-1A5E57EACF18}"/>
    <cellStyle name="W_L100 and V100 Thai MFC_WP SBR 08 6 2 4" xfId="22541" xr:uid="{DB25BE21-9F8D-4712-B9DB-CC9378C86932}"/>
    <cellStyle name="W_L100 and V100 Thai MFC_WP SBR 08 6 3" xfId="16208" xr:uid="{DA36DE66-13D1-42B6-8C5D-CDB76F038579}"/>
    <cellStyle name="W_L100 and V100 Thai MFC_WP SBR 08 6 4" xfId="13690" xr:uid="{67E8AD1C-7CF9-4EBF-8579-638804538A57}"/>
    <cellStyle name="W_L100 and V100 Thai MFC_WP SBR 08 6 5" xfId="21279" xr:uid="{E4FDC3D4-27DA-4578-80B5-1B0C9F8C752D}"/>
    <cellStyle name="W_L100 and V100 Thai MFC_WP SBR 08 7" xfId="10406" xr:uid="{F59F75D2-7312-4BC0-8B29-0301341B5B0E}"/>
    <cellStyle name="W_L100 and V100 Thai MFC_WP SBR 08 7 2" xfId="12381" xr:uid="{D38815E2-D150-4D91-AB03-F28FEA42CBC3}"/>
    <cellStyle name="W_L100 and V100 Thai MFC_WP SBR 08 7 2 2" xfId="17400" xr:uid="{78CE7629-734F-410F-8372-BB630027E49F}"/>
    <cellStyle name="W_L100 and V100 Thai MFC_WP SBR 08 7 2 3" xfId="14885" xr:uid="{6CA844A3-CB91-4E77-A1E7-AEDE262F29DC}"/>
    <cellStyle name="W_L100 and V100 Thai MFC_WP SBR 08 7 2 4" xfId="22542" xr:uid="{B608E2FE-1537-4518-9A1C-29FB5F740245}"/>
    <cellStyle name="W_L100 and V100 Thai MFC_WP SBR 08 7 3" xfId="16209" xr:uid="{FA00499B-D749-4492-BB29-6570D2842A7A}"/>
    <cellStyle name="W_L100 and V100 Thai MFC_WP SBR 08 7 4" xfId="13691" xr:uid="{57BF4C23-A726-46B8-AD6D-FE27DB842ADE}"/>
    <cellStyle name="W_L100 and V100 Thai MFC_WP SBR 08 7 5" xfId="21280" xr:uid="{E9D18C96-1D69-4C8E-8B66-76AD629C833B}"/>
    <cellStyle name="W_L100 and V100 Thai MFC_WP SFC Q2' 08" xfId="10407" xr:uid="{046BD3DD-FD45-4575-A3A0-3A81418908F1}"/>
    <cellStyle name="W_L100 and V100 Thai MFC_WP SFC Q2' 08 2" xfId="10408" xr:uid="{C479DA81-3BC8-4A05-BC06-C4BA0032CEDA}"/>
    <cellStyle name="W_L100 and V100 Thai MFC_WP SFC Q2' 08 2 2" xfId="12382" xr:uid="{C53AABEC-489F-40CA-A2DC-3EBED6AB3092}"/>
    <cellStyle name="W_L100 and V100 Thai MFC_WP SFC Q2' 08 2 2 2" xfId="17401" xr:uid="{A4035768-C51B-43B4-B0B7-75C772D8EFB7}"/>
    <cellStyle name="W_L100 and V100 Thai MFC_WP SFC Q2' 08 2 2 3" xfId="14886" xr:uid="{215C5552-EC20-42DC-899F-B5BE3A212F8E}"/>
    <cellStyle name="W_L100 and V100 Thai MFC_WP SFC Q2' 08 2 2 4" xfId="22543" xr:uid="{CB813248-29F6-4AF8-83EB-7A0958E28164}"/>
    <cellStyle name="W_L100 and V100 Thai MFC_WP SFC Q2' 08 2 3" xfId="16210" xr:uid="{E12B0740-0AC8-4782-99DD-B0BC3542F4B8}"/>
    <cellStyle name="W_L100 and V100 Thai MFC_WP SFC Q2' 08 2 4" xfId="13692" xr:uid="{ABD8EBDF-0F6B-49BD-8D5A-0BDA35D8D6D6}"/>
    <cellStyle name="W_L100 and V100 Thai MFC_WP SFC Q2' 08 2 5" xfId="21281" xr:uid="{1E8C4854-2917-453C-ABD0-C6B03CF7960D}"/>
    <cellStyle name="W_L100 and V100 Thai MFC_WP SFC Q2' 08 3" xfId="10409" xr:uid="{0D0CE290-1F6D-4FE9-BD44-212136A6D3B0}"/>
    <cellStyle name="W_L100 and V100 Thai MFC_WP SFC Q2' 08 3 2" xfId="12383" xr:uid="{996CC232-789B-4754-81DF-453383A9D54A}"/>
    <cellStyle name="W_L100 and V100 Thai MFC_WP SFC Q2' 08 3 2 2" xfId="17402" xr:uid="{5BB93D05-141D-46C8-87A0-DE1905C63443}"/>
    <cellStyle name="W_L100 and V100 Thai MFC_WP SFC Q2' 08 3 2 3" xfId="14887" xr:uid="{B8FC20C3-7B48-42AD-9771-3708DB1B23B8}"/>
    <cellStyle name="W_L100 and V100 Thai MFC_WP SFC Q2' 08 3 2 4" xfId="22544" xr:uid="{BBD7257A-E77F-4352-8108-565EEF28A43F}"/>
    <cellStyle name="W_L100 and V100 Thai MFC_WP SFC Q2' 08 3 3" xfId="16211" xr:uid="{FC42324B-2DAC-4BDD-8DF6-71BEE93C718E}"/>
    <cellStyle name="W_L100 and V100 Thai MFC_WP SFC Q2' 08 3 4" xfId="13693" xr:uid="{3F183A6E-3AF9-4754-AAD5-755B0AAEEBAA}"/>
    <cellStyle name="W_L100 and V100 Thai MFC_WP SFC Q2' 08 3 5" xfId="21282" xr:uid="{5EA1C1C9-9A32-4141-8191-35502250C0BD}"/>
    <cellStyle name="W_L100 and V100 Thai MFC_WP SFC Q2' 08 4" xfId="10410" xr:uid="{AD8EEF29-D88B-40C8-9080-F1D257AA3723}"/>
    <cellStyle name="W_L100 and V100 Thai MFC_WP SFC Q2' 08 4 2" xfId="12384" xr:uid="{82A70F00-8EA5-4BAB-85B7-16D2F99F37E3}"/>
    <cellStyle name="W_L100 and V100 Thai MFC_WP SFC Q2' 08 4 2 2" xfId="17403" xr:uid="{CE20ECEA-3B03-48B4-A8EE-FA10E580B59B}"/>
    <cellStyle name="W_L100 and V100 Thai MFC_WP SFC Q2' 08 4 2 3" xfId="14888" xr:uid="{246AAA65-63A9-48A7-91D2-9DB3EAB313EE}"/>
    <cellStyle name="W_L100 and V100 Thai MFC_WP SFC Q2' 08 4 2 4" xfId="22545" xr:uid="{CD3E1893-3D07-4CFE-8BDE-DABF6EA978B0}"/>
    <cellStyle name="W_L100 and V100 Thai MFC_WP SFC Q2' 08 4 3" xfId="16212" xr:uid="{A74CAE91-430B-43CA-8386-3D091D7D5336}"/>
    <cellStyle name="W_L100 and V100 Thai MFC_WP SFC Q2' 08 4 4" xfId="13694" xr:uid="{9A5EC47F-39D0-4090-ACCA-107EDF51652E}"/>
    <cellStyle name="W_L100 and V100 Thai MFC_WP SFC Q2' 08 4 5" xfId="21283" xr:uid="{0785D8ED-9E0A-4AFD-9433-5B77DEBB30C0}"/>
    <cellStyle name="W_L100 and V100 Thai MFC_WP SFC Q2' 08 5" xfId="10411" xr:uid="{987EC2E6-4E58-42C6-8B7E-B28715C01ADD}"/>
    <cellStyle name="W_L100 and V100 Thai MFC_WP SFC Q2' 08 5 2" xfId="12385" xr:uid="{3CCD2C3C-D1D4-4AC5-8C4E-78A3C704982F}"/>
    <cellStyle name="W_L100 and V100 Thai MFC_WP SFC Q2' 08 5 2 2" xfId="17404" xr:uid="{89AA92EF-6357-4B13-A101-80C5581071E8}"/>
    <cellStyle name="W_L100 and V100 Thai MFC_WP SFC Q2' 08 5 2 3" xfId="14889" xr:uid="{1C1087F4-89EB-40EF-ADB0-D125C2CEFCC3}"/>
    <cellStyle name="W_L100 and V100 Thai MFC_WP SFC Q2' 08 5 2 4" xfId="22546" xr:uid="{70C63458-0C39-41FE-BB9F-E5F57C523B84}"/>
    <cellStyle name="W_L100 and V100 Thai MFC_WP SFC Q2' 08 5 3" xfId="16213" xr:uid="{E40D8C07-E9C0-4A87-87CE-485C86EE9D04}"/>
    <cellStyle name="W_L100 and V100 Thai MFC_WP SFC Q2' 08 5 4" xfId="13695" xr:uid="{08DC6F6C-537F-42A2-B3F2-0167E9212F75}"/>
    <cellStyle name="W_L100 and V100 Thai MFC_WP SFC Q2' 08 5 5" xfId="21284" xr:uid="{C1EC6BD8-E9BB-4C92-B61A-7287F402C060}"/>
    <cellStyle name="W_L100 and V100 Thai MFC_WP SFC Q2' 08 6" xfId="10412" xr:uid="{01C71B3B-9076-4F95-B408-0F623BA5CE06}"/>
    <cellStyle name="W_L100 and V100 Thai MFC_WP SFC Q2' 08 6 2" xfId="12386" xr:uid="{BFFC8210-2F03-468E-A8FE-EF887E881A3A}"/>
    <cellStyle name="W_L100 and V100 Thai MFC_WP SFC Q2' 08 6 2 2" xfId="17405" xr:uid="{60144923-1F67-4491-8987-7DBF96C480CF}"/>
    <cellStyle name="W_L100 and V100 Thai MFC_WP SFC Q2' 08 6 2 3" xfId="14890" xr:uid="{13641F6A-F91F-4BB4-BCCD-AF305434EC8D}"/>
    <cellStyle name="W_L100 and V100 Thai MFC_WP SFC Q2' 08 6 2 4" xfId="22547" xr:uid="{129A5731-C302-4B5D-A6AE-62AA53D6A8F8}"/>
    <cellStyle name="W_L100 and V100 Thai MFC_WP SFC Q2' 08 6 3" xfId="16214" xr:uid="{98EA7078-8788-4C06-BD28-D7DB483483D5}"/>
    <cellStyle name="W_L100 and V100 Thai MFC_WP SFC Q2' 08 6 4" xfId="13696" xr:uid="{D7F030F0-2F10-4342-9E60-3B585CA6FE3C}"/>
    <cellStyle name="W_L100 and V100 Thai MFC_WP SFC Q2' 08 6 5" xfId="21285" xr:uid="{14845F58-D3E5-448B-8774-F2F680D83B66}"/>
    <cellStyle name="W_L100 and V100 Thai MFC_WP SFC Q2' 08 7" xfId="10413" xr:uid="{274B3312-7361-4A3C-A781-995C0A281FFA}"/>
    <cellStyle name="W_L100 and V100 Thai MFC_WP SFC Q2' 08 7 2" xfId="12387" xr:uid="{A68863F8-198C-456B-8FB8-933A9BF11177}"/>
    <cellStyle name="W_L100 and V100 Thai MFC_WP SFC Q2' 08 7 2 2" xfId="17406" xr:uid="{B6F36AEC-D34E-40FD-B664-AF7F1128E04B}"/>
    <cellStyle name="W_L100 and V100 Thai MFC_WP SFC Q2' 08 7 2 3" xfId="14891" xr:uid="{1DACE02D-BBDF-47CB-AEDE-946EEF969F47}"/>
    <cellStyle name="W_L100 and V100 Thai MFC_WP SFC Q2' 08 7 2 4" xfId="22548" xr:uid="{B17A9DF9-3C36-4E2D-8735-52F720727350}"/>
    <cellStyle name="W_L100 and V100 Thai MFC_WP SFC Q2' 08 7 3" xfId="16215" xr:uid="{FEEC3FE2-BEA3-4044-B8E8-508DAA6F7AC4}"/>
    <cellStyle name="W_L100 and V100 Thai MFC_WP SFC Q2' 08 7 4" xfId="13697" xr:uid="{D98C4301-FF3D-4088-BCA1-DA04362D7798}"/>
    <cellStyle name="W_L100 and V100 Thai MFC_WP SFC Q2' 08 7 5" xfId="21286" xr:uid="{46F8B681-561E-42E9-ABE6-97F3B9A5E53F}"/>
    <cellStyle name="W_Lead version2" xfId="10414" xr:uid="{9BA5F997-22B9-427D-A8A5-D4C16CE5A8A8}"/>
    <cellStyle name="W_Lead version2 2" xfId="10415" xr:uid="{9B8A0269-888A-486D-8F9D-DB780D30FB84}"/>
    <cellStyle name="W_Lead version2 2 2" xfId="12388" xr:uid="{0E2F909E-C78A-4289-9AD4-4361D91B644F}"/>
    <cellStyle name="W_Lead version2 2 2 2" xfId="17407" xr:uid="{4E32247B-DC43-4DB2-8261-226C50E3BCF2}"/>
    <cellStyle name="W_Lead version2 2 2 3" xfId="14892" xr:uid="{49ADF764-4B21-4175-BBB7-FF51B9D4C81A}"/>
    <cellStyle name="W_Lead version2 2 2 4" xfId="22549" xr:uid="{7BE2EC9E-7D78-448F-BAA1-2AF64F6F9BA3}"/>
    <cellStyle name="W_Lead version2 2 3" xfId="16216" xr:uid="{B1E1C785-7F71-4FB2-A0AB-DB2E03F562B2}"/>
    <cellStyle name="W_Lead version2 2 4" xfId="13698" xr:uid="{FA41FB58-59AA-4AE3-8D33-5B01994BCA12}"/>
    <cellStyle name="W_Lead version2 2 5" xfId="21287" xr:uid="{CD1083E3-1019-4C5F-A868-A4208B26DC4F}"/>
    <cellStyle name="W_lead_09 TTS" xfId="10416" xr:uid="{C54144E4-E220-4288-9FCE-F4C77D572904}"/>
    <cellStyle name="W_lead_09 TTS 2" xfId="10417" xr:uid="{C91C10E0-80A6-4B51-B10E-5592E724A143}"/>
    <cellStyle name="W_lead_09 TTS 2 2" xfId="12389" xr:uid="{5454A0CD-86B3-4A61-A213-C2B729D5720C}"/>
    <cellStyle name="W_lead_09 TTS 2 2 2" xfId="17408" xr:uid="{4F8B87CD-2B83-4F0B-A7ED-C08922A28BCF}"/>
    <cellStyle name="W_lead_09 TTS 2 2 3" xfId="14893" xr:uid="{3DE8798F-9713-416F-9AE0-0BCFB64235C6}"/>
    <cellStyle name="W_lead_09 TTS 2 2 4" xfId="22550" xr:uid="{A889DB60-4A9F-4ECE-9D2C-D5C609640A42}"/>
    <cellStyle name="W_lead_09 TTS 2 3" xfId="16217" xr:uid="{DF2FEAAA-1A1A-4982-BDAA-5E11A9C49EDF}"/>
    <cellStyle name="W_lead_09 TTS 2 4" xfId="13699" xr:uid="{6993348F-6B9F-42A9-B52F-42E1C6C72835}"/>
    <cellStyle name="W_lead_09 TTS 2 5" xfId="21288" xr:uid="{236517B3-DCC2-4560-87DD-D42BF3AF7283}"/>
    <cellStyle name="W_List for complete all job" xfId="10418" xr:uid="{473CBF0A-6132-4EBC-B7E5-A9B710C7DBBA}"/>
    <cellStyle name="W_List for complete all job 2" xfId="10419" xr:uid="{2F5FA4F2-06F7-494C-A876-8E92338DFE18}"/>
    <cellStyle name="W_List for complete all job 2 2" xfId="12390" xr:uid="{A297DF53-2986-4F8F-85F9-6B8ED4CC477C}"/>
    <cellStyle name="W_List for complete all job 2 2 2" xfId="17409" xr:uid="{85B4DBCD-392B-4459-8709-82BE2CBE1B9C}"/>
    <cellStyle name="W_List for complete all job 2 2 3" xfId="14894" xr:uid="{79067007-5839-487F-85B2-87CE4BA02FBB}"/>
    <cellStyle name="W_List for complete all job 2 2 4" xfId="22551" xr:uid="{1118F8EA-C699-4A73-973B-56498CE3E6C6}"/>
    <cellStyle name="W_List for complete all job 2 3" xfId="16218" xr:uid="{F38C9411-A0E5-4DCA-9118-79F3E1BDAAD5}"/>
    <cellStyle name="W_List for complete all job 2 4" xfId="13700" xr:uid="{0BF1E641-4081-46B2-8EC8-2818054BEB64}"/>
    <cellStyle name="W_List for complete all job 2 5" xfId="21289" xr:uid="{ABD788BA-9E65-4151-96F6-7CC68C8D176F}"/>
    <cellStyle name="W_List for complete all job_Complete WP SFC_Q2_Phang " xfId="10420" xr:uid="{15229278-CBBC-4001-8FC5-8D5077FBC0F6}"/>
    <cellStyle name="W_List for complete all job_Complete WP SFC_Q2_Phang  2" xfId="10421" xr:uid="{A73396E7-4B82-4AEA-BBD7-FED4CBB0FD8F}"/>
    <cellStyle name="W_List for complete all job_Complete WP SFC_Q2_Phang  2 2" xfId="12391" xr:uid="{938FE880-8D60-4A2A-BC50-053083457AB0}"/>
    <cellStyle name="W_List for complete all job_Complete WP SFC_Q2_Phang  2 2 2" xfId="17410" xr:uid="{DE7697DB-81A8-4F5B-89C4-896807EA53A0}"/>
    <cellStyle name="W_List for complete all job_Complete WP SFC_Q2_Phang  2 2 3" xfId="14895" xr:uid="{013B828F-416B-4887-9320-CD8B6BD3B377}"/>
    <cellStyle name="W_List for complete all job_Complete WP SFC_Q2_Phang  2 2 4" xfId="22552" xr:uid="{E221A9AF-A85E-4433-9CB8-CB79A62966E8}"/>
    <cellStyle name="W_List for complete all job_Complete WP SFC_Q2_Phang  2 3" xfId="16219" xr:uid="{AAB39748-FD58-452F-A21C-34835D4B97A4}"/>
    <cellStyle name="W_List for complete all job_Complete WP SFC_Q2_Phang  2 4" xfId="13701" xr:uid="{03FAAA55-1F65-4409-A749-18C4848C247F}"/>
    <cellStyle name="W_List for complete all job_Complete WP SFC_Q2_Phang  2 5" xfId="21290" xr:uid="{527C3CD8-1E39-4143-BBD9-B6692722115A}"/>
    <cellStyle name="W_List for complete all job_F123 SFC Q2'09 New" xfId="10422" xr:uid="{D27ABF77-530E-4AE1-BDAA-AF3198C93266}"/>
    <cellStyle name="W_List for complete all job_F123 SFC Q2'09 New 2" xfId="10423" xr:uid="{74CB1FB2-3D52-4B15-B78A-93E5EEA3A56C}"/>
    <cellStyle name="W_List for complete all job_F123 SFC Q2'09 New 2 2" xfId="12392" xr:uid="{CBB734B4-B5B8-45EF-870D-7F01B000397E}"/>
    <cellStyle name="W_List for complete all job_F123 SFC Q2'09 New 2 2 2" xfId="17411" xr:uid="{A15DC75E-7C22-4F96-92DB-DCDDA3D98204}"/>
    <cellStyle name="W_List for complete all job_F123 SFC Q2'09 New 2 2 3" xfId="14896" xr:uid="{CFAECB63-39FA-459B-9DF9-F22146198447}"/>
    <cellStyle name="W_List for complete all job_F123 SFC Q2'09 New 2 2 4" xfId="22553" xr:uid="{499EF232-1742-4647-9E8D-7B86307E258F}"/>
    <cellStyle name="W_List for complete all job_F123 SFC Q2'09 New 2 3" xfId="16220" xr:uid="{58A320D4-EF51-4C8C-8E08-42BB3CBF0245}"/>
    <cellStyle name="W_List for complete all job_F123 SFC Q2'09 New 2 4" xfId="13702" xr:uid="{6A16CFB6-5571-4A87-A4B1-1B4DD0F4D327}"/>
    <cellStyle name="W_List for complete all job_F123 SFC Q2'09 New 2 5" xfId="21291" xr:uid="{99451F15-E632-4495-81B2-39BC6CA90398}"/>
    <cellStyle name="W_List for complete all job_MFC-ye08-pakpao" xfId="10424" xr:uid="{88C6BC24-A665-48F4-B542-21CCD778C06F}"/>
    <cellStyle name="W_List for complete all job_MFC-ye08-pakpao 2" xfId="10425" xr:uid="{18DE47F5-E24C-41D3-8CFF-4D073BC6070A}"/>
    <cellStyle name="W_List for complete all job_MFC-ye08-pakpao 2 2" xfId="12393" xr:uid="{C386EE21-E91A-4DCE-BA57-C6C0CD78E73B}"/>
    <cellStyle name="W_List for complete all job_MFC-ye08-pakpao 2 2 2" xfId="17412" xr:uid="{8E158ACF-EFF0-496A-913B-7C6F846C4539}"/>
    <cellStyle name="W_List for complete all job_MFC-ye08-pakpao 2 2 3" xfId="14897" xr:uid="{757B3BAF-B41E-4720-8B73-EFB4DD2D0D42}"/>
    <cellStyle name="W_List for complete all job_MFC-ye08-pakpao 2 2 4" xfId="22554" xr:uid="{3245E551-0247-4C4B-B1A6-21D7CDA0633D}"/>
    <cellStyle name="W_List for complete all job_MFC-ye08-pakpao 2 3" xfId="16221" xr:uid="{C4385CFA-C9B4-4B0B-AA40-867581B3F411}"/>
    <cellStyle name="W_List for complete all job_MFC-ye08-pakpao 2 4" xfId="13703" xr:uid="{43C2A4B2-7753-420D-811D-A5DE96AE68BB}"/>
    <cellStyle name="W_List for complete all job_MFC-ye08-pakpao 2 5" xfId="21292" xr:uid="{A8BE9F4A-149F-475E-B3D4-551AD1C2AF20}"/>
    <cellStyle name="W_List for complete all job_MFC-ye08-pakpao 3" xfId="10426" xr:uid="{3C25EC46-176A-442A-89AB-EC4578CF81B1}"/>
    <cellStyle name="W_List for complete all job_MFC-ye08-pakpao 3 2" xfId="12394" xr:uid="{016F704A-2E66-41CE-BDD0-60A7B0A97FBD}"/>
    <cellStyle name="W_List for complete all job_MFC-ye08-pakpao 3 2 2" xfId="17413" xr:uid="{B1D1BD05-6ABB-4936-99DB-EF51F640558A}"/>
    <cellStyle name="W_List for complete all job_MFC-ye08-pakpao 3 2 3" xfId="14898" xr:uid="{66393E57-9B8D-48F5-8E81-5C749DAC523A}"/>
    <cellStyle name="W_List for complete all job_MFC-ye08-pakpao 3 2 4" xfId="22555" xr:uid="{B689F06A-E952-491D-8D75-DF6FD736ADF5}"/>
    <cellStyle name="W_List for complete all job_MFC-ye08-pakpao 3 3" xfId="16222" xr:uid="{F8580849-F25E-453B-91AC-D014BBB4130A}"/>
    <cellStyle name="W_List for complete all job_MFC-ye08-pakpao 3 4" xfId="13704" xr:uid="{DD4CCD3A-76D3-4A81-BA1F-7C13B9D2F36B}"/>
    <cellStyle name="W_List for complete all job_MFC-ye08-pakpao 3 5" xfId="21293" xr:uid="{489E5664-A369-4E8D-8A69-F8C1733572EC}"/>
    <cellStyle name="W_List for complete all job_MFC-ye08-pakpao 4" xfId="10427" xr:uid="{1D47B6F7-B62F-491F-9591-83DDBBC5003F}"/>
    <cellStyle name="W_List for complete all job_MFC-ye08-pakpao 4 2" xfId="12395" xr:uid="{10831387-4309-4F29-A3CC-6E74A70C0F8A}"/>
    <cellStyle name="W_List for complete all job_MFC-ye08-pakpao 4 2 2" xfId="17414" xr:uid="{C6EA3E9B-978C-4BCC-ACAE-B9E1AADADE7D}"/>
    <cellStyle name="W_List for complete all job_MFC-ye08-pakpao 4 2 3" xfId="14899" xr:uid="{E9F72130-490D-42EA-B4C1-B44B21F6E188}"/>
    <cellStyle name="W_List for complete all job_MFC-ye08-pakpao 4 2 4" xfId="22556" xr:uid="{1615C9D4-6EE9-4568-9E52-6E4AE68176CC}"/>
    <cellStyle name="W_List for complete all job_MFC-ye08-pakpao 4 3" xfId="16223" xr:uid="{D8E4C5FD-2EB1-4EAC-AF17-58F333342AF9}"/>
    <cellStyle name="W_List for complete all job_MFC-ye08-pakpao 4 4" xfId="13705" xr:uid="{388F507A-FCB7-45EB-B5E1-206E0608A71B}"/>
    <cellStyle name="W_List for complete all job_MFC-ye08-pakpao 4 5" xfId="21294" xr:uid="{72E77943-6F37-4A1C-ADEA-915BFE3023C1}"/>
    <cellStyle name="W_List for complete all job_MFC-ye08-pakpao 5" xfId="10428" xr:uid="{F74FBED5-FB5F-4E2A-8797-87FA18884359}"/>
    <cellStyle name="W_List for complete all job_MFC-ye08-pakpao 5 2" xfId="12396" xr:uid="{A2C8C0C7-DFCA-47F0-A2D8-84E058DBCC83}"/>
    <cellStyle name="W_List for complete all job_MFC-ye08-pakpao 5 2 2" xfId="17415" xr:uid="{1CF7876B-6046-4297-8251-A5DB40156F3E}"/>
    <cellStyle name="W_List for complete all job_MFC-ye08-pakpao 5 2 3" xfId="14900" xr:uid="{AB1637F4-EF12-4F6A-9165-328556A9DAC5}"/>
    <cellStyle name="W_List for complete all job_MFC-ye08-pakpao 5 2 4" xfId="22557" xr:uid="{0C74EFE4-2180-45FD-9C9E-4DFF583E5433}"/>
    <cellStyle name="W_List for complete all job_MFC-ye08-pakpao 5 3" xfId="16224" xr:uid="{9F0D6125-C700-417E-B40B-BBD34AE53493}"/>
    <cellStyle name="W_List for complete all job_MFC-ye08-pakpao 5 4" xfId="13706" xr:uid="{633E20F7-F1C5-4970-B4A9-D1FB484769A7}"/>
    <cellStyle name="W_List for complete all job_MFC-ye08-pakpao 5 5" xfId="21295" xr:uid="{4CE08653-7A4F-4217-8F0A-C4139F74F65E}"/>
    <cellStyle name="W_List for complete all job_MFC-ye08-pakpao 6" xfId="10429" xr:uid="{DEAC96FF-8659-4960-973E-0E74184CD835}"/>
    <cellStyle name="W_List for complete all job_MFC-ye08-pakpao 6 2" xfId="12397" xr:uid="{F6DCEFEF-131E-4090-AE04-6EC43629DCA8}"/>
    <cellStyle name="W_List for complete all job_MFC-ye08-pakpao 6 2 2" xfId="17416" xr:uid="{55DDF066-5A16-4EDF-BD1B-3431C867991A}"/>
    <cellStyle name="W_List for complete all job_MFC-ye08-pakpao 6 2 3" xfId="14901" xr:uid="{23A40123-B842-4EB6-BA01-B4C1BF45CE3C}"/>
    <cellStyle name="W_List for complete all job_MFC-ye08-pakpao 6 2 4" xfId="22558" xr:uid="{A62F744C-91F9-47E1-B79E-D578AA6608E3}"/>
    <cellStyle name="W_List for complete all job_MFC-ye08-pakpao 6 3" xfId="16225" xr:uid="{5D17763F-3121-4FD5-8BAC-77BED90A0D42}"/>
    <cellStyle name="W_List for complete all job_MFC-ye08-pakpao 6 4" xfId="13707" xr:uid="{DEF71CEF-CEF0-4CD1-9E14-5771071B83E8}"/>
    <cellStyle name="W_List for complete all job_MFC-ye08-pakpao 6 5" xfId="21296" xr:uid="{F7A3A040-8B28-4BD2-B226-5CC8D0A9DDF8}"/>
    <cellStyle name="W_List for complete all job_MFC-ye08-pakpao 7" xfId="10430" xr:uid="{3B37CF57-CD3A-47D0-A14D-6DCBD2391C40}"/>
    <cellStyle name="W_List for complete all job_MFC-ye08-pakpao 7 2" xfId="12398" xr:uid="{6A5320A0-301E-43E5-84C9-4902180A7F6E}"/>
    <cellStyle name="W_List for complete all job_MFC-ye08-pakpao 7 2 2" xfId="17417" xr:uid="{955171BB-BA96-4D04-8D79-81734F3261FC}"/>
    <cellStyle name="W_List for complete all job_MFC-ye08-pakpao 7 2 3" xfId="14902" xr:uid="{B328CD7E-4A88-4C65-AE58-EBDBAA4ECC77}"/>
    <cellStyle name="W_List for complete all job_MFC-ye08-pakpao 7 2 4" xfId="22559" xr:uid="{34224A98-28F5-4E3A-98A6-5F1430DC4A30}"/>
    <cellStyle name="W_List for complete all job_MFC-ye08-pakpao 7 3" xfId="16226" xr:uid="{6493B43A-E3BA-4FB3-9CF8-F1229DC3308D}"/>
    <cellStyle name="W_List for complete all job_MFC-ye08-pakpao 7 4" xfId="13708" xr:uid="{F3E1FAC6-8F4C-4EEA-A4C5-459129D300F4}"/>
    <cellStyle name="W_List for complete all job_MFC-ye08-pakpao 7 5" xfId="21297" xr:uid="{79CDA5D2-2E80-4273-83F6-CE5DB67A6523}"/>
    <cellStyle name="W_List for complete all job_SFC_Q2_Phang " xfId="10431" xr:uid="{F9DE094E-2E24-4052-9FCA-73A7D2CDE9F9}"/>
    <cellStyle name="W_List for complete all job_SFC_Q2_Phang  2" xfId="10432" xr:uid="{61474CF2-14A2-4B08-93E0-2E119C1189B1}"/>
    <cellStyle name="W_List for complete all job_SFC_Q2_Phang  2 2" xfId="12399" xr:uid="{36284ED8-9980-4E01-AA9E-A478CBC02F61}"/>
    <cellStyle name="W_List for complete all job_SFC_Q2_Phang  2 2 2" xfId="17418" xr:uid="{306859D1-D47D-4E4B-A342-697F65F4BB1A}"/>
    <cellStyle name="W_List for complete all job_SFC_Q2_Phang  2 2 3" xfId="14903" xr:uid="{B6C6D33C-4446-496E-854C-EDF26BC5DED8}"/>
    <cellStyle name="W_List for complete all job_SFC_Q2_Phang  2 2 4" xfId="22560" xr:uid="{CA106A56-13D0-469C-AD81-C9633A4E506E}"/>
    <cellStyle name="W_List for complete all job_SFC_Q2_Phang  2 3" xfId="16227" xr:uid="{11AB73FE-611F-4BF6-BD4F-C2397C43959F}"/>
    <cellStyle name="W_List for complete all job_SFC_Q2_Phang  2 4" xfId="13709" xr:uid="{B29EE558-609B-4EE0-9449-9C68F639CCA8}"/>
    <cellStyle name="W_List for complete all job_SFC_Q2_Phang  2 5" xfId="21298" xr:uid="{9629E8C4-C670-4C60-B029-17095522D485}"/>
    <cellStyle name="W_List for complete all job_SFC-ye08-N' Beau" xfId="10433" xr:uid="{05703C04-6E7E-4729-A774-532927D52163}"/>
    <cellStyle name="W_List for complete all job_SFC-ye08-N' Beau 2" xfId="10434" xr:uid="{AC123AD2-9BA8-44BE-9400-D1B4ABD6C081}"/>
    <cellStyle name="W_List for complete all job_SFC-ye08-N' Beau 2 2" xfId="12400" xr:uid="{6446C82F-8F44-4485-A573-1894788F2F5F}"/>
    <cellStyle name="W_List for complete all job_SFC-ye08-N' Beau 2 2 2" xfId="17419" xr:uid="{9B4C602C-2D51-4F9D-A366-8BBBF164F6A7}"/>
    <cellStyle name="W_List for complete all job_SFC-ye08-N' Beau 2 2 3" xfId="14904" xr:uid="{6BFEDAEF-6179-4AB5-99EE-C2CCFB8EA838}"/>
    <cellStyle name="W_List for complete all job_SFC-ye08-N' Beau 2 2 4" xfId="22561" xr:uid="{0BBCE32F-E89A-4035-80C0-9094CC3E47E8}"/>
    <cellStyle name="W_List for complete all job_SFC-ye08-N' Beau 2 3" xfId="16228" xr:uid="{CC459385-2939-4525-A345-2BF725F83E6D}"/>
    <cellStyle name="W_List for complete all job_SFC-ye08-N' Beau 2 4" xfId="13710" xr:uid="{780A3DA4-825A-4F07-823E-9F0138603950}"/>
    <cellStyle name="W_List for complete all job_SFC-ye08-N' Beau 2 5" xfId="21299" xr:uid="{0D55CF5E-0F84-4EF4-9D5C-455E172BED33}"/>
    <cellStyle name="W_List for complete all job_SFC-ye08-N' Beau 3" xfId="10435" xr:uid="{6C442C71-28A2-4369-ADBF-7CE86F968F83}"/>
    <cellStyle name="W_List for complete all job_SFC-ye08-N' Beau 3 2" xfId="12401" xr:uid="{E41391BB-5FB3-4438-BCA4-85B24CC41A2A}"/>
    <cellStyle name="W_List for complete all job_SFC-ye08-N' Beau 3 2 2" xfId="17420" xr:uid="{49421340-9156-4C0A-B180-DF1C692447BF}"/>
    <cellStyle name="W_List for complete all job_SFC-ye08-N' Beau 3 2 3" xfId="14905" xr:uid="{37BD6A90-FA41-4FBA-BA2B-C70F06C9F065}"/>
    <cellStyle name="W_List for complete all job_SFC-ye08-N' Beau 3 2 4" xfId="22562" xr:uid="{5A826739-9F5B-4718-B186-2A4462E7A9DD}"/>
    <cellStyle name="W_List for complete all job_SFC-ye08-N' Beau 3 3" xfId="16229" xr:uid="{878E9507-4A81-481A-AE48-FBDC7F2A7442}"/>
    <cellStyle name="W_List for complete all job_SFC-ye08-N' Beau 3 4" xfId="13711" xr:uid="{F42555D2-FF20-4B5D-86EE-C1ECEBD26488}"/>
    <cellStyle name="W_List for complete all job_SFC-ye08-N' Beau 3 5" xfId="21300" xr:uid="{A847032F-4B34-4C55-B7AB-924DB6F90381}"/>
    <cellStyle name="W_List for complete all job_SFC-ye08-N' Beau 4" xfId="10436" xr:uid="{16EBB6EA-5432-441F-94F1-93ECE37393AC}"/>
    <cellStyle name="W_List for complete all job_SFC-ye08-N' Beau 4 2" xfId="12402" xr:uid="{4D5D18B4-F6A8-4D15-B613-E33446F6A972}"/>
    <cellStyle name="W_List for complete all job_SFC-ye08-N' Beau 4 2 2" xfId="17421" xr:uid="{9AC6FF87-408D-4530-8A40-A32DEDBFF087}"/>
    <cellStyle name="W_List for complete all job_SFC-ye08-N' Beau 4 2 3" xfId="14906" xr:uid="{B6D0AA2F-AC57-4569-8BA6-59698E9C1DBD}"/>
    <cellStyle name="W_List for complete all job_SFC-ye08-N' Beau 4 2 4" xfId="22563" xr:uid="{D32D1F30-6C42-4C38-A542-573FD2681C9E}"/>
    <cellStyle name="W_List for complete all job_SFC-ye08-N' Beau 4 3" xfId="16230" xr:uid="{60B4A5D8-2B87-4534-9169-6DE3410C457F}"/>
    <cellStyle name="W_List for complete all job_SFC-ye08-N' Beau 4 4" xfId="13712" xr:uid="{88263252-710D-4C9F-9A0F-57EB5CD03B39}"/>
    <cellStyle name="W_List for complete all job_SFC-ye08-N' Beau 4 5" xfId="21301" xr:uid="{EF2998BE-387A-48E3-B165-B289E3115DCE}"/>
    <cellStyle name="W_List for complete all job_SFC-ye08-N' Beau 5" xfId="10437" xr:uid="{E760D1E0-5204-4C11-AE6F-95BFEA78585D}"/>
    <cellStyle name="W_List for complete all job_SFC-ye08-N' Beau 5 2" xfId="12403" xr:uid="{F665762B-99FD-41D7-8FE0-F7086C8A46E2}"/>
    <cellStyle name="W_List for complete all job_SFC-ye08-N' Beau 5 2 2" xfId="17422" xr:uid="{F4AAEC0D-1CAD-4E33-BC88-2FC7EB4C0EEE}"/>
    <cellStyle name="W_List for complete all job_SFC-ye08-N' Beau 5 2 3" xfId="14907" xr:uid="{BE7F3E2B-AAD3-44CC-8280-677FB1543AC3}"/>
    <cellStyle name="W_List for complete all job_SFC-ye08-N' Beau 5 2 4" xfId="22564" xr:uid="{46F6534C-EF2C-4058-9088-AEF073121831}"/>
    <cellStyle name="W_List for complete all job_SFC-ye08-N' Beau 5 3" xfId="16231" xr:uid="{8CA47746-FB99-474A-8887-7D1A8330B667}"/>
    <cellStyle name="W_List for complete all job_SFC-ye08-N' Beau 5 4" xfId="13713" xr:uid="{5F546BDF-501B-44D6-97C6-DF9B584D33E4}"/>
    <cellStyle name="W_List for complete all job_SFC-ye08-N' Beau 5 5" xfId="21302" xr:uid="{51F0104E-85B6-4D72-B0E0-F93FE954F818}"/>
    <cellStyle name="W_List for complete all job_SFC-ye08-N' Beau 6" xfId="10438" xr:uid="{F3B44C49-C94C-4EAB-9563-67F86591AFED}"/>
    <cellStyle name="W_List for complete all job_SFC-ye08-N' Beau 6 2" xfId="12404" xr:uid="{A0E335BA-445B-46D4-AD7F-72FD606D82A8}"/>
    <cellStyle name="W_List for complete all job_SFC-ye08-N' Beau 6 2 2" xfId="17423" xr:uid="{19A8127B-F901-40F2-A5A3-B67EBDACC1AF}"/>
    <cellStyle name="W_List for complete all job_SFC-ye08-N' Beau 6 2 3" xfId="14908" xr:uid="{4054A0A8-5A1D-46ED-BB40-2DF011A22928}"/>
    <cellStyle name="W_List for complete all job_SFC-ye08-N' Beau 6 2 4" xfId="22565" xr:uid="{899FE2F1-439F-4771-9806-F776BE7CFD82}"/>
    <cellStyle name="W_List for complete all job_SFC-ye08-N' Beau 6 3" xfId="16232" xr:uid="{F9DCDDD8-8CF6-4BAD-AE4D-E3DB7442CF1D}"/>
    <cellStyle name="W_List for complete all job_SFC-ye08-N' Beau 6 4" xfId="13714" xr:uid="{08D08F6D-34FC-45C1-8E87-8C4824E2035B}"/>
    <cellStyle name="W_List for complete all job_SFC-ye08-N' Beau 6 5" xfId="21303" xr:uid="{3121A961-F6D7-452F-9A6D-5F683F03801B}"/>
    <cellStyle name="W_List for complete all job_SFC-ye08-N' Beau 7" xfId="10439" xr:uid="{89F0C449-DAFC-451F-98C1-1BE50F71C73D}"/>
    <cellStyle name="W_List for complete all job_SFC-ye08-N' Beau 7 2" xfId="12405" xr:uid="{45DBC398-2CB9-471A-ABAA-32E012523E4B}"/>
    <cellStyle name="W_List for complete all job_SFC-ye08-N' Beau 7 2 2" xfId="17424" xr:uid="{A0B36F03-A8D0-411F-B001-C20A271833AF}"/>
    <cellStyle name="W_List for complete all job_SFC-ye08-N' Beau 7 2 3" xfId="14909" xr:uid="{7582995E-1A38-435C-90BE-363274649003}"/>
    <cellStyle name="W_List for complete all job_SFC-ye08-N' Beau 7 2 4" xfId="22566" xr:uid="{5C265800-AEF6-458C-A42F-2A863457CA52}"/>
    <cellStyle name="W_List for complete all job_SFC-ye08-N' Beau 7 3" xfId="16233" xr:uid="{4EF119D4-9DB0-4AF6-9CB1-74B8F23E4F1E}"/>
    <cellStyle name="W_List for complete all job_SFC-ye08-N' Beau 7 4" xfId="13715" xr:uid="{0FE7431E-D552-4B6E-B238-F34FE3BA2209}"/>
    <cellStyle name="W_List for complete all job_SFC-ye08-N' Beau 7 5" xfId="21304" xr:uid="{A7D51521-F19A-4962-BA42-CC66537A850F}"/>
    <cellStyle name="W_List for complete all job_SFC-ye08-pakpao" xfId="10440" xr:uid="{E2363858-EF7B-4C83-AE49-71521A6A9F83}"/>
    <cellStyle name="W_List for complete all job_SFC-ye08-pakpao 2" xfId="10441" xr:uid="{81E752AF-B332-4455-811B-CB481B5BCC3D}"/>
    <cellStyle name="W_List for complete all job_SFC-ye08-pakpao 2 2" xfId="12406" xr:uid="{4B722414-0C6B-4A6C-87B1-48CE74DA3E0F}"/>
    <cellStyle name="W_List for complete all job_SFC-ye08-pakpao 2 2 2" xfId="17425" xr:uid="{39855623-BF14-4DE7-B0F2-FA68AD36D669}"/>
    <cellStyle name="W_List for complete all job_SFC-ye08-pakpao 2 2 3" xfId="14910" xr:uid="{D727DAFC-8594-4128-B3F0-E98A94CC1475}"/>
    <cellStyle name="W_List for complete all job_SFC-ye08-pakpao 2 2 4" xfId="22567" xr:uid="{15EEF433-6C6C-4D8B-8AE1-9160DDB1641D}"/>
    <cellStyle name="W_List for complete all job_SFC-ye08-pakpao 2 3" xfId="16234" xr:uid="{A912B5AB-AD1D-4A2D-9CA4-BE62DA310CBD}"/>
    <cellStyle name="W_List for complete all job_SFC-ye08-pakpao 2 4" xfId="13716" xr:uid="{C81DDB45-C4C0-4338-A481-DD1ED798C57E}"/>
    <cellStyle name="W_List for complete all job_SFC-ye08-pakpao 2 5" xfId="21305" xr:uid="{6C39736F-5415-4D6E-8B5F-D8C498673CD9}"/>
    <cellStyle name="W_List for complete all job_SFC-ye08-pakpao_Complete WP SFC_Q2_Phang " xfId="10442" xr:uid="{964FA4FD-41C4-48FB-8183-732AFE2637D6}"/>
    <cellStyle name="W_List for complete all job_SFC-ye08-pakpao_Complete WP SFC_Q2_Phang  2" xfId="10443" xr:uid="{7BEDA7D8-B9D7-4ED3-94C3-41C8FE7B2CE1}"/>
    <cellStyle name="W_List for complete all job_SFC-ye08-pakpao_Complete WP SFC_Q2_Phang  2 2" xfId="12407" xr:uid="{86A2C79B-EEB6-40DC-B7ED-6A785DE0837B}"/>
    <cellStyle name="W_List for complete all job_SFC-ye08-pakpao_Complete WP SFC_Q2_Phang  2 2 2" xfId="17426" xr:uid="{FDD2187D-C6B6-4E06-9A3D-A6A87C88A4AE}"/>
    <cellStyle name="W_List for complete all job_SFC-ye08-pakpao_Complete WP SFC_Q2_Phang  2 2 3" xfId="14911" xr:uid="{7C930AAC-8C46-4445-9D5F-9AAD936F4D3D}"/>
    <cellStyle name="W_List for complete all job_SFC-ye08-pakpao_Complete WP SFC_Q2_Phang  2 2 4" xfId="22568" xr:uid="{D3FF758E-2471-4954-AC07-0957A9834502}"/>
    <cellStyle name="W_List for complete all job_SFC-ye08-pakpao_Complete WP SFC_Q2_Phang  2 3" xfId="16235" xr:uid="{2F8BEE9B-E55C-49F1-8102-CA05E09216B2}"/>
    <cellStyle name="W_List for complete all job_SFC-ye08-pakpao_Complete WP SFC_Q2_Phang  2 4" xfId="13717" xr:uid="{11068297-24C0-4606-8264-495CD196F62D}"/>
    <cellStyle name="W_List for complete all job_SFC-ye08-pakpao_Complete WP SFC_Q2_Phang  2 5" xfId="21306" xr:uid="{1F0F99EE-6FEE-4E84-A6FA-25655207FF77}"/>
    <cellStyle name="W_List for complete all job_SFC-ye08-pakpao_F123 SFC Q2'09 New" xfId="10444" xr:uid="{7FFD5051-6BC1-4E4A-9C0A-4586595D76EB}"/>
    <cellStyle name="W_List for complete all job_SFC-ye08-pakpao_F123 SFC Q2'09 New 2" xfId="10445" xr:uid="{6A981E1F-7D6F-4D1C-B3B1-0DABAC2D42EE}"/>
    <cellStyle name="W_List for complete all job_SFC-ye08-pakpao_F123 SFC Q2'09 New 2 2" xfId="12408" xr:uid="{5877C292-69E8-49DE-890A-158307683A44}"/>
    <cellStyle name="W_List for complete all job_SFC-ye08-pakpao_F123 SFC Q2'09 New 2 2 2" xfId="17427" xr:uid="{AC5CBCBB-3C4C-4FE4-9A9A-FE441F32FBA0}"/>
    <cellStyle name="W_List for complete all job_SFC-ye08-pakpao_F123 SFC Q2'09 New 2 2 3" xfId="14912" xr:uid="{B3E1B8E9-AF29-48A4-926F-0098E8182823}"/>
    <cellStyle name="W_List for complete all job_SFC-ye08-pakpao_F123 SFC Q2'09 New 2 2 4" xfId="22569" xr:uid="{5D505044-F761-42E2-B1F8-95C95C9A8C19}"/>
    <cellStyle name="W_List for complete all job_SFC-ye08-pakpao_F123 SFC Q2'09 New 2 3" xfId="16236" xr:uid="{0324C586-A8DE-45E1-9794-B4CF847DC3A5}"/>
    <cellStyle name="W_List for complete all job_SFC-ye08-pakpao_F123 SFC Q2'09 New 2 4" xfId="13718" xr:uid="{9E02471C-1931-421B-BA7C-2E2B4FAFDB58}"/>
    <cellStyle name="W_List for complete all job_SFC-ye08-pakpao_F123 SFC Q2'09 New 2 5" xfId="21307" xr:uid="{5FEAC617-7D28-429B-ADDD-3A2B55FE1260}"/>
    <cellStyle name="W_List for complete all job_SFC-ye08-pakpao_SFC_Q2_Phang " xfId="10446" xr:uid="{B28ECE63-62C5-4720-A3E6-948FA4BA58F9}"/>
    <cellStyle name="W_List for complete all job_SFC-ye08-pakpao_SFC_Q2_Phang  2" xfId="10447" xr:uid="{FAF969CF-D071-4910-A07E-1C80F5DFCAA4}"/>
    <cellStyle name="W_List for complete all job_SFC-ye08-pakpao_SFC_Q2_Phang  2 2" xfId="12409" xr:uid="{50C1B6B9-89F6-4EB9-89E8-855CA0E547B9}"/>
    <cellStyle name="W_List for complete all job_SFC-ye08-pakpao_SFC_Q2_Phang  2 2 2" xfId="17428" xr:uid="{8186FA38-6201-4DED-9B8A-EA2F7CC69E92}"/>
    <cellStyle name="W_List for complete all job_SFC-ye08-pakpao_SFC_Q2_Phang  2 2 3" xfId="14913" xr:uid="{E4F0E80F-72A0-4DE2-AF23-D5162F18103E}"/>
    <cellStyle name="W_List for complete all job_SFC-ye08-pakpao_SFC_Q2_Phang  2 2 4" xfId="22570" xr:uid="{57362482-EBB2-435A-85FE-C46631D7E56C}"/>
    <cellStyle name="W_List for complete all job_SFC-ye08-pakpao_SFC_Q2_Phang  2 3" xfId="16237" xr:uid="{5F6B2657-6415-4F24-8DEC-E13C414B97E2}"/>
    <cellStyle name="W_List for complete all job_SFC-ye08-pakpao_SFC_Q2_Phang  2 4" xfId="13719" xr:uid="{CC41B6A6-FB47-4C28-BA88-296B05F7732B}"/>
    <cellStyle name="W_List for complete all job_SFC-ye08-pakpao_SFC_Q2_Phang  2 5" xfId="21308" xr:uid="{8AC3F735-B245-488B-B53C-A94D1DF50AAB}"/>
    <cellStyle name="W_LSR-YE06-aom" xfId="10448" xr:uid="{EA066A11-E09B-47A2-9E85-0B50A403E927}"/>
    <cellStyle name="W_LSR-YE06-aom 2" xfId="10449" xr:uid="{A8658EED-20BE-490C-B34A-962957FEE1CE}"/>
    <cellStyle name="W_LSR-YE06-aom 2 2" xfId="12410" xr:uid="{83332393-2834-42AC-A6DA-C65AA4369057}"/>
    <cellStyle name="W_LSR-YE06-aom 2 2 2" xfId="17429" xr:uid="{356282D3-44A4-4498-88C5-73E4BF20BC7D}"/>
    <cellStyle name="W_LSR-YE06-aom 2 2 3" xfId="14914" xr:uid="{07D142DF-C740-4317-AE91-DE4FA1FCEE17}"/>
    <cellStyle name="W_LSR-YE06-aom 2 2 4" xfId="22571" xr:uid="{B016E86B-F609-41A3-B764-399774604BD0}"/>
    <cellStyle name="W_LSR-YE06-aom 2 3" xfId="16238" xr:uid="{83F732B3-B931-4E84-9932-51F94969A368}"/>
    <cellStyle name="W_LSR-YE06-aom 2 4" xfId="13720" xr:uid="{0C10E9B7-2FE6-401F-9506-5874BC524477}"/>
    <cellStyle name="W_LSR-YE06-aom 2 5" xfId="21309" xr:uid="{E8F89FCB-9541-49B4-8435-5B483E58B7A8}"/>
    <cellStyle name="W_LSR-YE06-aom_Complete WP SFC_Q2_Phang " xfId="10450" xr:uid="{A08732B6-CFB1-4B3F-A307-19490B7E2D26}"/>
    <cellStyle name="W_LSR-YE06-aom_Complete WP SFC_Q2_Phang  2" xfId="10451" xr:uid="{2E8ADBC5-FB8C-4D67-BE61-50A7955A0CED}"/>
    <cellStyle name="W_LSR-YE06-aom_Complete WP SFC_Q2_Phang  2 2" xfId="12411" xr:uid="{F3236D91-34D8-49FE-B28D-D20FF431A4BA}"/>
    <cellStyle name="W_LSR-YE06-aom_Complete WP SFC_Q2_Phang  2 2 2" xfId="17430" xr:uid="{0E067A0A-EEBC-476E-9FB7-119505EA3860}"/>
    <cellStyle name="W_LSR-YE06-aom_Complete WP SFC_Q2_Phang  2 2 3" xfId="14915" xr:uid="{D535C5BD-85C5-4A4E-ABB5-2897DFC273DA}"/>
    <cellStyle name="W_LSR-YE06-aom_Complete WP SFC_Q2_Phang  2 2 4" xfId="22572" xr:uid="{7CFE940D-6007-4855-B96A-28AD48D442CC}"/>
    <cellStyle name="W_LSR-YE06-aom_Complete WP SFC_Q2_Phang  2 3" xfId="16239" xr:uid="{767CB4BF-7014-4EF5-9327-A330A840FFF0}"/>
    <cellStyle name="W_LSR-YE06-aom_Complete WP SFC_Q2_Phang  2 4" xfId="13721" xr:uid="{526DAC1D-6977-42DC-B427-8B70E1C096BB}"/>
    <cellStyle name="W_LSR-YE06-aom_Complete WP SFC_Q2_Phang  2 5" xfId="21310" xr:uid="{841761C6-B78E-4B28-B8E7-F5EF8E412835}"/>
    <cellStyle name="W_LSR-YE06-aom_F123 SFC Q2'09 New" xfId="10452" xr:uid="{D3AF56C9-C563-4E26-89A7-2C507D5A0736}"/>
    <cellStyle name="W_LSR-YE06-aom_F123 SFC Q2'09 New 2" xfId="10453" xr:uid="{A132C34E-1922-4C71-83B7-8D3F6D8725D9}"/>
    <cellStyle name="W_LSR-YE06-aom_F123 SFC Q2'09 New 2 2" xfId="12412" xr:uid="{A23105D4-45EE-40BA-ADB0-E3F3BD6F1EE0}"/>
    <cellStyle name="W_LSR-YE06-aom_F123 SFC Q2'09 New 2 2 2" xfId="17431" xr:uid="{5EA5B7AE-6380-4191-BE15-51D5EE5EA292}"/>
    <cellStyle name="W_LSR-YE06-aom_F123 SFC Q2'09 New 2 2 3" xfId="14916" xr:uid="{D899FE47-F291-45D8-AE79-452141BD2DDE}"/>
    <cellStyle name="W_LSR-YE06-aom_F123 SFC Q2'09 New 2 2 4" xfId="22573" xr:uid="{EB3E291E-435D-451F-94D1-10C4FD54D49D}"/>
    <cellStyle name="W_LSR-YE06-aom_F123 SFC Q2'09 New 2 3" xfId="16240" xr:uid="{9232F0F7-BC12-4BA1-B6C5-51D28DFA37B2}"/>
    <cellStyle name="W_LSR-YE06-aom_F123 SFC Q2'09 New 2 4" xfId="13722" xr:uid="{CB12EEE3-E111-425F-A86E-FCC8836368E8}"/>
    <cellStyle name="W_LSR-YE06-aom_F123 SFC Q2'09 New 2 5" xfId="21311" xr:uid="{6129C736-EE9A-4A8E-BF14-C09A9785CA90}"/>
    <cellStyle name="W_LSR-YE06-aom_MFC-ye08-pakpao" xfId="10454" xr:uid="{4C9DBF02-098E-469E-B175-5AC78AB5EF14}"/>
    <cellStyle name="W_LSR-YE06-aom_MFC-ye08-pakpao 2" xfId="10455" xr:uid="{3CC43827-5BD4-437B-93EE-02A2008E2100}"/>
    <cellStyle name="W_LSR-YE06-aom_MFC-ye08-pakpao 2 2" xfId="12413" xr:uid="{8C8BD5F3-8017-4934-8280-CF69BB46036E}"/>
    <cellStyle name="W_LSR-YE06-aom_MFC-ye08-pakpao 2 2 2" xfId="17432" xr:uid="{0528316F-34C5-4E1D-9318-AB84CA887B68}"/>
    <cellStyle name="W_LSR-YE06-aom_MFC-ye08-pakpao 2 2 3" xfId="14917" xr:uid="{07295F81-A3A4-4339-987B-5B3901C62132}"/>
    <cellStyle name="W_LSR-YE06-aom_MFC-ye08-pakpao 2 2 4" xfId="22574" xr:uid="{B342C294-7F68-4462-AE16-1CE62FC23551}"/>
    <cellStyle name="W_LSR-YE06-aom_MFC-ye08-pakpao 2 3" xfId="16241" xr:uid="{7F5793BA-CA4C-4266-A582-A9CC30D36A6B}"/>
    <cellStyle name="W_LSR-YE06-aom_MFC-ye08-pakpao 2 4" xfId="13723" xr:uid="{FA2A8599-6B26-4CCA-A386-B92DAA66E0AA}"/>
    <cellStyle name="W_LSR-YE06-aom_MFC-ye08-pakpao 2 5" xfId="21312" xr:uid="{35E48E51-EB12-4F70-BBB3-EDF6CD9F6467}"/>
    <cellStyle name="W_LSR-YE06-aom_MFC-ye08-pakpao 3" xfId="10456" xr:uid="{569CA40C-8840-4FCA-BD06-6D2064070E14}"/>
    <cellStyle name="W_LSR-YE06-aom_MFC-ye08-pakpao 3 2" xfId="12414" xr:uid="{50351AC7-B6B0-4BD4-8B99-023F6ED50D19}"/>
    <cellStyle name="W_LSR-YE06-aom_MFC-ye08-pakpao 3 2 2" xfId="17433" xr:uid="{3F8D3F7C-9B61-443D-B06A-070DFEBE2D6D}"/>
    <cellStyle name="W_LSR-YE06-aom_MFC-ye08-pakpao 3 2 3" xfId="14918" xr:uid="{57B022CC-34FA-427F-A9C0-CAA9F807F0A1}"/>
    <cellStyle name="W_LSR-YE06-aom_MFC-ye08-pakpao 3 2 4" xfId="22575" xr:uid="{D4CB59AF-0E9C-4EF3-A3E4-F2E5420BE3C2}"/>
    <cellStyle name="W_LSR-YE06-aom_MFC-ye08-pakpao 3 3" xfId="16242" xr:uid="{745B1A68-61AD-4965-B722-5924A1036535}"/>
    <cellStyle name="W_LSR-YE06-aom_MFC-ye08-pakpao 3 4" xfId="13724" xr:uid="{77A11508-304F-4322-B96A-32151348F4C8}"/>
    <cellStyle name="W_LSR-YE06-aom_MFC-ye08-pakpao 3 5" xfId="21313" xr:uid="{ACC0F9C7-EA84-4335-8854-F327F7621F30}"/>
    <cellStyle name="W_LSR-YE06-aom_MFC-ye08-pakpao 4" xfId="10457" xr:uid="{56A6F144-3CBC-4A7D-865C-E9F1CCFCCD31}"/>
    <cellStyle name="W_LSR-YE06-aom_MFC-ye08-pakpao 4 2" xfId="12415" xr:uid="{B6DF4A4A-C09D-4E9E-81E0-6661A3D657AF}"/>
    <cellStyle name="W_LSR-YE06-aom_MFC-ye08-pakpao 4 2 2" xfId="17434" xr:uid="{825812CA-F505-47B9-84F1-4C51C2995849}"/>
    <cellStyle name="W_LSR-YE06-aom_MFC-ye08-pakpao 4 2 3" xfId="14919" xr:uid="{38B2EE16-7992-4BCB-BD64-4BACF2EBC7A6}"/>
    <cellStyle name="W_LSR-YE06-aom_MFC-ye08-pakpao 4 2 4" xfId="22576" xr:uid="{A571C261-9C1C-40CE-955E-E50F947A6BE2}"/>
    <cellStyle name="W_LSR-YE06-aom_MFC-ye08-pakpao 4 3" xfId="16243" xr:uid="{68DD698C-70F3-4532-B36F-E9CEDB3CF8B3}"/>
    <cellStyle name="W_LSR-YE06-aom_MFC-ye08-pakpao 4 4" xfId="13725" xr:uid="{EED686EB-4EB8-4E3E-8A90-FD0FFFFFFB62}"/>
    <cellStyle name="W_LSR-YE06-aom_MFC-ye08-pakpao 4 5" xfId="21314" xr:uid="{F3BC0BDE-2439-4ACE-841D-2C20FD459244}"/>
    <cellStyle name="W_LSR-YE06-aom_MFC-ye08-pakpao 5" xfId="10458" xr:uid="{875DDDA8-7C4C-4F45-B89E-2363A1449BEF}"/>
    <cellStyle name="W_LSR-YE06-aom_MFC-ye08-pakpao 5 2" xfId="12416" xr:uid="{0E95F3D7-F5ED-4DE2-B339-77549B5FC7B5}"/>
    <cellStyle name="W_LSR-YE06-aom_MFC-ye08-pakpao 5 2 2" xfId="17435" xr:uid="{06FD50FA-B927-4FDC-9B97-AE49D7B9FADB}"/>
    <cellStyle name="W_LSR-YE06-aom_MFC-ye08-pakpao 5 2 3" xfId="14920" xr:uid="{ADEF1BCD-FB94-4A91-B258-B08CC48D6D71}"/>
    <cellStyle name="W_LSR-YE06-aom_MFC-ye08-pakpao 5 2 4" xfId="22577" xr:uid="{0D5EDD46-018E-4FA3-BDA8-B7FCE0689421}"/>
    <cellStyle name="W_LSR-YE06-aom_MFC-ye08-pakpao 5 3" xfId="16244" xr:uid="{0A6691C3-D6F1-485C-95F7-F82A0F27D69E}"/>
    <cellStyle name="W_LSR-YE06-aom_MFC-ye08-pakpao 5 4" xfId="13726" xr:uid="{37E7C796-D0A0-4CD5-963F-E85301334890}"/>
    <cellStyle name="W_LSR-YE06-aom_MFC-ye08-pakpao 5 5" xfId="21315" xr:uid="{8776FC3B-1965-42D6-BD92-9551FCE16DDE}"/>
    <cellStyle name="W_LSR-YE06-aom_MFC-ye08-pakpao 6" xfId="10459" xr:uid="{53740BD1-56B2-4801-9617-C7450B42A6CE}"/>
    <cellStyle name="W_LSR-YE06-aom_MFC-ye08-pakpao 6 2" xfId="12417" xr:uid="{73F2C280-0B16-4B64-BC4E-B3E92997C8F1}"/>
    <cellStyle name="W_LSR-YE06-aom_MFC-ye08-pakpao 6 2 2" xfId="17436" xr:uid="{223E70C2-81E1-486F-963D-90E5B73361D5}"/>
    <cellStyle name="W_LSR-YE06-aom_MFC-ye08-pakpao 6 2 3" xfId="14921" xr:uid="{F1BF4B67-FA19-43CF-BAFC-6C5DBE45B660}"/>
    <cellStyle name="W_LSR-YE06-aom_MFC-ye08-pakpao 6 2 4" xfId="22578" xr:uid="{92770B5F-1190-4D58-A283-5337BBB62A8A}"/>
    <cellStyle name="W_LSR-YE06-aom_MFC-ye08-pakpao 6 3" xfId="16245" xr:uid="{DEBF8E69-D540-44C9-9122-356B6C8FAFA8}"/>
    <cellStyle name="W_LSR-YE06-aom_MFC-ye08-pakpao 6 4" xfId="13727" xr:uid="{B3A35F67-98AD-403A-8C96-5A9F5A1EBAF7}"/>
    <cellStyle name="W_LSR-YE06-aom_MFC-ye08-pakpao 6 5" xfId="21316" xr:uid="{73D8CD34-8EAA-4A87-A611-17857699041E}"/>
    <cellStyle name="W_LSR-YE06-aom_MFC-ye08-pakpao 7" xfId="10460" xr:uid="{2F87268B-2375-4325-8107-72DB0125AC42}"/>
    <cellStyle name="W_LSR-YE06-aom_MFC-ye08-pakpao 7 2" xfId="12418" xr:uid="{81F4B5F3-E0DF-4A22-BCD9-4DEF8B72F524}"/>
    <cellStyle name="W_LSR-YE06-aom_MFC-ye08-pakpao 7 2 2" xfId="17437" xr:uid="{FE493327-6C83-451D-A94F-19399E3C86CB}"/>
    <cellStyle name="W_LSR-YE06-aom_MFC-ye08-pakpao 7 2 3" xfId="14922" xr:uid="{EE8B953A-19FA-4716-BEF0-3DB6971D7A75}"/>
    <cellStyle name="W_LSR-YE06-aom_MFC-ye08-pakpao 7 2 4" xfId="22579" xr:uid="{B84C2BF5-D8D3-4478-B7D8-77A2E117AADF}"/>
    <cellStyle name="W_LSR-YE06-aom_MFC-ye08-pakpao 7 3" xfId="16246" xr:uid="{77242902-8B49-401D-BB3F-55FA6A6F4879}"/>
    <cellStyle name="W_LSR-YE06-aom_MFC-ye08-pakpao 7 4" xfId="13728" xr:uid="{7FB0F5CD-41F7-42CB-ABDA-2ACC98836F7C}"/>
    <cellStyle name="W_LSR-YE06-aom_MFC-ye08-pakpao 7 5" xfId="21317" xr:uid="{E55EFC1E-0F27-4668-963E-4727198CA38C}"/>
    <cellStyle name="W_LSR-YE06-aom_SFC_Q2_Phang " xfId="10461" xr:uid="{2DA2DD7D-09CC-4BB4-A894-3E8FFCEA7B37}"/>
    <cellStyle name="W_LSR-YE06-aom_SFC_Q2_Phang  2" xfId="10462" xr:uid="{97461F55-F22B-4EB3-9F2A-91878F69A18D}"/>
    <cellStyle name="W_LSR-YE06-aom_SFC_Q2_Phang  2 2" xfId="12419" xr:uid="{3BC511C6-CDF0-4F14-A44F-E69ACA65D2E7}"/>
    <cellStyle name="W_LSR-YE06-aom_SFC_Q2_Phang  2 2 2" xfId="17438" xr:uid="{05CBB83B-E766-486A-A178-12A52A40D684}"/>
    <cellStyle name="W_LSR-YE06-aom_SFC_Q2_Phang  2 2 3" xfId="14923" xr:uid="{9CA7EE9D-67CA-4ACA-9EF8-1DB4D834CA61}"/>
    <cellStyle name="W_LSR-YE06-aom_SFC_Q2_Phang  2 2 4" xfId="22580" xr:uid="{0792E51D-E5A3-4EBF-9AD8-79311C0A5815}"/>
    <cellStyle name="W_LSR-YE06-aom_SFC_Q2_Phang  2 3" xfId="16247" xr:uid="{1C50EBE9-FF0E-45AF-8C34-1C3F9FA78D63}"/>
    <cellStyle name="W_LSR-YE06-aom_SFC_Q2_Phang  2 4" xfId="13729" xr:uid="{1DFF2888-0F29-4323-82FC-21F9FB496C2E}"/>
    <cellStyle name="W_LSR-YE06-aom_SFC_Q2_Phang  2 5" xfId="21318" xr:uid="{536F96F0-5753-46A3-AA52-29628BB3AF7D}"/>
    <cellStyle name="W_LSR-YE06-aom_SFC-ye08-N' Beau" xfId="10463" xr:uid="{89E160EB-8DC8-4632-8BE8-4AC9BA0ADB43}"/>
    <cellStyle name="W_LSR-YE06-aom_SFC-ye08-N' Beau 2" xfId="10464" xr:uid="{AD300AAE-C245-42D7-B4CD-5423E037FDF9}"/>
    <cellStyle name="W_LSR-YE06-aom_SFC-ye08-N' Beau 2 2" xfId="12420" xr:uid="{20992CED-C082-4010-976B-4D88C3E176BF}"/>
    <cellStyle name="W_LSR-YE06-aom_SFC-ye08-N' Beau 2 2 2" xfId="17439" xr:uid="{8BB6DE42-0F68-42A2-99D7-CC39766924A9}"/>
    <cellStyle name="W_LSR-YE06-aom_SFC-ye08-N' Beau 2 2 3" xfId="14924" xr:uid="{21508CA1-02D0-49FC-8F54-1CFD6005011C}"/>
    <cellStyle name="W_LSR-YE06-aom_SFC-ye08-N' Beau 2 2 4" xfId="22581" xr:uid="{69AD1493-A919-4446-8A14-1533E38B3DED}"/>
    <cellStyle name="W_LSR-YE06-aom_SFC-ye08-N' Beau 2 3" xfId="16248" xr:uid="{600D5695-20E1-45FC-93CC-781AB250586D}"/>
    <cellStyle name="W_LSR-YE06-aom_SFC-ye08-N' Beau 2 4" xfId="13730" xr:uid="{C696E086-3727-4813-B3A1-3AFE98A8BC3D}"/>
    <cellStyle name="W_LSR-YE06-aom_SFC-ye08-N' Beau 2 5" xfId="21319" xr:uid="{9FEF9F4A-0706-4586-8A0C-5A7C5718C6BD}"/>
    <cellStyle name="W_LSR-YE06-aom_SFC-ye08-N' Beau 3" xfId="10465" xr:uid="{38E69AF0-FF84-4E58-81AB-DE9B629E7FFA}"/>
    <cellStyle name="W_LSR-YE06-aom_SFC-ye08-N' Beau 3 2" xfId="12421" xr:uid="{8AFDA743-10F2-42DC-B7A7-F088B7DD146D}"/>
    <cellStyle name="W_LSR-YE06-aom_SFC-ye08-N' Beau 3 2 2" xfId="17440" xr:uid="{8068B631-6F67-445C-B999-2B1B9BA125E4}"/>
    <cellStyle name="W_LSR-YE06-aom_SFC-ye08-N' Beau 3 2 3" xfId="14925" xr:uid="{998D22D3-6CF9-4C0D-9A3C-FEC6BF399227}"/>
    <cellStyle name="W_LSR-YE06-aom_SFC-ye08-N' Beau 3 2 4" xfId="22582" xr:uid="{D623F909-00C2-4D65-961E-88B98717AEC1}"/>
    <cellStyle name="W_LSR-YE06-aom_SFC-ye08-N' Beau 3 3" xfId="16249" xr:uid="{719002F9-FD7C-4A24-AFDC-EEEE7248610E}"/>
    <cellStyle name="W_LSR-YE06-aom_SFC-ye08-N' Beau 3 4" xfId="13731" xr:uid="{18C3D164-F714-4174-95B5-0BE4C1B13D33}"/>
    <cellStyle name="W_LSR-YE06-aom_SFC-ye08-N' Beau 3 5" xfId="21320" xr:uid="{7B590758-AE40-472F-BE84-2681D8B80C5E}"/>
    <cellStyle name="W_LSR-YE06-aom_SFC-ye08-N' Beau 4" xfId="10466" xr:uid="{5C24A2BF-4D12-4B4A-BFF1-56EFF636DD92}"/>
    <cellStyle name="W_LSR-YE06-aom_SFC-ye08-N' Beau 4 2" xfId="12422" xr:uid="{4DF5715A-112A-4403-A9BE-7D1360D4B4CD}"/>
    <cellStyle name="W_LSR-YE06-aom_SFC-ye08-N' Beau 4 2 2" xfId="17441" xr:uid="{E7FE0182-1367-4C4A-83EF-47797055278C}"/>
    <cellStyle name="W_LSR-YE06-aom_SFC-ye08-N' Beau 4 2 3" xfId="14926" xr:uid="{D961AD4D-69D4-4D0E-BA2C-BF30BA12BE33}"/>
    <cellStyle name="W_LSR-YE06-aom_SFC-ye08-N' Beau 4 2 4" xfId="22583" xr:uid="{E0C5D2C7-E86B-4521-BD8B-CD18FF056E2A}"/>
    <cellStyle name="W_LSR-YE06-aom_SFC-ye08-N' Beau 4 3" xfId="16250" xr:uid="{E1CAA37C-B0AF-46AA-B578-4D1B4F9CC3DD}"/>
    <cellStyle name="W_LSR-YE06-aom_SFC-ye08-N' Beau 4 4" xfId="13732" xr:uid="{055C6008-CB06-4C00-A40D-53EE07785BB9}"/>
    <cellStyle name="W_LSR-YE06-aom_SFC-ye08-N' Beau 4 5" xfId="21321" xr:uid="{0DCE6ABC-2501-4100-81BD-6954D3D90866}"/>
    <cellStyle name="W_LSR-YE06-aom_SFC-ye08-N' Beau 5" xfId="10467" xr:uid="{9DC5728A-3D37-4B66-BED5-454FC823A954}"/>
    <cellStyle name="W_LSR-YE06-aom_SFC-ye08-N' Beau 5 2" xfId="12423" xr:uid="{41AD4866-B56F-4767-8EC6-036F2B65C7AD}"/>
    <cellStyle name="W_LSR-YE06-aom_SFC-ye08-N' Beau 5 2 2" xfId="17442" xr:uid="{9BFDBFE4-5AA1-4A26-B71C-3B41F0F30A74}"/>
    <cellStyle name="W_LSR-YE06-aom_SFC-ye08-N' Beau 5 2 3" xfId="14927" xr:uid="{7D59701A-6576-4DE5-9159-5EE5B2AC3DE6}"/>
    <cellStyle name="W_LSR-YE06-aom_SFC-ye08-N' Beau 5 2 4" xfId="22584" xr:uid="{691C0A08-93D4-4B53-8110-AF682A400A06}"/>
    <cellStyle name="W_LSR-YE06-aom_SFC-ye08-N' Beau 5 3" xfId="16251" xr:uid="{5B0886EA-754B-4D7E-824D-3ADA548EB429}"/>
    <cellStyle name="W_LSR-YE06-aom_SFC-ye08-N' Beau 5 4" xfId="13733" xr:uid="{C63A9E49-FBD0-453D-9EA5-F03D21033394}"/>
    <cellStyle name="W_LSR-YE06-aom_SFC-ye08-N' Beau 5 5" xfId="21322" xr:uid="{4AB5ADB6-F82A-46EE-995A-EBA3C61AD67E}"/>
    <cellStyle name="W_LSR-YE06-aom_SFC-ye08-N' Beau 6" xfId="10468" xr:uid="{6B99FAF8-642D-4B84-98F8-5A42982D6190}"/>
    <cellStyle name="W_LSR-YE06-aom_SFC-ye08-N' Beau 6 2" xfId="12424" xr:uid="{F2A012FD-C21A-4D4D-8EA8-FB1DDBA6669F}"/>
    <cellStyle name="W_LSR-YE06-aom_SFC-ye08-N' Beau 6 2 2" xfId="17443" xr:uid="{BEF7446D-6BE7-4335-9487-A6CAA57128F3}"/>
    <cellStyle name="W_LSR-YE06-aom_SFC-ye08-N' Beau 6 2 3" xfId="14928" xr:uid="{F3427E36-BD67-4034-AF99-A0893B2C207A}"/>
    <cellStyle name="W_LSR-YE06-aom_SFC-ye08-N' Beau 6 2 4" xfId="22585" xr:uid="{7952D787-A3D9-4663-9CA3-8651E5444AFF}"/>
    <cellStyle name="W_LSR-YE06-aom_SFC-ye08-N' Beau 6 3" xfId="16252" xr:uid="{FBF1AAD7-547E-47C0-B4FF-206344156DB1}"/>
    <cellStyle name="W_LSR-YE06-aom_SFC-ye08-N' Beau 6 4" xfId="13734" xr:uid="{B997B0EB-2C71-4345-A261-9FC9CC4BAB44}"/>
    <cellStyle name="W_LSR-YE06-aom_SFC-ye08-N' Beau 6 5" xfId="21323" xr:uid="{2175B04E-3624-4254-A1D0-D625A503E5B9}"/>
    <cellStyle name="W_LSR-YE06-aom_SFC-ye08-N' Beau 7" xfId="10469" xr:uid="{6C644D78-C13C-413A-A8B2-E8D6677C4AB4}"/>
    <cellStyle name="W_LSR-YE06-aom_SFC-ye08-N' Beau 7 2" xfId="12425" xr:uid="{E0045ADF-96CE-4560-961E-54EDD0D35CD1}"/>
    <cellStyle name="W_LSR-YE06-aom_SFC-ye08-N' Beau 7 2 2" xfId="17444" xr:uid="{7DBBD58E-55AA-4A28-9202-EEE3C84222D5}"/>
    <cellStyle name="W_LSR-YE06-aom_SFC-ye08-N' Beau 7 2 3" xfId="14929" xr:uid="{D0FC17B6-B328-4B30-8161-FA42242406B3}"/>
    <cellStyle name="W_LSR-YE06-aom_SFC-ye08-N' Beau 7 2 4" xfId="22586" xr:uid="{9D20F0E7-9560-49CD-B50B-E988BA05C43F}"/>
    <cellStyle name="W_LSR-YE06-aom_SFC-ye08-N' Beau 7 3" xfId="16253" xr:uid="{3C6D38EF-59AF-429E-BD3C-0124E26DEDB3}"/>
    <cellStyle name="W_LSR-YE06-aom_SFC-ye08-N' Beau 7 4" xfId="13735" xr:uid="{A1BC8B15-2A7A-4494-98A9-2F0F5542C733}"/>
    <cellStyle name="W_LSR-YE06-aom_SFC-ye08-N' Beau 7 5" xfId="21324" xr:uid="{3D8F6096-481B-4E59-9902-3CF95530C645}"/>
    <cellStyle name="W_LSR-YE06-aom_SFC-ye08-pakpao" xfId="10470" xr:uid="{61666E70-3D20-45F4-B3C4-92EC728EAAD6}"/>
    <cellStyle name="W_LSR-YE06-aom_SFC-ye08-pakpao 2" xfId="10471" xr:uid="{025CBCF6-3C88-4F5C-AFFF-B41A2A093AFB}"/>
    <cellStyle name="W_LSR-YE06-aom_SFC-ye08-pakpao 2 2" xfId="12426" xr:uid="{3D5A6C4F-9A8A-4AB2-8E7D-6E8092711842}"/>
    <cellStyle name="W_LSR-YE06-aom_SFC-ye08-pakpao 2 2 2" xfId="17445" xr:uid="{DA36EAE1-9187-4B9D-9060-B7889A92ADB2}"/>
    <cellStyle name="W_LSR-YE06-aom_SFC-ye08-pakpao 2 2 3" xfId="14930" xr:uid="{0F949AE3-23BE-419E-B628-ADFD3666FDA1}"/>
    <cellStyle name="W_LSR-YE06-aom_SFC-ye08-pakpao 2 2 4" xfId="22587" xr:uid="{4DAD19EC-A9B5-496E-AA6A-188B421C0566}"/>
    <cellStyle name="W_LSR-YE06-aom_SFC-ye08-pakpao 2 3" xfId="16254" xr:uid="{11C13C3B-1561-46AA-A55F-3E7738474E39}"/>
    <cellStyle name="W_LSR-YE06-aom_SFC-ye08-pakpao 2 4" xfId="13736" xr:uid="{C558F8DA-5E86-4E3B-A2B2-0AD160F696B1}"/>
    <cellStyle name="W_LSR-YE06-aom_SFC-ye08-pakpao 2 5" xfId="21325" xr:uid="{877BA25D-F9DF-4443-8A65-7C40B019BB6C}"/>
    <cellStyle name="W_LSR-YE06-aom_SFC-ye08-pakpao_Complete WP SFC_Q2_Phang " xfId="10472" xr:uid="{871748B3-BBEC-4EA8-8B1E-7F3D08E5CD45}"/>
    <cellStyle name="W_LSR-YE06-aom_SFC-ye08-pakpao_Complete WP SFC_Q2_Phang  2" xfId="10473" xr:uid="{D4CE5A26-D932-4339-BEEA-584AB57A7B3C}"/>
    <cellStyle name="W_LSR-YE06-aom_SFC-ye08-pakpao_Complete WP SFC_Q2_Phang  2 2" xfId="12427" xr:uid="{61353829-3B7A-46DB-BB2C-1BBFE1E0E063}"/>
    <cellStyle name="W_LSR-YE06-aom_SFC-ye08-pakpao_Complete WP SFC_Q2_Phang  2 2 2" xfId="17446" xr:uid="{45C30899-EA96-4A5B-BEAC-735537A58A29}"/>
    <cellStyle name="W_LSR-YE06-aom_SFC-ye08-pakpao_Complete WP SFC_Q2_Phang  2 2 3" xfId="14931" xr:uid="{55401033-1EE0-42DA-B881-C58C2226203B}"/>
    <cellStyle name="W_LSR-YE06-aom_SFC-ye08-pakpao_Complete WP SFC_Q2_Phang  2 2 4" xfId="22588" xr:uid="{94F7E335-14DE-40FE-BA23-89837CC51251}"/>
    <cellStyle name="W_LSR-YE06-aom_SFC-ye08-pakpao_Complete WP SFC_Q2_Phang  2 3" xfId="16255" xr:uid="{77C3FE48-8210-4D8A-A3BC-0F5FE96AE733}"/>
    <cellStyle name="W_LSR-YE06-aom_SFC-ye08-pakpao_Complete WP SFC_Q2_Phang  2 4" xfId="13737" xr:uid="{FA81AD6D-88F0-4919-9BA7-7841D73C5899}"/>
    <cellStyle name="W_LSR-YE06-aom_SFC-ye08-pakpao_Complete WP SFC_Q2_Phang  2 5" xfId="21326" xr:uid="{0F7E7301-9192-4196-BEA3-8C24621AA4CD}"/>
    <cellStyle name="W_LSR-YE06-aom_SFC-ye08-pakpao_F123 SFC Q2'09 New" xfId="10474" xr:uid="{A5CF03E1-83AA-46F5-92F9-8A73C74F0C27}"/>
    <cellStyle name="W_LSR-YE06-aom_SFC-ye08-pakpao_F123 SFC Q2'09 New 2" xfId="10475" xr:uid="{4C3B683C-B1DC-4411-BD16-E429271888FC}"/>
    <cellStyle name="W_LSR-YE06-aom_SFC-ye08-pakpao_F123 SFC Q2'09 New 2 2" xfId="12428" xr:uid="{9D655BC3-3628-40AE-82BC-B2E28E1701B6}"/>
    <cellStyle name="W_LSR-YE06-aom_SFC-ye08-pakpao_F123 SFC Q2'09 New 2 2 2" xfId="17447" xr:uid="{AFAD79F7-27FA-49AD-BE11-24057A6CF55D}"/>
    <cellStyle name="W_LSR-YE06-aom_SFC-ye08-pakpao_F123 SFC Q2'09 New 2 2 3" xfId="14932" xr:uid="{65E9ECD3-B380-4672-813B-04B7EA51DC8F}"/>
    <cellStyle name="W_LSR-YE06-aom_SFC-ye08-pakpao_F123 SFC Q2'09 New 2 2 4" xfId="22589" xr:uid="{C7204E0E-8191-49DC-8A93-0737C392DBA1}"/>
    <cellStyle name="W_LSR-YE06-aom_SFC-ye08-pakpao_F123 SFC Q2'09 New 2 3" xfId="16256" xr:uid="{683329FE-5CB0-422D-90F3-5A2DC18AD7DF}"/>
    <cellStyle name="W_LSR-YE06-aom_SFC-ye08-pakpao_F123 SFC Q2'09 New 2 4" xfId="13738" xr:uid="{1F74762E-53B1-409F-8662-80D55CD02544}"/>
    <cellStyle name="W_LSR-YE06-aom_SFC-ye08-pakpao_F123 SFC Q2'09 New 2 5" xfId="21327" xr:uid="{E847117D-E54B-4A8D-A22C-8838DE2D2D52}"/>
    <cellStyle name="W_LSR-YE06-aom_SFC-ye08-pakpao_SFC_Q2_Phang " xfId="10476" xr:uid="{2451C6E7-1D24-4369-8927-FB013BBE746B}"/>
    <cellStyle name="W_LSR-YE06-aom_SFC-ye08-pakpao_SFC_Q2_Phang  2" xfId="10477" xr:uid="{0ED6C490-74AC-4359-9B59-986540EFFCAB}"/>
    <cellStyle name="W_LSR-YE06-aom_SFC-ye08-pakpao_SFC_Q2_Phang  2 2" xfId="12429" xr:uid="{D02271C7-1E7A-4457-BBEC-E990991D8A13}"/>
    <cellStyle name="W_LSR-YE06-aom_SFC-ye08-pakpao_SFC_Q2_Phang  2 2 2" xfId="17448" xr:uid="{5368E1AE-65C8-47A3-817E-9EF8E41CD54B}"/>
    <cellStyle name="W_LSR-YE06-aom_SFC-ye08-pakpao_SFC_Q2_Phang  2 2 3" xfId="14933" xr:uid="{4F78182A-7B3D-4C07-8A73-65655B8972BF}"/>
    <cellStyle name="W_LSR-YE06-aom_SFC-ye08-pakpao_SFC_Q2_Phang  2 2 4" xfId="22590" xr:uid="{629110C8-9606-4454-BB37-BA91FA0C4A55}"/>
    <cellStyle name="W_LSR-YE06-aom_SFC-ye08-pakpao_SFC_Q2_Phang  2 3" xfId="16257" xr:uid="{F032A93F-8400-4ED4-9A7B-9670007D98AD}"/>
    <cellStyle name="W_LSR-YE06-aom_SFC-ye08-pakpao_SFC_Q2_Phang  2 4" xfId="13739" xr:uid="{40CCA38C-67F9-4458-808B-850EC728B9B6}"/>
    <cellStyle name="W_LSR-YE06-aom_SFC-ye08-pakpao_SFC_Q2_Phang  2 5" xfId="21328" xr:uid="{77C3F4A7-AA90-4E0E-90F4-940E2F237A90}"/>
    <cellStyle name="W_LSR-YE06-aom_V100" xfId="10478" xr:uid="{14C14DCD-0A09-4098-85E4-35DBD5DF3036}"/>
    <cellStyle name="W_LSR-YE06-aom_V100 2" xfId="10479" xr:uid="{31AF6BB4-EB88-4EBE-962D-485C140CB27F}"/>
    <cellStyle name="W_LSR-YE06-aom_V100 2 2" xfId="12430" xr:uid="{E4393B03-7C5B-4714-99B5-1B2244DC111C}"/>
    <cellStyle name="W_LSR-YE06-aom_V100 2 2 2" xfId="17449" xr:uid="{6AFD1B10-A69A-4AAA-A409-FFED5AA19D68}"/>
    <cellStyle name="W_LSR-YE06-aom_V100 2 2 3" xfId="14934" xr:uid="{2AB3FE14-0816-413F-84CD-8354A45A8E21}"/>
    <cellStyle name="W_LSR-YE06-aom_V100 2 2 4" xfId="22591" xr:uid="{4A751B90-1CA0-4568-BAAF-9B104ED3D3E1}"/>
    <cellStyle name="W_LSR-YE06-aom_V100 2 3" xfId="16258" xr:uid="{CC3DE498-000A-419D-AB86-6A878D8B9D07}"/>
    <cellStyle name="W_LSR-YE06-aom_V100 2 4" xfId="13740" xr:uid="{0AACCB8E-24E2-4F23-94E3-6A0CC5A3A48E}"/>
    <cellStyle name="W_LSR-YE06-aom_V100 2 5" xfId="21329" xr:uid="{42F24908-5D12-47AB-ACCD-4FB260995DE2}"/>
    <cellStyle name="W_LSR-YE06-aom_V100 3" xfId="10480" xr:uid="{A60625C8-F529-4BF7-A569-F89BB51EFE9A}"/>
    <cellStyle name="W_LSR-YE06-aom_V100 3 2" xfId="12431" xr:uid="{287B0801-A0B5-4213-A757-A6D5966D7DD1}"/>
    <cellStyle name="W_LSR-YE06-aom_V100 3 2 2" xfId="17450" xr:uid="{D7DF84CC-ADCD-42BA-BCC0-D9BA9A709B52}"/>
    <cellStyle name="W_LSR-YE06-aom_V100 3 2 3" xfId="14935" xr:uid="{181501D2-C7E8-49F9-84AD-A09A411F4C54}"/>
    <cellStyle name="W_LSR-YE06-aom_V100 3 2 4" xfId="22592" xr:uid="{EE754EDF-2BA0-4E1F-A3AC-F73C15F49C17}"/>
    <cellStyle name="W_LSR-YE06-aom_V100 3 3" xfId="16259" xr:uid="{F32D0FCF-A1C7-4799-8BE9-AFAC1C981052}"/>
    <cellStyle name="W_LSR-YE06-aom_V100 3 4" xfId="13741" xr:uid="{58C43AF7-667F-4AB9-B17D-F328490E2425}"/>
    <cellStyle name="W_LSR-YE06-aom_V100 3 5" xfId="21330" xr:uid="{B76C3AFC-B5AD-4F45-AEF0-32C74C9E953C}"/>
    <cellStyle name="W_LSR-YE06-aom_V100 4" xfId="10481" xr:uid="{848D33FD-265C-4CD5-9C04-AAE36B64D3EE}"/>
    <cellStyle name="W_LSR-YE06-aom_V100 4 2" xfId="12432" xr:uid="{27398C8C-2CE7-405F-A67C-ECD106A5F993}"/>
    <cellStyle name="W_LSR-YE06-aom_V100 4 2 2" xfId="17451" xr:uid="{ACA13F0B-8D35-40DF-9910-065EAFFCEFE6}"/>
    <cellStyle name="W_LSR-YE06-aom_V100 4 2 3" xfId="14936" xr:uid="{FD128DA7-5491-4F31-ADF2-C9D50290ECF1}"/>
    <cellStyle name="W_LSR-YE06-aom_V100 4 2 4" xfId="22593" xr:uid="{718CD0E0-9598-40CC-9ED0-2B4B3C161282}"/>
    <cellStyle name="W_LSR-YE06-aom_V100 4 3" xfId="16260" xr:uid="{19BA9CB4-E268-4BC2-963F-8A9AE4511E63}"/>
    <cellStyle name="W_LSR-YE06-aom_V100 4 4" xfId="13742" xr:uid="{EF9D49F9-F993-4F95-817A-4EA8B51513C9}"/>
    <cellStyle name="W_LSR-YE06-aom_V100 4 5" xfId="21331" xr:uid="{C9D8974D-D4F9-4F72-A2AE-2E8242B77017}"/>
    <cellStyle name="W_LSR-YE06-aom_V100 5" xfId="10482" xr:uid="{5D934F96-7797-4AC4-B615-4852EC4A7649}"/>
    <cellStyle name="W_LSR-YE06-aom_V100 5 2" xfId="12433" xr:uid="{765ECDEC-F7FD-4FC5-B869-EF8FBBBD9C85}"/>
    <cellStyle name="W_LSR-YE06-aom_V100 5 2 2" xfId="17452" xr:uid="{4880E134-1E8D-4CD9-8A7B-4CF240208DCF}"/>
    <cellStyle name="W_LSR-YE06-aom_V100 5 2 3" xfId="14937" xr:uid="{D74B70B8-D250-4502-B69D-18727EB4FEC2}"/>
    <cellStyle name="W_LSR-YE06-aom_V100 5 2 4" xfId="22594" xr:uid="{6C464C38-E14A-4B6C-9AB6-A85F891BFD3B}"/>
    <cellStyle name="W_LSR-YE06-aom_V100 5 3" xfId="16261" xr:uid="{AE5E07E1-C41B-4235-ACF7-83FA217B0D42}"/>
    <cellStyle name="W_LSR-YE06-aom_V100 5 4" xfId="13743" xr:uid="{C48724BE-92A8-4FDB-A489-CFE6F52DF10F}"/>
    <cellStyle name="W_LSR-YE06-aom_V100 5 5" xfId="21332" xr:uid="{B60B7039-D4BF-4DDA-899C-B62BF0591C5A}"/>
    <cellStyle name="W_LSR-YE06-aom_V100 6" xfId="10483" xr:uid="{D92EF8E8-AAF5-4974-8D1F-BD9DE6B66D64}"/>
    <cellStyle name="W_LSR-YE06-aom_V100 6 2" xfId="12434" xr:uid="{02FFAFB8-88B3-47CD-AAB4-3A7C6DDB711E}"/>
    <cellStyle name="W_LSR-YE06-aom_V100 6 2 2" xfId="17453" xr:uid="{9D89AA74-8C98-4B34-8CFD-64D93DCE79D7}"/>
    <cellStyle name="W_LSR-YE06-aom_V100 6 2 3" xfId="14938" xr:uid="{12C90DE7-7D7F-4996-9AC9-B412B207F18B}"/>
    <cellStyle name="W_LSR-YE06-aom_V100 6 2 4" xfId="22595" xr:uid="{544DBCEE-C2D7-4296-8171-4C35EA0B92D9}"/>
    <cellStyle name="W_LSR-YE06-aom_V100 6 3" xfId="16262" xr:uid="{B522C725-31F5-456B-A6D5-ABD2CDEDEC41}"/>
    <cellStyle name="W_LSR-YE06-aom_V100 6 4" xfId="13744" xr:uid="{056679A3-64BC-490E-A7E7-AC0F3AEFC0D8}"/>
    <cellStyle name="W_LSR-YE06-aom_V100 6 5" xfId="21333" xr:uid="{F057C292-3BF4-4ED1-AE09-3A2DB6B57E09}"/>
    <cellStyle name="W_LSR-YE06-aom_V100 7" xfId="10484" xr:uid="{B67C9236-538F-4B1B-A1B3-FB40D60313E1}"/>
    <cellStyle name="W_LSR-YE06-aom_V100 7 2" xfId="12435" xr:uid="{2345F184-3C9F-4CF2-9FCA-60957D4D70D5}"/>
    <cellStyle name="W_LSR-YE06-aom_V100 7 2 2" xfId="17454" xr:uid="{FBD55A17-6150-49C1-932E-A1C8333EDFD4}"/>
    <cellStyle name="W_LSR-YE06-aom_V100 7 2 3" xfId="14939" xr:uid="{9A9C8BF6-2DD8-4C08-93BB-F6DE4EA5B58A}"/>
    <cellStyle name="W_LSR-YE06-aom_V100 7 2 4" xfId="22596" xr:uid="{4C88F935-6FD1-409E-9D2B-EB03FE280C94}"/>
    <cellStyle name="W_LSR-YE06-aom_V100 7 3" xfId="16263" xr:uid="{BA33F91D-AE7B-41AA-879E-4B947051E67A}"/>
    <cellStyle name="W_LSR-YE06-aom_V100 7 4" xfId="13745" xr:uid="{644DDD74-0513-42C7-82E6-BD93C4A745C4}"/>
    <cellStyle name="W_LSR-YE06-aom_V100 7 5" xfId="21334" xr:uid="{A6B95B87-FF51-43A0-98B8-4A89F746B2F5}"/>
    <cellStyle name="W_LSR-YE06-aom_WP SBR 08" xfId="10485" xr:uid="{4966FF59-0B87-4C25-825B-7902274F77AB}"/>
    <cellStyle name="W_LSR-YE06-aom_WP SBR 08 2" xfId="10486" xr:uid="{9FC36C14-7CED-493E-89D3-E1F46D019238}"/>
    <cellStyle name="W_LSR-YE06-aom_WP SBR 08 2 2" xfId="12436" xr:uid="{E8C1D2E0-720A-4542-BEA9-4A401B3DDA6E}"/>
    <cellStyle name="W_LSR-YE06-aom_WP SBR 08 2 2 2" xfId="17455" xr:uid="{1C92714E-2F74-4F00-86AD-4D7AF4EB74B7}"/>
    <cellStyle name="W_LSR-YE06-aom_WP SBR 08 2 2 3" xfId="14940" xr:uid="{8225872F-7DEE-421B-82D6-2CA3836ECCA4}"/>
    <cellStyle name="W_LSR-YE06-aom_WP SBR 08 2 2 4" xfId="22597" xr:uid="{1EEC68B5-FBBD-4989-A06D-8A7558C2BB56}"/>
    <cellStyle name="W_LSR-YE06-aom_WP SBR 08 2 3" xfId="16264" xr:uid="{1FD0B61B-E99F-4AB7-A779-D37671DA9294}"/>
    <cellStyle name="W_LSR-YE06-aom_WP SBR 08 2 4" xfId="13746" xr:uid="{E00C695A-936C-4C01-8E3A-A992A509EEF5}"/>
    <cellStyle name="W_LSR-YE06-aom_WP SBR 08 2 5" xfId="21335" xr:uid="{3908C083-F9E6-494A-AE63-B0328D1514AF}"/>
    <cellStyle name="W_LSR-YE06-aom_WP SBR 08 3" xfId="10487" xr:uid="{E9BA28FB-74D1-4E18-A4C4-62376736937D}"/>
    <cellStyle name="W_LSR-YE06-aom_WP SBR 08 3 2" xfId="12437" xr:uid="{DC7EC9A5-1062-4984-B4F3-1FD75F594289}"/>
    <cellStyle name="W_LSR-YE06-aom_WP SBR 08 3 2 2" xfId="17456" xr:uid="{3C906F0A-A656-4319-8A64-098470C802C0}"/>
    <cellStyle name="W_LSR-YE06-aom_WP SBR 08 3 2 3" xfId="14941" xr:uid="{C76BEDC6-FE0B-41A5-AE54-0CDBCE1D513C}"/>
    <cellStyle name="W_LSR-YE06-aom_WP SBR 08 3 2 4" xfId="22598" xr:uid="{3BAD4A38-9BA4-42C4-9CC0-4F566CE05441}"/>
    <cellStyle name="W_LSR-YE06-aom_WP SBR 08 3 3" xfId="16265" xr:uid="{D168F0EA-1C48-4440-9E3B-3EF12171C30C}"/>
    <cellStyle name="W_LSR-YE06-aom_WP SBR 08 3 4" xfId="13747" xr:uid="{E312474D-F784-443C-AB57-F556E05C7047}"/>
    <cellStyle name="W_LSR-YE06-aom_WP SBR 08 3 5" xfId="21336" xr:uid="{A425F918-4365-4335-9D76-3CDD0278224E}"/>
    <cellStyle name="W_LSR-YE06-aom_WP SBR 08 4" xfId="10488" xr:uid="{45A19FA6-5EC1-4CC3-BBDA-3E9F3A836F34}"/>
    <cellStyle name="W_LSR-YE06-aom_WP SBR 08 4 2" xfId="12438" xr:uid="{D8A37089-71FF-4C05-A2A6-B924D0DABA81}"/>
    <cellStyle name="W_LSR-YE06-aom_WP SBR 08 4 2 2" xfId="17457" xr:uid="{36BCB203-2DC0-4E45-87F7-7DFF706D8331}"/>
    <cellStyle name="W_LSR-YE06-aom_WP SBR 08 4 2 3" xfId="14942" xr:uid="{34AF16BB-84B4-4C82-AC60-84A8B8F7B702}"/>
    <cellStyle name="W_LSR-YE06-aom_WP SBR 08 4 2 4" xfId="22599" xr:uid="{7BC0026B-3D05-4E37-81C2-06510380240A}"/>
    <cellStyle name="W_LSR-YE06-aom_WP SBR 08 4 3" xfId="16266" xr:uid="{D2CD440C-1C2E-4E56-8C03-63A8308FAFC7}"/>
    <cellStyle name="W_LSR-YE06-aom_WP SBR 08 4 4" xfId="13748" xr:uid="{B6337067-8626-4EC0-8A62-2731A7A40A5E}"/>
    <cellStyle name="W_LSR-YE06-aom_WP SBR 08 4 5" xfId="21337" xr:uid="{963C2DC9-D542-4416-BFE1-D9739EC83E25}"/>
    <cellStyle name="W_LSR-YE06-aom_WP SBR 08 5" xfId="10489" xr:uid="{3435B8DA-69BB-45FC-990F-9B92A5F86368}"/>
    <cellStyle name="W_LSR-YE06-aom_WP SBR 08 5 2" xfId="12439" xr:uid="{F0B47DDD-321E-4933-ABBA-957DE4ED0F97}"/>
    <cellStyle name="W_LSR-YE06-aom_WP SBR 08 5 2 2" xfId="17458" xr:uid="{725C9BF3-4875-49C2-B25A-F71B448C0CCE}"/>
    <cellStyle name="W_LSR-YE06-aom_WP SBR 08 5 2 3" xfId="14943" xr:uid="{6258E7AC-E766-4CD6-B9B2-6D9F841FF5F8}"/>
    <cellStyle name="W_LSR-YE06-aom_WP SBR 08 5 2 4" xfId="22600" xr:uid="{231303E9-35F3-4F96-826E-A0F0CA6A0C71}"/>
    <cellStyle name="W_LSR-YE06-aom_WP SBR 08 5 3" xfId="16267" xr:uid="{DE40C2CD-B8FA-46AD-8B39-9151E0915C66}"/>
    <cellStyle name="W_LSR-YE06-aom_WP SBR 08 5 4" xfId="13749" xr:uid="{4F553CE8-54AA-4DA5-A1BE-B3FFF43FF6E0}"/>
    <cellStyle name="W_LSR-YE06-aom_WP SBR 08 5 5" xfId="21338" xr:uid="{71E6D278-C511-49F3-969B-B259FB4A187C}"/>
    <cellStyle name="W_LSR-YE06-aom_WP SBR 08 6" xfId="10490" xr:uid="{8665AC47-E4CD-49F7-BC1E-7D3FBAF25F86}"/>
    <cellStyle name="W_LSR-YE06-aom_WP SBR 08 6 2" xfId="12440" xr:uid="{C9A42AB9-B51C-4B93-B736-386B3BE35262}"/>
    <cellStyle name="W_LSR-YE06-aom_WP SBR 08 6 2 2" xfId="17459" xr:uid="{2D9025EA-B907-4070-9B1A-AB4381013CFE}"/>
    <cellStyle name="W_LSR-YE06-aom_WP SBR 08 6 2 3" xfId="14944" xr:uid="{4B0727DB-FAF4-472E-978D-A97ECF01902E}"/>
    <cellStyle name="W_LSR-YE06-aom_WP SBR 08 6 2 4" xfId="22601" xr:uid="{E3D64DC8-0836-4921-AA86-20E0771E55B1}"/>
    <cellStyle name="W_LSR-YE06-aom_WP SBR 08 6 3" xfId="16268" xr:uid="{B968AFAB-DB82-4026-879C-C8844AB54E7C}"/>
    <cellStyle name="W_LSR-YE06-aom_WP SBR 08 6 4" xfId="13750" xr:uid="{E493C7A3-35A2-4E4B-938F-DF3E7C614DEE}"/>
    <cellStyle name="W_LSR-YE06-aom_WP SBR 08 6 5" xfId="21339" xr:uid="{45899F16-2425-48C5-9970-C1C20B3376FD}"/>
    <cellStyle name="W_LSR-YE06-aom_WP SBR 08 7" xfId="10491" xr:uid="{8EAE0301-058F-435E-AD86-9170AAD5892C}"/>
    <cellStyle name="W_LSR-YE06-aom_WP SBR 08 7 2" xfId="12441" xr:uid="{DC0B28A8-2B8F-4270-BEDF-536843A1B145}"/>
    <cellStyle name="W_LSR-YE06-aom_WP SBR 08 7 2 2" xfId="17460" xr:uid="{0B0C703D-4DD7-49C5-A526-681C8D5304EA}"/>
    <cellStyle name="W_LSR-YE06-aom_WP SBR 08 7 2 3" xfId="14945" xr:uid="{C955E2C8-4470-469B-A9D8-EADBF7943B13}"/>
    <cellStyle name="W_LSR-YE06-aom_WP SBR 08 7 2 4" xfId="22602" xr:uid="{4916385F-43D5-4C6D-83AD-8ED7CB692EA8}"/>
    <cellStyle name="W_LSR-YE06-aom_WP SBR 08 7 3" xfId="16269" xr:uid="{AAF43365-43DD-4B37-9C67-AE039D505ADD}"/>
    <cellStyle name="W_LSR-YE06-aom_WP SBR 08 7 4" xfId="13751" xr:uid="{C06356F9-7B28-413D-A1F2-72AF61119081}"/>
    <cellStyle name="W_LSR-YE06-aom_WP SBR 08 7 5" xfId="21340" xr:uid="{5F55E574-7040-49A6-B7FE-4D9E5EB3008E}"/>
    <cellStyle name="W_MFC Q2' 08" xfId="10492" xr:uid="{E275AA0E-B989-4FFF-AA56-CBE6CC7B2347}"/>
    <cellStyle name="W_MFC Q2' 08 2" xfId="10493" xr:uid="{877EF587-7548-443E-9212-EF381AA2A83A}"/>
    <cellStyle name="W_MFC Q2' 08 2 2" xfId="12442" xr:uid="{F63EFFF7-2697-4FFD-BB35-380EFFECFCB2}"/>
    <cellStyle name="W_MFC Q2' 08 2 2 2" xfId="17461" xr:uid="{BB0493B6-361A-487C-923A-12272313BF31}"/>
    <cellStyle name="W_MFC Q2' 08 2 2 3" xfId="14946" xr:uid="{562A4E18-7A9D-4477-95B9-B9220A164ABA}"/>
    <cellStyle name="W_MFC Q2' 08 2 2 4" xfId="22603" xr:uid="{6346EF50-7598-49AE-A86C-66B048F324A3}"/>
    <cellStyle name="W_MFC Q2' 08 2 3" xfId="16270" xr:uid="{8668466E-02EA-44FC-BECE-DA085136FECC}"/>
    <cellStyle name="W_MFC Q2' 08 2 4" xfId="13752" xr:uid="{2BCB7776-4377-44CE-9214-75527AE457FA}"/>
    <cellStyle name="W_MFC Q2' 08 2 5" xfId="21341" xr:uid="{B57FBF34-7A1B-496C-9533-DB8BAF24B783}"/>
    <cellStyle name="W_MFC Q2' 08 3" xfId="10494" xr:uid="{2423D0EE-2D3F-4342-BBBB-5282AE78569C}"/>
    <cellStyle name="W_MFC Q2' 08 3 2" xfId="12443" xr:uid="{F8E56C2B-4CF2-457C-B0A2-54C0D811CCF8}"/>
    <cellStyle name="W_MFC Q2' 08 3 2 2" xfId="17462" xr:uid="{F5D155F3-316B-4C1D-AB78-C70D8A86A2D0}"/>
    <cellStyle name="W_MFC Q2' 08 3 2 3" xfId="14947" xr:uid="{D1F4E86B-9CD0-4AA2-A1FD-251247FF7D94}"/>
    <cellStyle name="W_MFC Q2' 08 3 2 4" xfId="22604" xr:uid="{6BB3136F-530D-4B8C-8CFF-A66B8736A674}"/>
    <cellStyle name="W_MFC Q2' 08 3 3" xfId="16271" xr:uid="{DEA6C771-E035-4E90-A9E9-B280F4D77014}"/>
    <cellStyle name="W_MFC Q2' 08 3 4" xfId="13753" xr:uid="{2A2B0F44-CA0D-458A-832B-E1EA4E078692}"/>
    <cellStyle name="W_MFC Q2' 08 3 5" xfId="21342" xr:uid="{62255F48-699E-402A-BE46-3A114BEE0495}"/>
    <cellStyle name="W_MFC Q2' 08 4" xfId="10495" xr:uid="{F143712D-2790-4DD1-B02C-EABC88AA48E9}"/>
    <cellStyle name="W_MFC Q2' 08 4 2" xfId="12444" xr:uid="{B85B1B0C-4E91-4F77-B94E-DF0CF2E1BDCE}"/>
    <cellStyle name="W_MFC Q2' 08 4 2 2" xfId="17463" xr:uid="{6DA894AF-5C3F-4562-BBBF-77A60B3C9631}"/>
    <cellStyle name="W_MFC Q2' 08 4 2 3" xfId="14948" xr:uid="{21D664D8-C02B-4C81-B605-B3B89B2EB480}"/>
    <cellStyle name="W_MFC Q2' 08 4 2 4" xfId="22605" xr:uid="{F223E109-437A-422E-A73C-B635BDF3C015}"/>
    <cellStyle name="W_MFC Q2' 08 4 3" xfId="16272" xr:uid="{A6D32760-141D-45F1-9D3B-FA8497B65063}"/>
    <cellStyle name="W_MFC Q2' 08 4 4" xfId="13754" xr:uid="{09513A83-DCC1-4034-A0C1-2C6E2C3C4EF2}"/>
    <cellStyle name="W_MFC Q2' 08 4 5" xfId="21343" xr:uid="{47558B08-2112-4642-A94D-88BC14062A73}"/>
    <cellStyle name="W_MFC Q2' 08 5" xfId="10496" xr:uid="{23082FA2-CDB2-4F33-8C07-5BF72FC197E7}"/>
    <cellStyle name="W_MFC Q2' 08 5 2" xfId="12445" xr:uid="{6FAA28AC-A05C-4AB1-B575-5F6936480F4A}"/>
    <cellStyle name="W_MFC Q2' 08 5 2 2" xfId="17464" xr:uid="{F9224AAC-3FA2-442E-BAEE-C8CC874AF0E3}"/>
    <cellStyle name="W_MFC Q2' 08 5 2 3" xfId="14949" xr:uid="{5E540D0C-B80C-43A5-A862-710494A9A124}"/>
    <cellStyle name="W_MFC Q2' 08 5 2 4" xfId="22606" xr:uid="{BD2979E1-077F-43FA-834D-7BA02AFF653D}"/>
    <cellStyle name="W_MFC Q2' 08 5 3" xfId="16273" xr:uid="{21ED310C-09D9-4E46-BF56-AB23045E1E90}"/>
    <cellStyle name="W_MFC Q2' 08 5 4" xfId="13755" xr:uid="{2139CA3A-26B6-4E6D-8257-912E5E4EFE98}"/>
    <cellStyle name="W_MFC Q2' 08 5 5" xfId="21344" xr:uid="{23C6C3DA-B7EC-4CC8-84E3-A747624B95D9}"/>
    <cellStyle name="W_MFC Q2' 08 6" xfId="10497" xr:uid="{CA6FA4F6-81FB-43C5-A623-BA8D33EFAA55}"/>
    <cellStyle name="W_MFC Q2' 08 6 2" xfId="12446" xr:uid="{A48B5EA0-6412-43DD-9DE4-FFDE57C23D79}"/>
    <cellStyle name="W_MFC Q2' 08 6 2 2" xfId="17465" xr:uid="{8DA9E9EC-C364-4506-B953-5374D34EF063}"/>
    <cellStyle name="W_MFC Q2' 08 6 2 3" xfId="14950" xr:uid="{3A676275-12E3-4F8C-BD04-28E2A7424B34}"/>
    <cellStyle name="W_MFC Q2' 08 6 2 4" xfId="22607" xr:uid="{AB0D62A5-A129-4416-A387-751384CC8317}"/>
    <cellStyle name="W_MFC Q2' 08 6 3" xfId="16274" xr:uid="{54112522-3769-4F50-B7F5-B34B5E693696}"/>
    <cellStyle name="W_MFC Q2' 08 6 4" xfId="13756" xr:uid="{D781ED4C-16D1-4494-851C-6EA537343F9B}"/>
    <cellStyle name="W_MFC Q2' 08 6 5" xfId="21345" xr:uid="{7B98584E-E2AA-490B-8047-309B8ED15A36}"/>
    <cellStyle name="W_MFC Q2' 08 7" xfId="10498" xr:uid="{6FF9F788-A1D5-4B2D-B044-1710F3EC56DA}"/>
    <cellStyle name="W_MFC Q2' 08 7 2" xfId="12447" xr:uid="{04B02A8C-7CE3-42F9-940E-5FAECCC84E14}"/>
    <cellStyle name="W_MFC Q2' 08 7 2 2" xfId="17466" xr:uid="{77053107-59F3-48AC-BF4D-AAC958F66E53}"/>
    <cellStyle name="W_MFC Q2' 08 7 2 3" xfId="14951" xr:uid="{AA4BBB2C-8632-42E8-872E-83EDE882B534}"/>
    <cellStyle name="W_MFC Q2' 08 7 2 4" xfId="22608" xr:uid="{0FB6785B-89ED-4ADF-B307-23196283E4F5}"/>
    <cellStyle name="W_MFC Q2' 08 7 3" xfId="16275" xr:uid="{BDF654C2-6B95-4B36-B89A-52992C330A2B}"/>
    <cellStyle name="W_MFC Q2' 08 7 4" xfId="13757" xr:uid="{D95DCB93-33B1-4A94-9AB8-083BD38EF45C}"/>
    <cellStyle name="W_MFC Q2' 08 7 5" xfId="21346" xr:uid="{56AD7113-45F3-47C5-9BD3-494B2413498C}"/>
    <cellStyle name="W_MFC Q3' 06" xfId="10499" xr:uid="{21E070F3-4309-43CB-B127-8B9083D79E79}"/>
    <cellStyle name="W_MFC Q3' 06 2" xfId="10500" xr:uid="{2C676CCE-10DE-4278-A2CE-9C0584381BAF}"/>
    <cellStyle name="W_MFC Q3' 06 2 2" xfId="12448" xr:uid="{ECEF740D-E414-40A1-844B-B82ED875213E}"/>
    <cellStyle name="W_MFC Q3' 06 2 2 2" xfId="17467" xr:uid="{787D8E24-0893-4BCD-96D1-C0177E553E7A}"/>
    <cellStyle name="W_MFC Q3' 06 2 2 3" xfId="14952" xr:uid="{43BA29CB-CD15-4B1E-AE8E-C3EE6462EC91}"/>
    <cellStyle name="W_MFC Q3' 06 2 2 4" xfId="22609" xr:uid="{945B9366-8B1A-403F-B65A-DE4389D05DA1}"/>
    <cellStyle name="W_MFC Q3' 06 2 3" xfId="16276" xr:uid="{0ABFFA2C-0A0F-4EFD-9F47-67FF771ADD12}"/>
    <cellStyle name="W_MFC Q3' 06 2 4" xfId="13758" xr:uid="{69B72EDE-F658-4AF6-A465-0851B9009585}"/>
    <cellStyle name="W_MFC Q3' 06 2 5" xfId="21347" xr:uid="{12FF20BE-769F-432D-96DA-48387653C51B}"/>
    <cellStyle name="W_MFC Q3' 06_Complete WP SFC_Q2_Phang " xfId="10501" xr:uid="{B6536300-163A-4E83-B203-5CBF6641965E}"/>
    <cellStyle name="W_MFC Q3' 06_Complete WP SFC_Q2_Phang  2" xfId="10502" xr:uid="{5999BD46-2FEB-4175-B8C7-5B8242D00F3A}"/>
    <cellStyle name="W_MFC Q3' 06_Complete WP SFC_Q2_Phang  2 2" xfId="12449" xr:uid="{F5831EC6-2D34-462A-AF03-931877F14278}"/>
    <cellStyle name="W_MFC Q3' 06_Complete WP SFC_Q2_Phang  2 2 2" xfId="17468" xr:uid="{452F207A-C142-449E-9C87-9996E7383C6C}"/>
    <cellStyle name="W_MFC Q3' 06_Complete WP SFC_Q2_Phang  2 2 3" xfId="14953" xr:uid="{8B62ACA3-E028-4E7C-942A-82919455E4F2}"/>
    <cellStyle name="W_MFC Q3' 06_Complete WP SFC_Q2_Phang  2 2 4" xfId="22610" xr:uid="{C112073D-5B40-4DF7-A60B-9D44CC5FDE57}"/>
    <cellStyle name="W_MFC Q3' 06_Complete WP SFC_Q2_Phang  2 3" xfId="16277" xr:uid="{786D4B1C-71A8-4B9F-9FCC-C70D103974D9}"/>
    <cellStyle name="W_MFC Q3' 06_Complete WP SFC_Q2_Phang  2 4" xfId="13759" xr:uid="{1DDA44E6-E12A-479C-91BE-F3730A24C10A}"/>
    <cellStyle name="W_MFC Q3' 06_Complete WP SFC_Q2_Phang  2 5" xfId="21348" xr:uid="{7ACC6B6D-4AA3-417F-91A8-A9E41084E62D}"/>
    <cellStyle name="W_MFC Q3' 06_F123 SFC Q2'09 New" xfId="10503" xr:uid="{283B3A01-783D-4A52-8743-6C35189F1AB4}"/>
    <cellStyle name="W_MFC Q3' 06_F123 SFC Q2'09 New 2" xfId="10504" xr:uid="{01E77030-9CFE-4A3F-BB95-AE0822C347D9}"/>
    <cellStyle name="W_MFC Q3' 06_F123 SFC Q2'09 New 2 2" xfId="12450" xr:uid="{8BD2A2BC-FCB6-498B-BE3C-159454F2F083}"/>
    <cellStyle name="W_MFC Q3' 06_F123 SFC Q2'09 New 2 2 2" xfId="17469" xr:uid="{36E48069-8322-4239-BD31-0763F65915F6}"/>
    <cellStyle name="W_MFC Q3' 06_F123 SFC Q2'09 New 2 2 3" xfId="14954" xr:uid="{C61959BB-EF01-47D5-9486-39E20E194277}"/>
    <cellStyle name="W_MFC Q3' 06_F123 SFC Q2'09 New 2 2 4" xfId="22611" xr:uid="{F888FF36-A7BD-4FFA-AD27-98AF64AF8D99}"/>
    <cellStyle name="W_MFC Q3' 06_F123 SFC Q2'09 New 2 3" xfId="16278" xr:uid="{F04379D4-3A13-4998-9F2E-B92AF50CDA36}"/>
    <cellStyle name="W_MFC Q3' 06_F123 SFC Q2'09 New 2 4" xfId="13760" xr:uid="{4000E742-99CA-473B-9598-6822CFA87984}"/>
    <cellStyle name="W_MFC Q3' 06_F123 SFC Q2'09 New 2 5" xfId="21349" xr:uid="{3269F24C-B98A-44FE-88E2-B2A57516D7CC}"/>
    <cellStyle name="W_MFC Q3' 06_MFC Q2' 08" xfId="10505" xr:uid="{A5200FA0-BA31-4A9F-A844-374660D0433E}"/>
    <cellStyle name="W_MFC Q3' 06_MFC Q2' 08 2" xfId="10506" xr:uid="{00518855-BB83-42AE-BD96-4C0849BD8178}"/>
    <cellStyle name="W_MFC Q3' 06_MFC Q2' 08 2 2" xfId="12451" xr:uid="{39BADC79-FD4D-4D75-8FDB-DC92E9DA6470}"/>
    <cellStyle name="W_MFC Q3' 06_MFC Q2' 08 2 2 2" xfId="17470" xr:uid="{61CFDF42-FBCE-4A33-A2E8-EB95D8A6F73C}"/>
    <cellStyle name="W_MFC Q3' 06_MFC Q2' 08 2 2 3" xfId="14955" xr:uid="{ECE85803-4C64-41BA-B4B4-1F67F78C0A93}"/>
    <cellStyle name="W_MFC Q3' 06_MFC Q2' 08 2 2 4" xfId="22612" xr:uid="{189A2A52-776C-46B6-A541-F607B18EE91E}"/>
    <cellStyle name="W_MFC Q3' 06_MFC Q2' 08 2 3" xfId="16279" xr:uid="{9ADB6A3F-51DF-4CA0-AB99-1C1BC78D5513}"/>
    <cellStyle name="W_MFC Q3' 06_MFC Q2' 08 2 4" xfId="13761" xr:uid="{8F9BDD4D-4DA4-404F-8724-2B3677541517}"/>
    <cellStyle name="W_MFC Q3' 06_MFC Q2' 08 2 5" xfId="21350" xr:uid="{7EADE1F5-69B7-4D6E-8BCA-41120DD089B3}"/>
    <cellStyle name="W_MFC Q3' 06_MFC Q2' 08 3" xfId="10507" xr:uid="{1286213F-70A1-4EE8-8200-7B9ABA3BF80D}"/>
    <cellStyle name="W_MFC Q3' 06_MFC Q2' 08 3 2" xfId="12452" xr:uid="{A286F07E-0493-4AB8-B797-B2B9BFAD97B6}"/>
    <cellStyle name="W_MFC Q3' 06_MFC Q2' 08 3 2 2" xfId="17471" xr:uid="{3B8D7E4D-9AB9-4E81-8AE6-3B06BCE4A121}"/>
    <cellStyle name="W_MFC Q3' 06_MFC Q2' 08 3 2 3" xfId="14956" xr:uid="{026A2071-6D80-406F-BBDF-AC4CE772EEAC}"/>
    <cellStyle name="W_MFC Q3' 06_MFC Q2' 08 3 2 4" xfId="22613" xr:uid="{1206A815-7931-4B5F-B426-DFBCBDBEF55F}"/>
    <cellStyle name="W_MFC Q3' 06_MFC Q2' 08 3 3" xfId="16280" xr:uid="{E0711D5B-D0F7-4C62-B838-E48D98962553}"/>
    <cellStyle name="W_MFC Q3' 06_MFC Q2' 08 3 4" xfId="13762" xr:uid="{2DDF5691-6A6B-4497-845A-D96FFCB2B96E}"/>
    <cellStyle name="W_MFC Q3' 06_MFC Q2' 08 3 5" xfId="21351" xr:uid="{7E21226E-B739-4CC9-9F8C-FB4FE6675839}"/>
    <cellStyle name="W_MFC Q3' 06_MFC Q2' 08 4" xfId="10508" xr:uid="{F3C92F8D-1ADD-4BAF-9F56-F5562C2A2901}"/>
    <cellStyle name="W_MFC Q3' 06_MFC Q2' 08 4 2" xfId="12453" xr:uid="{04288D11-C650-4071-B4CF-24EFC22914C3}"/>
    <cellStyle name="W_MFC Q3' 06_MFC Q2' 08 4 2 2" xfId="17472" xr:uid="{035E6F06-A136-4A34-BDA9-CB8DE776C5D1}"/>
    <cellStyle name="W_MFC Q3' 06_MFC Q2' 08 4 2 3" xfId="14957" xr:uid="{D0FADF71-C7FD-4D9C-9EEA-A8C66533B54F}"/>
    <cellStyle name="W_MFC Q3' 06_MFC Q2' 08 4 2 4" xfId="22614" xr:uid="{90232824-467D-4363-8EDC-A965C5655BE1}"/>
    <cellStyle name="W_MFC Q3' 06_MFC Q2' 08 4 3" xfId="16281" xr:uid="{054ADB46-F9FB-410B-B3DF-76C26709D405}"/>
    <cellStyle name="W_MFC Q3' 06_MFC Q2' 08 4 4" xfId="13763" xr:uid="{14B4768A-BE26-420F-AF23-960B96F5B1BA}"/>
    <cellStyle name="W_MFC Q3' 06_MFC Q2' 08 4 5" xfId="21352" xr:uid="{7FAFA95C-7499-4DE7-ABE0-0A50CAD89057}"/>
    <cellStyle name="W_MFC Q3' 06_MFC Q2' 08 5" xfId="10509" xr:uid="{5373F036-12EB-479F-A918-6A759F9F3954}"/>
    <cellStyle name="W_MFC Q3' 06_MFC Q2' 08 5 2" xfId="12454" xr:uid="{C0FFBBA7-66CA-4270-B2D8-7CAC903854E7}"/>
    <cellStyle name="W_MFC Q3' 06_MFC Q2' 08 5 2 2" xfId="17473" xr:uid="{B37CB73A-FBED-4A35-93F4-B19DEB489123}"/>
    <cellStyle name="W_MFC Q3' 06_MFC Q2' 08 5 2 3" xfId="14958" xr:uid="{E7DC4CDC-7525-4DE1-B40B-F27BBB3C42AD}"/>
    <cellStyle name="W_MFC Q3' 06_MFC Q2' 08 5 2 4" xfId="22615" xr:uid="{232B3A5D-D13F-4D43-932F-143FC5D2033B}"/>
    <cellStyle name="W_MFC Q3' 06_MFC Q2' 08 5 3" xfId="16282" xr:uid="{367E64CA-D134-4BA1-9E9E-A69E1492839B}"/>
    <cellStyle name="W_MFC Q3' 06_MFC Q2' 08 5 4" xfId="13764" xr:uid="{41219F1D-FCB0-4A7A-88C7-A3908F83981E}"/>
    <cellStyle name="W_MFC Q3' 06_MFC Q2' 08 5 5" xfId="21353" xr:uid="{110C52EE-0D83-43DF-BBCA-3F4DB486F827}"/>
    <cellStyle name="W_MFC Q3' 06_MFC Q2' 08 6" xfId="10510" xr:uid="{D83A978A-67AA-4C04-A472-A722D55DEFCC}"/>
    <cellStyle name="W_MFC Q3' 06_MFC Q2' 08 6 2" xfId="12455" xr:uid="{C3EB7D26-4A7E-495D-9B2A-CB4D4393FB19}"/>
    <cellStyle name="W_MFC Q3' 06_MFC Q2' 08 6 2 2" xfId="17474" xr:uid="{523F22F3-CA6A-4BEE-A5A9-D40012ABBB69}"/>
    <cellStyle name="W_MFC Q3' 06_MFC Q2' 08 6 2 3" xfId="14959" xr:uid="{CE30213F-2789-49D0-A08C-F2194E4290C1}"/>
    <cellStyle name="W_MFC Q3' 06_MFC Q2' 08 6 2 4" xfId="22616" xr:uid="{B1B91AE2-534C-4BB8-83DF-44DFF445427D}"/>
    <cellStyle name="W_MFC Q3' 06_MFC Q2' 08 6 3" xfId="16283" xr:uid="{247D2ECB-00C4-415A-BC7F-0065E255C66F}"/>
    <cellStyle name="W_MFC Q3' 06_MFC Q2' 08 6 4" xfId="13765" xr:uid="{2855C352-2E17-4330-A3CC-402B649DE49B}"/>
    <cellStyle name="W_MFC Q3' 06_MFC Q2' 08 6 5" xfId="21354" xr:uid="{7137AF99-E84A-4682-8F56-139AA6960E18}"/>
    <cellStyle name="W_MFC Q3' 06_MFC Q2' 08 7" xfId="10511" xr:uid="{716780B0-76FA-421C-BD8F-7D266648517D}"/>
    <cellStyle name="W_MFC Q3' 06_MFC Q2' 08 7 2" xfId="12456" xr:uid="{62603E7D-8FD4-4323-A0A0-9DB85716EB7C}"/>
    <cellStyle name="W_MFC Q3' 06_MFC Q2' 08 7 2 2" xfId="17475" xr:uid="{0CC0B121-BACA-4FF1-8B3D-DA7644AA7384}"/>
    <cellStyle name="W_MFC Q3' 06_MFC Q2' 08 7 2 3" xfId="14960" xr:uid="{D3E261DA-890E-46EA-9018-05AFD16C9543}"/>
    <cellStyle name="W_MFC Q3' 06_MFC Q2' 08 7 2 4" xfId="22617" xr:uid="{A08F3FA4-02BD-4BEE-BD71-E1256FC08775}"/>
    <cellStyle name="W_MFC Q3' 06_MFC Q2' 08 7 3" xfId="16284" xr:uid="{D7118AB2-BB09-4319-8D32-792C1FAA43CC}"/>
    <cellStyle name="W_MFC Q3' 06_MFC Q2' 08 7 4" xfId="13766" xr:uid="{D76C52BB-23BF-4B46-9774-B0549EE1EAC6}"/>
    <cellStyle name="W_MFC Q3' 06_MFC Q2' 08 7 5" xfId="21355" xr:uid="{EB51E13D-8322-4107-A5D8-07B8D539D2C2}"/>
    <cellStyle name="W_MFC Q3' 06_MFC-ye08-pakpao" xfId="10512" xr:uid="{3F4A8183-45FA-477C-BC55-8FDE86DAB3E1}"/>
    <cellStyle name="W_MFC Q3' 06_MFC-ye08-pakpao 2" xfId="10513" xr:uid="{A58510D4-3350-4E6D-A52F-B7B1D7CFA42D}"/>
    <cellStyle name="W_MFC Q3' 06_MFC-ye08-pakpao 2 2" xfId="12457" xr:uid="{FD0720C6-66C2-45B2-9807-D0884D273E0B}"/>
    <cellStyle name="W_MFC Q3' 06_MFC-ye08-pakpao 2 2 2" xfId="17476" xr:uid="{27FC78D3-C596-4857-8A9D-25E2A7041267}"/>
    <cellStyle name="W_MFC Q3' 06_MFC-ye08-pakpao 2 2 3" xfId="14961" xr:uid="{AD8EB46A-4DAE-47A7-B302-440B5EDBF8B6}"/>
    <cellStyle name="W_MFC Q3' 06_MFC-ye08-pakpao 2 2 4" xfId="22618" xr:uid="{EAA19465-2CBE-45F9-8550-25632741C3FA}"/>
    <cellStyle name="W_MFC Q3' 06_MFC-ye08-pakpao 2 3" xfId="16285" xr:uid="{46C16DCB-2F17-45C9-8035-F772C4EC2AD0}"/>
    <cellStyle name="W_MFC Q3' 06_MFC-ye08-pakpao 2 4" xfId="13767" xr:uid="{15E1955C-7742-4868-9175-31E41C02179B}"/>
    <cellStyle name="W_MFC Q3' 06_MFC-ye08-pakpao 2 5" xfId="21356" xr:uid="{E731736F-EB22-4FD0-AE1C-0392AE2BBED0}"/>
    <cellStyle name="W_MFC Q3' 06_MFC-ye08-pakpao 3" xfId="10514" xr:uid="{4D42DFE2-33DC-459F-B749-5FEE6E4DD908}"/>
    <cellStyle name="W_MFC Q3' 06_MFC-ye08-pakpao 3 2" xfId="12458" xr:uid="{CC285F69-261B-404A-A491-614AB8622AEB}"/>
    <cellStyle name="W_MFC Q3' 06_MFC-ye08-pakpao 3 2 2" xfId="17477" xr:uid="{4EAF9C1B-F4C7-459E-A1CF-A0285ECE447A}"/>
    <cellStyle name="W_MFC Q3' 06_MFC-ye08-pakpao 3 2 3" xfId="14962" xr:uid="{443847B1-DFC0-46C8-A6D4-49EDC878A8A5}"/>
    <cellStyle name="W_MFC Q3' 06_MFC-ye08-pakpao 3 2 4" xfId="22619" xr:uid="{69388392-8564-4321-A438-8FC2081E237A}"/>
    <cellStyle name="W_MFC Q3' 06_MFC-ye08-pakpao 3 3" xfId="16286" xr:uid="{ED1D3090-A554-4A3A-AC96-6317A4EDE830}"/>
    <cellStyle name="W_MFC Q3' 06_MFC-ye08-pakpao 3 4" xfId="13768" xr:uid="{53E5B188-D56D-4FAD-B10C-2823EAC7577C}"/>
    <cellStyle name="W_MFC Q3' 06_MFC-ye08-pakpao 3 5" xfId="21357" xr:uid="{093F69AC-6A84-4872-9CAA-F6E6D74B5368}"/>
    <cellStyle name="W_MFC Q3' 06_MFC-ye08-pakpao 4" xfId="10515" xr:uid="{F74C304F-2F17-4420-BB74-AB790D10B0B3}"/>
    <cellStyle name="W_MFC Q3' 06_MFC-ye08-pakpao 4 2" xfId="12459" xr:uid="{74453DF1-AF91-4D3E-A9BF-081B573F2F3E}"/>
    <cellStyle name="W_MFC Q3' 06_MFC-ye08-pakpao 4 2 2" xfId="17478" xr:uid="{B118E5E1-48CF-4F30-8C11-F1C6912618DC}"/>
    <cellStyle name="W_MFC Q3' 06_MFC-ye08-pakpao 4 2 3" xfId="14963" xr:uid="{C029DA02-B22F-4C47-BC96-BDF90AAE0AB3}"/>
    <cellStyle name="W_MFC Q3' 06_MFC-ye08-pakpao 4 2 4" xfId="22620" xr:uid="{DD80E3EB-7F59-4F79-817E-30E1BF9ED888}"/>
    <cellStyle name="W_MFC Q3' 06_MFC-ye08-pakpao 4 3" xfId="16287" xr:uid="{85627CD2-F9F0-4929-8064-465760C05E51}"/>
    <cellStyle name="W_MFC Q3' 06_MFC-ye08-pakpao 4 4" xfId="13769" xr:uid="{3F2BD5E3-1C2E-449D-8229-2EDF22999512}"/>
    <cellStyle name="W_MFC Q3' 06_MFC-ye08-pakpao 4 5" xfId="21358" xr:uid="{1D3CC470-D610-44BE-9CB8-2B38E896F773}"/>
    <cellStyle name="W_MFC Q3' 06_MFC-ye08-pakpao 5" xfId="10516" xr:uid="{7BE6C89F-864F-4282-9B46-B7DD6BFF428D}"/>
    <cellStyle name="W_MFC Q3' 06_MFC-ye08-pakpao 5 2" xfId="12460" xr:uid="{16FCC443-3FB3-41B9-AE92-ADA11E58849D}"/>
    <cellStyle name="W_MFC Q3' 06_MFC-ye08-pakpao 5 2 2" xfId="17479" xr:uid="{6A68812A-24A0-4267-80DD-06816289A2BB}"/>
    <cellStyle name="W_MFC Q3' 06_MFC-ye08-pakpao 5 2 3" xfId="14964" xr:uid="{9CD3532A-5E2F-440B-BD1D-290555A0CC95}"/>
    <cellStyle name="W_MFC Q3' 06_MFC-ye08-pakpao 5 2 4" xfId="22621" xr:uid="{51B0D2A7-5BFC-4CC2-B7E8-C8116B0A2E1C}"/>
    <cellStyle name="W_MFC Q3' 06_MFC-ye08-pakpao 5 3" xfId="16288" xr:uid="{2CC0729D-5A0D-4F4A-B167-E66EC0397ADA}"/>
    <cellStyle name="W_MFC Q3' 06_MFC-ye08-pakpao 5 4" xfId="13770" xr:uid="{010E4F81-292C-425E-928E-C3AB155AE2B0}"/>
    <cellStyle name="W_MFC Q3' 06_MFC-ye08-pakpao 5 5" xfId="21359" xr:uid="{768EEBA5-DD27-4561-AE84-CDA2C5FB2963}"/>
    <cellStyle name="W_MFC Q3' 06_MFC-ye08-pakpao 6" xfId="10517" xr:uid="{23A9B6DB-291B-4ABE-BD7D-7BF55E688E05}"/>
    <cellStyle name="W_MFC Q3' 06_MFC-ye08-pakpao 6 2" xfId="12461" xr:uid="{E019B709-B275-4216-97F2-322EFA2AED81}"/>
    <cellStyle name="W_MFC Q3' 06_MFC-ye08-pakpao 6 2 2" xfId="17480" xr:uid="{233B89A8-49FB-41F1-B9D7-3019A7E76EA6}"/>
    <cellStyle name="W_MFC Q3' 06_MFC-ye08-pakpao 6 2 3" xfId="14965" xr:uid="{13768AD3-DEF1-4C09-AA73-AF87635CBFE1}"/>
    <cellStyle name="W_MFC Q3' 06_MFC-ye08-pakpao 6 2 4" xfId="22622" xr:uid="{4C834819-9E92-4474-B420-445921C2C16C}"/>
    <cellStyle name="W_MFC Q3' 06_MFC-ye08-pakpao 6 3" xfId="16289" xr:uid="{D685511E-F410-45BB-B80B-25D5ACE03CBB}"/>
    <cellStyle name="W_MFC Q3' 06_MFC-ye08-pakpao 6 4" xfId="13771" xr:uid="{CE8535A7-CC5C-4FD7-A421-11C1E369CDFC}"/>
    <cellStyle name="W_MFC Q3' 06_MFC-ye08-pakpao 6 5" xfId="21360" xr:uid="{2A7EDD87-FF07-4E5E-83AF-1F21297073DE}"/>
    <cellStyle name="W_MFC Q3' 06_MFC-ye08-pakpao 7" xfId="10518" xr:uid="{55D79308-D4B8-4550-9CF8-49A2C5D5E8E1}"/>
    <cellStyle name="W_MFC Q3' 06_MFC-ye08-pakpao 7 2" xfId="12462" xr:uid="{A5F8C352-3E20-4999-BB16-23013B956F4A}"/>
    <cellStyle name="W_MFC Q3' 06_MFC-ye08-pakpao 7 2 2" xfId="17481" xr:uid="{2AFF2D31-95DF-4763-9320-42511BDEE352}"/>
    <cellStyle name="W_MFC Q3' 06_MFC-ye08-pakpao 7 2 3" xfId="14966" xr:uid="{0885C1DE-2269-4B7F-803C-FAE588C2BC3D}"/>
    <cellStyle name="W_MFC Q3' 06_MFC-ye08-pakpao 7 2 4" xfId="22623" xr:uid="{7927FB43-F2D8-4DE2-85B0-45938AFDA028}"/>
    <cellStyle name="W_MFC Q3' 06_MFC-ye08-pakpao 7 3" xfId="16290" xr:uid="{9E2C2FE7-75F2-478C-9182-FC001135EBA9}"/>
    <cellStyle name="W_MFC Q3' 06_MFC-ye08-pakpao 7 4" xfId="13772" xr:uid="{547A67BC-4E96-4E47-84BB-0F39ED16CB2C}"/>
    <cellStyle name="W_MFC Q3' 06_MFC-ye08-pakpao 7 5" xfId="21361" xr:uid="{8FDC9441-B2DA-4608-85C0-528A21BEEE64}"/>
    <cellStyle name="W_MFC Q3' 06_SFC_Q2_Phang " xfId="10519" xr:uid="{A72E0F68-E2DF-4302-9BB0-70B67DFB032B}"/>
    <cellStyle name="W_MFC Q3' 06_SFC_Q2_Phang  2" xfId="10520" xr:uid="{40A319B7-231B-4860-99DB-9E10E5AB0C05}"/>
    <cellStyle name="W_MFC Q3' 06_SFC_Q2_Phang  2 2" xfId="12463" xr:uid="{87AB6B40-8E50-4CD2-BEFC-2D051AAB8BE0}"/>
    <cellStyle name="W_MFC Q3' 06_SFC_Q2_Phang  2 2 2" xfId="17482" xr:uid="{D03DC9B0-3BC7-4191-9D1D-D78B35320E85}"/>
    <cellStyle name="W_MFC Q3' 06_SFC_Q2_Phang  2 2 3" xfId="14967" xr:uid="{B403A705-D6FB-4FA2-A2FB-35591616703A}"/>
    <cellStyle name="W_MFC Q3' 06_SFC_Q2_Phang  2 2 4" xfId="22624" xr:uid="{64AD3E8A-A05D-4BD7-BA0E-36367304CC21}"/>
    <cellStyle name="W_MFC Q3' 06_SFC_Q2_Phang  2 3" xfId="16291" xr:uid="{752FF57C-7061-4339-9D75-571FBD92BFBA}"/>
    <cellStyle name="W_MFC Q3' 06_SFC_Q2_Phang  2 4" xfId="13773" xr:uid="{210038E6-6575-45A3-AADB-60A7E7BA267D}"/>
    <cellStyle name="W_MFC Q3' 06_SFC_Q2_Phang  2 5" xfId="21362" xr:uid="{ACBCE215-F084-4D9B-9EA1-3D8B46DDF712}"/>
    <cellStyle name="W_MFC Q3' 06_SFC-ye08-N' Beau" xfId="10521" xr:uid="{77CD4919-D31A-4EC4-BC1F-F47DC7BD1F0D}"/>
    <cellStyle name="W_MFC Q3' 06_SFC-ye08-N' Beau 2" xfId="10522" xr:uid="{06069318-09A2-46F7-853B-FCE4B52DF4A4}"/>
    <cellStyle name="W_MFC Q3' 06_SFC-ye08-N' Beau 2 2" xfId="12464" xr:uid="{3C0220E3-EE79-4D1D-A13F-AB9CC648755D}"/>
    <cellStyle name="W_MFC Q3' 06_SFC-ye08-N' Beau 2 2 2" xfId="17483" xr:uid="{D055CF1F-E38A-4592-9399-90ACA385049D}"/>
    <cellStyle name="W_MFC Q3' 06_SFC-ye08-N' Beau 2 2 3" xfId="14968" xr:uid="{1596D087-4425-496D-B0E2-FD92F89AE5C6}"/>
    <cellStyle name="W_MFC Q3' 06_SFC-ye08-N' Beau 2 2 4" xfId="22625" xr:uid="{0DC5038C-FE2E-46AD-A024-E1A78A67C5D6}"/>
    <cellStyle name="W_MFC Q3' 06_SFC-ye08-N' Beau 2 3" xfId="16293" xr:uid="{7355E01E-147D-4C2D-BA5B-B949091DC677}"/>
    <cellStyle name="W_MFC Q3' 06_SFC-ye08-N' Beau 2 4" xfId="13774" xr:uid="{C8C1D8EB-8A05-4AAD-BC6B-0D4BD469E718}"/>
    <cellStyle name="W_MFC Q3' 06_SFC-ye08-N' Beau 2 5" xfId="21363" xr:uid="{17520F33-D75A-4A33-A3D2-FF058C5F0F32}"/>
    <cellStyle name="W_MFC Q3' 06_SFC-ye08-N' Beau 3" xfId="10523" xr:uid="{53857867-FAAE-4FA1-A610-C32635C48562}"/>
    <cellStyle name="W_MFC Q3' 06_SFC-ye08-N' Beau 3 2" xfId="12465" xr:uid="{CA0D3FBF-20E4-441A-BF39-D5984EE7C96C}"/>
    <cellStyle name="W_MFC Q3' 06_SFC-ye08-N' Beau 3 2 2" xfId="17484" xr:uid="{C7EBECCE-DBB3-4205-951D-A1D6E9BD6E28}"/>
    <cellStyle name="W_MFC Q3' 06_SFC-ye08-N' Beau 3 2 3" xfId="14969" xr:uid="{B6B44DC6-31BF-42A1-BAB0-34C062FEAC5E}"/>
    <cellStyle name="W_MFC Q3' 06_SFC-ye08-N' Beau 3 2 4" xfId="22626" xr:uid="{36164747-2198-4C7B-B86A-94D16E85C021}"/>
    <cellStyle name="W_MFC Q3' 06_SFC-ye08-N' Beau 3 3" xfId="16294" xr:uid="{E9E3A708-FCD6-42A3-B58C-B0B76F0AB079}"/>
    <cellStyle name="W_MFC Q3' 06_SFC-ye08-N' Beau 3 4" xfId="13775" xr:uid="{6F34FFC1-0B7B-45FF-87EB-33462540E695}"/>
    <cellStyle name="W_MFC Q3' 06_SFC-ye08-N' Beau 3 5" xfId="21364" xr:uid="{CFD91AE9-3B16-4127-A53E-2E3987F86518}"/>
    <cellStyle name="W_MFC Q3' 06_SFC-ye08-N' Beau 4" xfId="10524" xr:uid="{38D32E4E-3FC4-4FA6-97D8-68B4E88AD1BE}"/>
    <cellStyle name="W_MFC Q3' 06_SFC-ye08-N' Beau 4 2" xfId="12466" xr:uid="{C24D3800-4D66-4B4C-A4A5-5AAB93313F86}"/>
    <cellStyle name="W_MFC Q3' 06_SFC-ye08-N' Beau 4 2 2" xfId="17485" xr:uid="{6B61E82A-2A2F-4829-8BCA-5C7C1DEC629F}"/>
    <cellStyle name="W_MFC Q3' 06_SFC-ye08-N' Beau 4 2 3" xfId="14970" xr:uid="{539B2AC5-1457-4F10-BB12-A9E9779C252B}"/>
    <cellStyle name="W_MFC Q3' 06_SFC-ye08-N' Beau 4 2 4" xfId="22627" xr:uid="{245FF9F8-4A08-40FF-8C65-FD681BEC4DD7}"/>
    <cellStyle name="W_MFC Q3' 06_SFC-ye08-N' Beau 4 3" xfId="16295" xr:uid="{A0B4980A-7FB6-448B-84B6-97ECB1570306}"/>
    <cellStyle name="W_MFC Q3' 06_SFC-ye08-N' Beau 4 4" xfId="13776" xr:uid="{5BCB3BC2-1B3F-4DD4-9FBE-98D6E9A64166}"/>
    <cellStyle name="W_MFC Q3' 06_SFC-ye08-N' Beau 4 5" xfId="21365" xr:uid="{E7A2873B-EADE-412E-A588-03069943F12D}"/>
    <cellStyle name="W_MFC Q3' 06_SFC-ye08-N' Beau 5" xfId="10525" xr:uid="{23BB450F-2012-4B89-A499-5C1ECE6DD10C}"/>
    <cellStyle name="W_MFC Q3' 06_SFC-ye08-N' Beau 5 2" xfId="12467" xr:uid="{530B512C-5998-415A-9D1B-08C31984C700}"/>
    <cellStyle name="W_MFC Q3' 06_SFC-ye08-N' Beau 5 2 2" xfId="17486" xr:uid="{3FAE385B-8364-42E6-85F6-346528FFA2D6}"/>
    <cellStyle name="W_MFC Q3' 06_SFC-ye08-N' Beau 5 2 3" xfId="14971" xr:uid="{116BA312-A573-460B-9256-C400EF9E3121}"/>
    <cellStyle name="W_MFC Q3' 06_SFC-ye08-N' Beau 5 2 4" xfId="22628" xr:uid="{87C362B2-5235-4E2D-A668-F9AC2F07ABC5}"/>
    <cellStyle name="W_MFC Q3' 06_SFC-ye08-N' Beau 5 3" xfId="16296" xr:uid="{498476DC-7CB8-4860-9313-EA07D084444A}"/>
    <cellStyle name="W_MFC Q3' 06_SFC-ye08-N' Beau 5 4" xfId="13777" xr:uid="{91AD778A-DF64-47EC-8F57-EF64C009A9AF}"/>
    <cellStyle name="W_MFC Q3' 06_SFC-ye08-N' Beau 5 5" xfId="21366" xr:uid="{28512C3B-F345-4346-998C-7D9396ECB4A7}"/>
    <cellStyle name="W_MFC Q3' 06_SFC-ye08-N' Beau 6" xfId="10526" xr:uid="{236E0A3D-BFD6-4C3B-B219-75ADAE0F6C93}"/>
    <cellStyle name="W_MFC Q3' 06_SFC-ye08-N' Beau 6 2" xfId="12468" xr:uid="{58F04A0A-8A72-4D97-9BC4-51B18FFA272D}"/>
    <cellStyle name="W_MFC Q3' 06_SFC-ye08-N' Beau 6 2 2" xfId="17487" xr:uid="{5C6C973D-CF58-4FA2-9506-9C48205697B6}"/>
    <cellStyle name="W_MFC Q3' 06_SFC-ye08-N' Beau 6 2 3" xfId="14972" xr:uid="{D09D35B3-F1BE-4F12-9CF2-FFDC37FCE122}"/>
    <cellStyle name="W_MFC Q3' 06_SFC-ye08-N' Beau 6 2 4" xfId="22629" xr:uid="{0D73D9B2-4B60-40FC-9698-4E9B863DCF49}"/>
    <cellStyle name="W_MFC Q3' 06_SFC-ye08-N' Beau 6 3" xfId="16297" xr:uid="{14D33D55-AA6A-4A88-B4F8-33F78A16D34D}"/>
    <cellStyle name="W_MFC Q3' 06_SFC-ye08-N' Beau 6 4" xfId="13778" xr:uid="{F0B7725D-2EF2-4725-9371-D5F6242D8600}"/>
    <cellStyle name="W_MFC Q3' 06_SFC-ye08-N' Beau 6 5" xfId="21367" xr:uid="{F43C3F04-FF81-4D09-AAAF-28B796CA2159}"/>
    <cellStyle name="W_MFC Q3' 06_SFC-ye08-N' Beau 7" xfId="10527" xr:uid="{83FABD3B-8BB0-4037-8ADC-2BF2C899B3C5}"/>
    <cellStyle name="W_MFC Q3' 06_SFC-ye08-N' Beau 7 2" xfId="12469" xr:uid="{12552B0E-55C7-4218-AC2F-12AB3302DFEC}"/>
    <cellStyle name="W_MFC Q3' 06_SFC-ye08-N' Beau 7 2 2" xfId="17488" xr:uid="{444DDF82-6A2D-46B0-9E44-6E7E2C7D52E1}"/>
    <cellStyle name="W_MFC Q3' 06_SFC-ye08-N' Beau 7 2 3" xfId="14973" xr:uid="{4BF811B4-769C-4857-B128-EB743A85C022}"/>
    <cellStyle name="W_MFC Q3' 06_SFC-ye08-N' Beau 7 2 4" xfId="22630" xr:uid="{DEF43170-7067-44C9-888E-56F1878F1386}"/>
    <cellStyle name="W_MFC Q3' 06_SFC-ye08-N' Beau 7 3" xfId="16298" xr:uid="{B223F8E2-310E-4B95-B5EA-B86058AA1CE3}"/>
    <cellStyle name="W_MFC Q3' 06_SFC-ye08-N' Beau 7 4" xfId="13779" xr:uid="{70E155ED-D597-44C5-8E5C-A5031B759276}"/>
    <cellStyle name="W_MFC Q3' 06_SFC-ye08-N' Beau 7 5" xfId="21368" xr:uid="{6ACBB03D-4035-4571-B0C0-975BBEB84691}"/>
    <cellStyle name="W_MFC Q3' 06_SFC-ye08-pakpao" xfId="10528" xr:uid="{01D2CA2E-B1A3-43E3-A9A4-2D437C8D9C37}"/>
    <cellStyle name="W_MFC Q3' 06_SFC-ye08-pakpao 2" xfId="10529" xr:uid="{F0F46339-5B7B-4D26-9D1C-828263114FEC}"/>
    <cellStyle name="W_MFC Q3' 06_SFC-ye08-pakpao 2 2" xfId="12470" xr:uid="{74342E05-EF8D-43A0-8DD6-334B6BC94C48}"/>
    <cellStyle name="W_MFC Q3' 06_SFC-ye08-pakpao 2 2 2" xfId="17489" xr:uid="{D5F2CE29-A01F-4C5D-A1B2-3EC90B3ABAC2}"/>
    <cellStyle name="W_MFC Q3' 06_SFC-ye08-pakpao 2 2 3" xfId="14974" xr:uid="{A301901E-7867-48FF-B3EC-2375C8CB5B6A}"/>
    <cellStyle name="W_MFC Q3' 06_SFC-ye08-pakpao 2 2 4" xfId="22631" xr:uid="{CC2929FB-2642-449C-ADF2-1D6CD1756455}"/>
    <cellStyle name="W_MFC Q3' 06_SFC-ye08-pakpao 2 3" xfId="16299" xr:uid="{64855169-6ACB-429F-B879-2E763A84A1E3}"/>
    <cellStyle name="W_MFC Q3' 06_SFC-ye08-pakpao 2 4" xfId="13780" xr:uid="{D34CC1AB-433F-4F5A-9066-C5284DA68C8C}"/>
    <cellStyle name="W_MFC Q3' 06_SFC-ye08-pakpao 2 5" xfId="21369" xr:uid="{3111653C-25AF-4C70-980C-AC85F14DD088}"/>
    <cellStyle name="W_MFC Q3' 06_SFC-ye08-pakpao_Complete WP SFC_Q2_Phang " xfId="10530" xr:uid="{AB0D6801-29C9-4DC7-8229-765FB017C7CC}"/>
    <cellStyle name="W_MFC Q3' 06_SFC-ye08-pakpao_Complete WP SFC_Q2_Phang  2" xfId="10531" xr:uid="{EC9FA774-6DC3-45F0-89AE-B074983AB86F}"/>
    <cellStyle name="W_MFC Q3' 06_SFC-ye08-pakpao_Complete WP SFC_Q2_Phang  2 2" xfId="12471" xr:uid="{696AE364-56DE-48D3-8FB9-66D8DE4210BE}"/>
    <cellStyle name="W_MFC Q3' 06_SFC-ye08-pakpao_Complete WP SFC_Q2_Phang  2 2 2" xfId="17490" xr:uid="{193B3168-8908-4AEC-9AC5-FD7E1618C408}"/>
    <cellStyle name="W_MFC Q3' 06_SFC-ye08-pakpao_Complete WP SFC_Q2_Phang  2 2 3" xfId="14975" xr:uid="{EB6B643A-ED76-4C12-A20C-C5BFCF0670CC}"/>
    <cellStyle name="W_MFC Q3' 06_SFC-ye08-pakpao_Complete WP SFC_Q2_Phang  2 2 4" xfId="22632" xr:uid="{A64C91A1-A432-4296-A930-34E4FF83E828}"/>
    <cellStyle name="W_MFC Q3' 06_SFC-ye08-pakpao_Complete WP SFC_Q2_Phang  2 3" xfId="16300" xr:uid="{FE008188-D5E1-45BF-9362-0E909D2E3B63}"/>
    <cellStyle name="W_MFC Q3' 06_SFC-ye08-pakpao_Complete WP SFC_Q2_Phang  2 4" xfId="13781" xr:uid="{7BC01380-CCFE-4B8C-B988-722DE76860B1}"/>
    <cellStyle name="W_MFC Q3' 06_SFC-ye08-pakpao_Complete WP SFC_Q2_Phang  2 5" xfId="21370" xr:uid="{B3279AC6-761D-4C81-BC1A-69EB85167DDF}"/>
    <cellStyle name="W_MFC Q3' 06_SFC-ye08-pakpao_F123 SFC Q2'09 New" xfId="10532" xr:uid="{91B72ABA-AE18-4E2B-BDF5-D4D1F0D913DE}"/>
    <cellStyle name="W_MFC Q3' 06_SFC-ye08-pakpao_F123 SFC Q2'09 New 2" xfId="10533" xr:uid="{FC0C2DBA-524E-4B81-A051-A9BA82065365}"/>
    <cellStyle name="W_MFC Q3' 06_SFC-ye08-pakpao_F123 SFC Q2'09 New 2 2" xfId="12472" xr:uid="{9B933FF1-D3D5-442E-B46D-C314E38572F5}"/>
    <cellStyle name="W_MFC Q3' 06_SFC-ye08-pakpao_F123 SFC Q2'09 New 2 2 2" xfId="17491" xr:uid="{42765F75-3749-43DD-8A6E-B0D32ACFD9AB}"/>
    <cellStyle name="W_MFC Q3' 06_SFC-ye08-pakpao_F123 SFC Q2'09 New 2 2 3" xfId="14976" xr:uid="{6CC20A6D-13BC-452B-96E1-57EA66748FDC}"/>
    <cellStyle name="W_MFC Q3' 06_SFC-ye08-pakpao_F123 SFC Q2'09 New 2 2 4" xfId="22633" xr:uid="{7A643E7D-DD2C-4522-8709-63D2C076F5A1}"/>
    <cellStyle name="W_MFC Q3' 06_SFC-ye08-pakpao_F123 SFC Q2'09 New 2 3" xfId="16301" xr:uid="{BE53D3F4-8FB1-48FA-81E3-20234EC3F486}"/>
    <cellStyle name="W_MFC Q3' 06_SFC-ye08-pakpao_F123 SFC Q2'09 New 2 4" xfId="13782" xr:uid="{A960C38B-760B-48C9-B92F-59DDBEA02869}"/>
    <cellStyle name="W_MFC Q3' 06_SFC-ye08-pakpao_F123 SFC Q2'09 New 2 5" xfId="21371" xr:uid="{541504BE-88E7-40A3-B8F1-F59F576A54FE}"/>
    <cellStyle name="W_MFC Q3' 06_SFC-ye08-pakpao_SFC_Q2_Phang " xfId="10534" xr:uid="{2DBCCAB2-DF9A-46E7-A11C-8B1A6E1D5707}"/>
    <cellStyle name="W_MFC Q3' 06_SFC-ye08-pakpao_SFC_Q2_Phang  2" xfId="10535" xr:uid="{07A4A271-9E78-4CB7-B075-95BF3BE55B78}"/>
    <cellStyle name="W_MFC Q3' 06_SFC-ye08-pakpao_SFC_Q2_Phang  2 2" xfId="12473" xr:uid="{706915D0-9F55-4E6C-A1E1-6BCCDF57A255}"/>
    <cellStyle name="W_MFC Q3' 06_SFC-ye08-pakpao_SFC_Q2_Phang  2 2 2" xfId="17492" xr:uid="{14F80126-0140-4B91-B22A-50CAD281A1C8}"/>
    <cellStyle name="W_MFC Q3' 06_SFC-ye08-pakpao_SFC_Q2_Phang  2 2 3" xfId="14977" xr:uid="{6861ED5F-17F0-4F38-A4ED-DA47F6477384}"/>
    <cellStyle name="W_MFC Q3' 06_SFC-ye08-pakpao_SFC_Q2_Phang  2 2 4" xfId="22634" xr:uid="{9F6055F3-E027-42C7-BEF9-357BA185E9C1}"/>
    <cellStyle name="W_MFC Q3' 06_SFC-ye08-pakpao_SFC_Q2_Phang  2 3" xfId="16302" xr:uid="{5F8218F0-4F4E-4C90-9489-A41C7B5ED317}"/>
    <cellStyle name="W_MFC Q3' 06_SFC-ye08-pakpao_SFC_Q2_Phang  2 4" xfId="13783" xr:uid="{5B2AD777-15A3-4419-B0DA-F62339EA6CFF}"/>
    <cellStyle name="W_MFC Q3' 06_SFC-ye08-pakpao_SFC_Q2_Phang  2 5" xfId="21372" xr:uid="{29B066ED-E7BB-415C-803C-5B6BFCE404DF}"/>
    <cellStyle name="W_MFC Q3' 06_SUAD of SFC" xfId="10536" xr:uid="{7861F933-9BAB-459E-B455-8ABF97193284}"/>
    <cellStyle name="W_MFC Q3' 06_SUAD of SFC 2" xfId="10537" xr:uid="{0394F9F8-EF0D-4FBB-A0E9-497DF7FD9608}"/>
    <cellStyle name="W_MFC Q3' 06_SUAD of SFC 2 2" xfId="12474" xr:uid="{B4433480-19B3-4F83-8B53-DBDDB30AB4B5}"/>
    <cellStyle name="W_MFC Q3' 06_SUAD of SFC 2 2 2" xfId="17493" xr:uid="{C803C278-C885-40A7-AA2E-8C28E518B1E2}"/>
    <cellStyle name="W_MFC Q3' 06_SUAD of SFC 2 2 3" xfId="14978" xr:uid="{66D13BE6-58C9-40C7-8CB5-AD8D2C926EAD}"/>
    <cellStyle name="W_MFC Q3' 06_SUAD of SFC 2 2 4" xfId="22635" xr:uid="{914BD354-467E-4D49-A561-AE6F6000D5E0}"/>
    <cellStyle name="W_MFC Q3' 06_SUAD of SFC 2 3" xfId="16303" xr:uid="{8CE27AA6-B517-4FE1-AE05-0AB6371956B7}"/>
    <cellStyle name="W_MFC Q3' 06_SUAD of SFC 2 4" xfId="13784" xr:uid="{46BE992A-3209-4ED8-AC3E-D54CAB73869D}"/>
    <cellStyle name="W_MFC Q3' 06_SUAD of SFC 2 5" xfId="21373" xr:uid="{EB43B76A-3A8C-496C-AE42-B5DB60653CAD}"/>
    <cellStyle name="W_MFC Q3' 06_SUAD of SFC 3" xfId="10538" xr:uid="{92C60F88-DE84-4F8A-A1CE-6C282D54E3C6}"/>
    <cellStyle name="W_MFC Q3' 06_SUAD of SFC 3 2" xfId="12475" xr:uid="{00CDB784-D7C8-41CF-9B26-960C7F318EE3}"/>
    <cellStyle name="W_MFC Q3' 06_SUAD of SFC 3 2 2" xfId="17494" xr:uid="{19B1A861-6208-438C-A094-1413ACB96DCF}"/>
    <cellStyle name="W_MFC Q3' 06_SUAD of SFC 3 2 3" xfId="14979" xr:uid="{493F15B4-E40C-4B13-8882-DFCBC7FEE2AE}"/>
    <cellStyle name="W_MFC Q3' 06_SUAD of SFC 3 2 4" xfId="22636" xr:uid="{228AE8FA-9533-4C60-86E2-DB0872FC398C}"/>
    <cellStyle name="W_MFC Q3' 06_SUAD of SFC 3 3" xfId="16304" xr:uid="{EE6D9752-9DCB-40D6-8BE0-977595FBB49D}"/>
    <cellStyle name="W_MFC Q3' 06_SUAD of SFC 3 4" xfId="13785" xr:uid="{D788698D-B4C4-4CC1-B248-4AE5722D4AD2}"/>
    <cellStyle name="W_MFC Q3' 06_SUAD of SFC 3 5" xfId="21374" xr:uid="{228DDA0C-647F-4407-AA25-E5BD652B532B}"/>
    <cellStyle name="W_MFC Q3' 06_SUAD of SFC 4" xfId="10539" xr:uid="{E4CCB335-09BA-4450-9F06-657BE0FE4AAE}"/>
    <cellStyle name="W_MFC Q3' 06_SUAD of SFC 4 2" xfId="12476" xr:uid="{6491D868-9614-4B3A-9D4E-AB7552DE560C}"/>
    <cellStyle name="W_MFC Q3' 06_SUAD of SFC 4 2 2" xfId="17495" xr:uid="{F3AEB689-BFBA-40A7-BCA2-971197262BB8}"/>
    <cellStyle name="W_MFC Q3' 06_SUAD of SFC 4 2 3" xfId="14980" xr:uid="{1708B92B-2A83-470F-8CE0-472111B9350C}"/>
    <cellStyle name="W_MFC Q3' 06_SUAD of SFC 4 2 4" xfId="22637" xr:uid="{DF11A844-86C5-4167-8163-76E47126134B}"/>
    <cellStyle name="W_MFC Q3' 06_SUAD of SFC 4 3" xfId="16305" xr:uid="{518740E1-DE7F-4BB9-A8A9-BD9F87BDD58D}"/>
    <cellStyle name="W_MFC Q3' 06_SUAD of SFC 4 4" xfId="13786" xr:uid="{A3939038-9ADA-468E-99AD-2C2265D274CF}"/>
    <cellStyle name="W_MFC Q3' 06_SUAD of SFC 4 5" xfId="21375" xr:uid="{75355980-F1E1-4AE1-8DE7-D1FBB04AB675}"/>
    <cellStyle name="W_MFC Q3' 06_SUAD of SFC 5" xfId="10540" xr:uid="{2B00D95B-1578-4089-9CD9-B81F0B01B996}"/>
    <cellStyle name="W_MFC Q3' 06_SUAD of SFC 5 2" xfId="12477" xr:uid="{E72A5AE7-E49E-4783-89D8-ABD4088456F9}"/>
    <cellStyle name="W_MFC Q3' 06_SUAD of SFC 5 2 2" xfId="17496" xr:uid="{CDFF6284-FBF5-4C8F-8F74-424968F4940C}"/>
    <cellStyle name="W_MFC Q3' 06_SUAD of SFC 5 2 3" xfId="14981" xr:uid="{506AE2B0-605B-45CE-88CB-A359C1136A84}"/>
    <cellStyle name="W_MFC Q3' 06_SUAD of SFC 5 2 4" xfId="22638" xr:uid="{982088C4-C11F-4799-9F09-AC00A9F281CB}"/>
    <cellStyle name="W_MFC Q3' 06_SUAD of SFC 5 3" xfId="16306" xr:uid="{AF3DC1E1-5887-4177-BD61-61A63995EFD0}"/>
    <cellStyle name="W_MFC Q3' 06_SUAD of SFC 5 4" xfId="13787" xr:uid="{731FADD3-126D-40B1-A3BF-E687C0A6DBB1}"/>
    <cellStyle name="W_MFC Q3' 06_SUAD of SFC 5 5" xfId="21376" xr:uid="{81996738-CD27-4585-BBA6-434AC7973BD7}"/>
    <cellStyle name="W_MFC Q3' 06_SUAD of SFC 6" xfId="10541" xr:uid="{FFE44A91-176A-4939-A5C1-5F3B06169E42}"/>
    <cellStyle name="W_MFC Q3' 06_SUAD of SFC 6 2" xfId="12478" xr:uid="{08F651D8-536F-47EA-8773-8469E384D56E}"/>
    <cellStyle name="W_MFC Q3' 06_SUAD of SFC 6 2 2" xfId="17497" xr:uid="{BF04CD16-565A-4752-81B1-5FA8364FBB6A}"/>
    <cellStyle name="W_MFC Q3' 06_SUAD of SFC 6 2 3" xfId="14982" xr:uid="{15DAECF4-6058-4B7E-BAFC-DDD07D24F92C}"/>
    <cellStyle name="W_MFC Q3' 06_SUAD of SFC 6 2 4" xfId="22639" xr:uid="{2C4D3867-0D36-4602-90B1-558B8A74E9B3}"/>
    <cellStyle name="W_MFC Q3' 06_SUAD of SFC 6 3" xfId="16307" xr:uid="{D29B5E0E-24B7-4DCC-B0D3-06B34E22B32D}"/>
    <cellStyle name="W_MFC Q3' 06_SUAD of SFC 6 4" xfId="13788" xr:uid="{07541B27-9C57-49BA-88F9-5DD128340E3A}"/>
    <cellStyle name="W_MFC Q3' 06_SUAD of SFC 6 5" xfId="21377" xr:uid="{0262D172-66F0-4922-948B-545561038854}"/>
    <cellStyle name="W_MFC Q3' 06_SUAD of SFC 7" xfId="10542" xr:uid="{EC434B61-E971-4EC8-9A47-57AF5698C956}"/>
    <cellStyle name="W_MFC Q3' 06_SUAD of SFC 7 2" xfId="12479" xr:uid="{BE939051-01A5-4ABE-9B79-5D767A99FD8E}"/>
    <cellStyle name="W_MFC Q3' 06_SUAD of SFC 7 2 2" xfId="17498" xr:uid="{2D41C206-ADFF-4E01-9AAE-A4156029B965}"/>
    <cellStyle name="W_MFC Q3' 06_SUAD of SFC 7 2 3" xfId="14983" xr:uid="{37102610-F1D9-4B05-BE65-7820BBAE0B45}"/>
    <cellStyle name="W_MFC Q3' 06_SUAD of SFC 7 2 4" xfId="22640" xr:uid="{7FDF006C-3EE0-4361-A9E7-3A19C0CC5086}"/>
    <cellStyle name="W_MFC Q3' 06_SUAD of SFC 7 3" xfId="16308" xr:uid="{966078E1-CE5D-4F92-B866-40C6C10A7457}"/>
    <cellStyle name="W_MFC Q3' 06_SUAD of SFC 7 4" xfId="13789" xr:uid="{C58DA985-358D-4926-8D99-4F744AB53615}"/>
    <cellStyle name="W_MFC Q3' 06_SUAD of SFC 7 5" xfId="21378" xr:uid="{26359CC6-CE59-4407-BE2E-86D87F05B18C}"/>
    <cellStyle name="W_MFC Q3' 06_TMFC-Q1'09" xfId="10543" xr:uid="{D25E135E-42C8-414F-83A6-67DF5245BEA0}"/>
    <cellStyle name="W_MFC Q3' 06_TMFC-Q1'09 2" xfId="10544" xr:uid="{DA1D6232-10E7-4889-BF96-52D1415A81FF}"/>
    <cellStyle name="W_MFC Q3' 06_TMFC-Q1'09 2 2" xfId="12480" xr:uid="{D26502CF-2931-4DCE-BA49-CEA25A9CC53D}"/>
    <cellStyle name="W_MFC Q3' 06_TMFC-Q1'09 2 2 2" xfId="17499" xr:uid="{FF639AC1-E2B9-49D2-A772-BA6C72839390}"/>
    <cellStyle name="W_MFC Q3' 06_TMFC-Q1'09 2 2 3" xfId="14984" xr:uid="{7FF8F776-2543-4E17-B858-AB9067E2183A}"/>
    <cellStyle name="W_MFC Q3' 06_TMFC-Q1'09 2 2 4" xfId="22641" xr:uid="{0F62E21F-53AE-4387-93F8-FF2F5E9E55B3}"/>
    <cellStyle name="W_MFC Q3' 06_TMFC-Q1'09 2 3" xfId="16309" xr:uid="{DF3EBB1E-4466-4E4F-8B88-DF69714E62BF}"/>
    <cellStyle name="W_MFC Q3' 06_TMFC-Q1'09 2 4" xfId="13790" xr:uid="{9AF18CD3-F707-4458-89C9-CFF6B40E2F6B}"/>
    <cellStyle name="W_MFC Q3' 06_TMFC-Q1'09 2 5" xfId="21379" xr:uid="{9570A8DD-3C84-4BDC-9D18-25B915B89123}"/>
    <cellStyle name="W_MFC Q3' 06_TMFC-Q1'09 3" xfId="10545" xr:uid="{51AE8FEB-9EA7-4D6C-A5F5-3F1C639D478F}"/>
    <cellStyle name="W_MFC Q3' 06_TMFC-Q1'09 3 2" xfId="12481" xr:uid="{A81172CF-259B-4E63-AC17-A3CD2E440F28}"/>
    <cellStyle name="W_MFC Q3' 06_TMFC-Q1'09 3 2 2" xfId="17500" xr:uid="{8E5A4135-CB9A-46B2-B4C4-EB2FB3BE3252}"/>
    <cellStyle name="W_MFC Q3' 06_TMFC-Q1'09 3 2 3" xfId="14985" xr:uid="{80E75A73-4A82-46CA-9A49-77F80406DF5F}"/>
    <cellStyle name="W_MFC Q3' 06_TMFC-Q1'09 3 2 4" xfId="22642" xr:uid="{AA40729E-EC68-4971-935C-6E6249F196DA}"/>
    <cellStyle name="W_MFC Q3' 06_TMFC-Q1'09 3 3" xfId="16310" xr:uid="{15DB4203-EAF3-4918-B898-15C9161FA7C6}"/>
    <cellStyle name="W_MFC Q3' 06_TMFC-Q1'09 3 4" xfId="13791" xr:uid="{5695A760-D050-4601-B5F3-88B5DAE9DF6F}"/>
    <cellStyle name="W_MFC Q3' 06_TMFC-Q1'09 3 5" xfId="21380" xr:uid="{29CF7183-1C44-4588-B4B8-49883486C5FC}"/>
    <cellStyle name="W_MFC Q3' 06_TMFC-Q1'09 4" xfId="10546" xr:uid="{847D1427-971B-465B-9DD5-A2A883911B99}"/>
    <cellStyle name="W_MFC Q3' 06_TMFC-Q1'09 4 2" xfId="12482" xr:uid="{BD263310-816B-47B0-AC31-00BF0E267076}"/>
    <cellStyle name="W_MFC Q3' 06_TMFC-Q1'09 4 2 2" xfId="17501" xr:uid="{6F6E6F1B-B128-4F71-B151-F6D885922D38}"/>
    <cellStyle name="W_MFC Q3' 06_TMFC-Q1'09 4 2 3" xfId="14986" xr:uid="{EDC1B065-98E7-4633-B252-0E5D2EB5DE94}"/>
    <cellStyle name="W_MFC Q3' 06_TMFC-Q1'09 4 2 4" xfId="22643" xr:uid="{29C871A5-CF20-469F-8AE2-5D9630E68F14}"/>
    <cellStyle name="W_MFC Q3' 06_TMFC-Q1'09 4 3" xfId="16311" xr:uid="{BFA54ECC-4C45-41E3-9F57-3D4C63C4FA69}"/>
    <cellStyle name="W_MFC Q3' 06_TMFC-Q1'09 4 4" xfId="13792" xr:uid="{B2D4F6BB-FB88-40F7-BD8E-9299C7C7C571}"/>
    <cellStyle name="W_MFC Q3' 06_TMFC-Q1'09 4 5" xfId="21381" xr:uid="{917D5D2D-CF73-460D-9274-3FA44D31C5E7}"/>
    <cellStyle name="W_MFC Q3' 06_TMFC-Q1'09 5" xfId="10547" xr:uid="{C879F656-B63E-461C-BC6E-0D86D0BD16E0}"/>
    <cellStyle name="W_MFC Q3' 06_TMFC-Q1'09 5 2" xfId="12483" xr:uid="{458F4D03-84E4-45C6-8FD6-5F0CE370BB7A}"/>
    <cellStyle name="W_MFC Q3' 06_TMFC-Q1'09 5 2 2" xfId="17502" xr:uid="{BEDC26AF-BB4B-4E12-B899-7ED855154906}"/>
    <cellStyle name="W_MFC Q3' 06_TMFC-Q1'09 5 2 3" xfId="14987" xr:uid="{A20831FA-B99C-442A-9E37-8A79031E9761}"/>
    <cellStyle name="W_MFC Q3' 06_TMFC-Q1'09 5 2 4" xfId="22644" xr:uid="{A4BF6F40-4F79-4B21-963C-E2232F27D992}"/>
    <cellStyle name="W_MFC Q3' 06_TMFC-Q1'09 5 3" xfId="16312" xr:uid="{E80E7F01-24BD-4257-AC43-AF169D51BD51}"/>
    <cellStyle name="W_MFC Q3' 06_TMFC-Q1'09 5 4" xfId="13793" xr:uid="{E9336838-8477-4D5F-A767-571339CD014A}"/>
    <cellStyle name="W_MFC Q3' 06_TMFC-Q1'09 5 5" xfId="21382" xr:uid="{4FE3E9F7-2EE2-43D6-B130-F0D61D423260}"/>
    <cellStyle name="W_MFC Q3' 06_TMFC-Q1'09 6" xfId="10548" xr:uid="{C7151E95-EDDE-485A-BE6C-A623AE81EDA3}"/>
    <cellStyle name="W_MFC Q3' 06_TMFC-Q1'09 6 2" xfId="12484" xr:uid="{C405A450-4920-4A40-BA14-42840E5D33FD}"/>
    <cellStyle name="W_MFC Q3' 06_TMFC-Q1'09 6 2 2" xfId="17503" xr:uid="{075E5B55-4862-44B8-A4E7-5013C0C1BC0D}"/>
    <cellStyle name="W_MFC Q3' 06_TMFC-Q1'09 6 2 3" xfId="14988" xr:uid="{74D474D9-FA3B-48AF-B211-F8768C7FA157}"/>
    <cellStyle name="W_MFC Q3' 06_TMFC-Q1'09 6 2 4" xfId="22645" xr:uid="{3690E909-F9E5-462D-A0EA-3D983CB4972D}"/>
    <cellStyle name="W_MFC Q3' 06_TMFC-Q1'09 6 3" xfId="16313" xr:uid="{50602223-70E0-44F6-ACEC-E5AC8395539D}"/>
    <cellStyle name="W_MFC Q3' 06_TMFC-Q1'09 6 4" xfId="13794" xr:uid="{86018C91-97DD-4DF1-8076-3B40F0C80DF0}"/>
    <cellStyle name="W_MFC Q3' 06_TMFC-Q1'09 6 5" xfId="21383" xr:uid="{02FA042C-5C65-4315-9FD2-966C975F85B1}"/>
    <cellStyle name="W_MFC Q3' 06_TMFC-Q1'09 7" xfId="10549" xr:uid="{F11559E9-223D-4F0B-BE46-B3988CB8F986}"/>
    <cellStyle name="W_MFC Q3' 06_TMFC-Q1'09 7 2" xfId="12485" xr:uid="{CFF50EF6-9ACD-46FE-8198-31CC1B6878DF}"/>
    <cellStyle name="W_MFC Q3' 06_TMFC-Q1'09 7 2 2" xfId="17504" xr:uid="{39D6ED57-661A-4149-86BF-5217D1C39FEE}"/>
    <cellStyle name="W_MFC Q3' 06_TMFC-Q1'09 7 2 3" xfId="14989" xr:uid="{A1159816-5CFD-496A-9B9D-7D2087CB2AC4}"/>
    <cellStyle name="W_MFC Q3' 06_TMFC-Q1'09 7 2 4" xfId="22646" xr:uid="{FE7CFB3F-B6C0-4203-8824-4208E24DC858}"/>
    <cellStyle name="W_MFC Q3' 06_TMFC-Q1'09 7 3" xfId="16314" xr:uid="{47CA2E0C-2CF3-4E39-94D1-012F152014FA}"/>
    <cellStyle name="W_MFC Q3' 06_TMFC-Q1'09 7 4" xfId="13795" xr:uid="{86C3754B-3FC2-4346-A5AC-2613671EA392}"/>
    <cellStyle name="W_MFC Q3' 06_TMFC-Q1'09 7 5" xfId="21384" xr:uid="{011C9977-4490-476C-BF07-0AE6443FCC27}"/>
    <cellStyle name="W_MFC Q3' 06_TMFC-Q1'09bitoey to ใบเตย" xfId="10550" xr:uid="{306E04D2-5CE2-47DF-BAD8-0EA8D958A675}"/>
    <cellStyle name="W_MFC Q3' 06_TMFC-Q1'09bitoey to ใบเตย 2" xfId="10551" xr:uid="{F18A5D7A-29CF-4E40-9706-D71A617AB433}"/>
    <cellStyle name="W_MFC Q3' 06_TMFC-Q1'09bitoey to ใบเตย 2 2" xfId="12486" xr:uid="{78745615-30F8-4414-805D-4AF2E92EDA47}"/>
    <cellStyle name="W_MFC Q3' 06_TMFC-Q1'09bitoey to ใบเตย 2 2 2" xfId="17505" xr:uid="{DEB73100-15F8-4FA9-B433-2D7381628844}"/>
    <cellStyle name="W_MFC Q3' 06_TMFC-Q1'09bitoey to ใบเตย 2 2 3" xfId="14990" xr:uid="{95F34AB6-F3B0-40AB-A90B-D92FFCB63A73}"/>
    <cellStyle name="W_MFC Q3' 06_TMFC-Q1'09bitoey to ใบเตย 2 2 4" xfId="22647" xr:uid="{E88E2FFC-1657-458B-A9F9-ADEB3ACD07DE}"/>
    <cellStyle name="W_MFC Q3' 06_TMFC-Q1'09bitoey to ใบเตย 2 3" xfId="16315" xr:uid="{27390264-DABE-4D4A-957F-A0D825C07F21}"/>
    <cellStyle name="W_MFC Q3' 06_TMFC-Q1'09bitoey to ใบเตย 2 4" xfId="13796" xr:uid="{D2D5E36B-3E76-4A3D-B4A3-08051796A4B8}"/>
    <cellStyle name="W_MFC Q3' 06_TMFC-Q1'09bitoey to ใบเตย 2 5" xfId="21385" xr:uid="{9A879731-492E-48FF-BAC6-6D701EC1B63A}"/>
    <cellStyle name="W_MFC Q3' 06_TMFC-Q1'09bitoey to ใบเตย 3" xfId="10552" xr:uid="{4693A5CC-14BA-44BB-BD33-CE33D2EE9AB7}"/>
    <cellStyle name="W_MFC Q3' 06_TMFC-Q1'09bitoey to ใบเตย 3 2" xfId="12487" xr:uid="{097DB534-0816-4E77-9AC2-C433E25C874A}"/>
    <cellStyle name="W_MFC Q3' 06_TMFC-Q1'09bitoey to ใบเตย 3 2 2" xfId="17506" xr:uid="{A8909365-311B-4924-9513-6198E18B21EE}"/>
    <cellStyle name="W_MFC Q3' 06_TMFC-Q1'09bitoey to ใบเตย 3 2 3" xfId="14991" xr:uid="{1F1BDB16-EFC1-49A5-A28F-D09A84A4E720}"/>
    <cellStyle name="W_MFC Q3' 06_TMFC-Q1'09bitoey to ใบเตย 3 2 4" xfId="22648" xr:uid="{D7DDE466-1491-4707-AF08-7B7528CB280B}"/>
    <cellStyle name="W_MFC Q3' 06_TMFC-Q1'09bitoey to ใบเตย 3 3" xfId="16316" xr:uid="{6C67EB84-D24A-4ABB-99AB-11F40D60B0C6}"/>
    <cellStyle name="W_MFC Q3' 06_TMFC-Q1'09bitoey to ใบเตย 3 4" xfId="13797" xr:uid="{7357DD3E-8760-45BD-BF73-19D09DE48669}"/>
    <cellStyle name="W_MFC Q3' 06_TMFC-Q1'09bitoey to ใบเตย 3 5" xfId="21386" xr:uid="{2A5B9D0C-AC4C-4225-AFAD-1B429F87989E}"/>
    <cellStyle name="W_MFC Q3' 06_TMFC-Q1'09bitoey to ใบเตย 4" xfId="10553" xr:uid="{FDBE3727-3864-425F-A45F-99CD12BFA0F1}"/>
    <cellStyle name="W_MFC Q3' 06_TMFC-Q1'09bitoey to ใบเตย 4 2" xfId="12488" xr:uid="{90464D16-30D0-4EF0-9E14-3B61D5CEDB84}"/>
    <cellStyle name="W_MFC Q3' 06_TMFC-Q1'09bitoey to ใบเตย 4 2 2" xfId="17507" xr:uid="{84B094FD-9BC7-4A48-A658-A97E7B6087A5}"/>
    <cellStyle name="W_MFC Q3' 06_TMFC-Q1'09bitoey to ใบเตย 4 2 3" xfId="14992" xr:uid="{D6EA3233-E0FA-4526-AB79-4B2243A145FC}"/>
    <cellStyle name="W_MFC Q3' 06_TMFC-Q1'09bitoey to ใบเตย 4 2 4" xfId="22649" xr:uid="{CF1B56F0-9D9F-4E71-9B89-291F441EBE79}"/>
    <cellStyle name="W_MFC Q3' 06_TMFC-Q1'09bitoey to ใบเตย 4 3" xfId="16317" xr:uid="{6C58A666-913E-40CC-A54C-A124FDC12D64}"/>
    <cellStyle name="W_MFC Q3' 06_TMFC-Q1'09bitoey to ใบเตย 4 4" xfId="13798" xr:uid="{6827DBAE-CC6E-4FF0-8360-FF6398E74969}"/>
    <cellStyle name="W_MFC Q3' 06_TMFC-Q1'09bitoey to ใบเตย 4 5" xfId="21387" xr:uid="{C9CC4692-08B5-4D59-A5EC-110D31747639}"/>
    <cellStyle name="W_MFC Q3' 06_TMFC-Q1'09bitoey to ใบเตย 5" xfId="10554" xr:uid="{D7B97C76-4241-4E3C-8224-73A79B80C079}"/>
    <cellStyle name="W_MFC Q3' 06_TMFC-Q1'09bitoey to ใบเตย 5 2" xfId="12489" xr:uid="{24BC1C16-F50E-4F1D-9252-2ECD019848AE}"/>
    <cellStyle name="W_MFC Q3' 06_TMFC-Q1'09bitoey to ใบเตย 5 2 2" xfId="17508" xr:uid="{CDE0A97A-F644-4FAC-90FB-336AC5C42DF0}"/>
    <cellStyle name="W_MFC Q3' 06_TMFC-Q1'09bitoey to ใบเตย 5 2 3" xfId="14993" xr:uid="{09C825AC-B767-48D8-9D12-ECD4E3A526EF}"/>
    <cellStyle name="W_MFC Q3' 06_TMFC-Q1'09bitoey to ใบเตย 5 2 4" xfId="22650" xr:uid="{E245CC75-269A-4DB2-AFBD-17F3B926C155}"/>
    <cellStyle name="W_MFC Q3' 06_TMFC-Q1'09bitoey to ใบเตย 5 3" xfId="16318" xr:uid="{A5C93FF6-99B0-4DC1-90AE-DFE1F3123746}"/>
    <cellStyle name="W_MFC Q3' 06_TMFC-Q1'09bitoey to ใบเตย 5 4" xfId="13799" xr:uid="{8768C9F6-9721-4891-AEBB-C5692613B0CA}"/>
    <cellStyle name="W_MFC Q3' 06_TMFC-Q1'09bitoey to ใบเตย 5 5" xfId="21388" xr:uid="{9923723A-4A85-4093-89D3-23F9DDA9E4C0}"/>
    <cellStyle name="W_MFC Q3' 06_TMFC-Q1'09bitoey to ใบเตย 6" xfId="10555" xr:uid="{B2121FF1-BC44-4346-B23C-2A4E9FCD6559}"/>
    <cellStyle name="W_MFC Q3' 06_TMFC-Q1'09bitoey to ใบเตย 6 2" xfId="12490" xr:uid="{F36C9FEC-6FBB-445B-BD09-A3A181DECA8A}"/>
    <cellStyle name="W_MFC Q3' 06_TMFC-Q1'09bitoey to ใบเตย 6 2 2" xfId="17509" xr:uid="{759A8D61-9ADF-4E51-B2BE-90B57BB3D66E}"/>
    <cellStyle name="W_MFC Q3' 06_TMFC-Q1'09bitoey to ใบเตย 6 2 3" xfId="14994" xr:uid="{34AE6EF6-7769-4D16-936F-424B8C216BC8}"/>
    <cellStyle name="W_MFC Q3' 06_TMFC-Q1'09bitoey to ใบเตย 6 2 4" xfId="22651" xr:uid="{131D0A43-2A01-4BBD-9B8C-E06F0C671685}"/>
    <cellStyle name="W_MFC Q3' 06_TMFC-Q1'09bitoey to ใบเตย 6 3" xfId="16319" xr:uid="{E19B51DA-3854-4442-8EC5-3E3E955374A6}"/>
    <cellStyle name="W_MFC Q3' 06_TMFC-Q1'09bitoey to ใบเตย 6 4" xfId="13800" xr:uid="{73A47550-C2C8-4855-8829-D21596C47854}"/>
    <cellStyle name="W_MFC Q3' 06_TMFC-Q1'09bitoey to ใบเตย 6 5" xfId="21389" xr:uid="{D16B6ADD-D8C2-4C1F-8D91-125074981250}"/>
    <cellStyle name="W_MFC Q3' 06_TMFC-Q1'09bitoey to ใบเตย 7" xfId="10556" xr:uid="{B933860C-CBCD-4628-95F5-B105496294BB}"/>
    <cellStyle name="W_MFC Q3' 06_TMFC-Q1'09bitoey to ใบเตย 7 2" xfId="12491" xr:uid="{87AC3339-9B9C-4B8A-B65C-8B109DD4BCF1}"/>
    <cellStyle name="W_MFC Q3' 06_TMFC-Q1'09bitoey to ใบเตย 7 2 2" xfId="17510" xr:uid="{D5B0506A-186A-4BB1-9384-BA1F45777757}"/>
    <cellStyle name="W_MFC Q3' 06_TMFC-Q1'09bitoey to ใบเตย 7 2 3" xfId="14995" xr:uid="{4557E8C0-514B-4937-B92E-DCBD04A91123}"/>
    <cellStyle name="W_MFC Q3' 06_TMFC-Q1'09bitoey to ใบเตย 7 2 4" xfId="22652" xr:uid="{E0324E4F-5883-4178-8504-975D3A848AA0}"/>
    <cellStyle name="W_MFC Q3' 06_TMFC-Q1'09bitoey to ใบเตย 7 3" xfId="16320" xr:uid="{33FC219C-48C6-4999-B9F9-88E6718EA5A8}"/>
    <cellStyle name="W_MFC Q3' 06_TMFC-Q1'09bitoey to ใบเตย 7 4" xfId="13801" xr:uid="{441086BF-5AE0-427B-912A-EBF21D42F9DB}"/>
    <cellStyle name="W_MFC Q3' 06_TMFC-Q1'09bitoey to ใบเตย 7 5" xfId="21390" xr:uid="{E12820AC-AB0B-456E-B231-796B853E55C5}"/>
    <cellStyle name="W_MFC Q3' 06_Top_SFC 062008" xfId="10557" xr:uid="{E61D62F7-9211-434E-B16F-9AA01A2FF933}"/>
    <cellStyle name="W_MFC Q3' 06_Top_SFC 062008 2" xfId="10558" xr:uid="{DA46C76F-327A-45D9-A58D-D7880147E334}"/>
    <cellStyle name="W_MFC Q3' 06_Top_SFC 062008 2 2" xfId="12492" xr:uid="{88BF2B45-40BE-48A6-BFE3-EA2A444FD334}"/>
    <cellStyle name="W_MFC Q3' 06_Top_SFC 062008 2 2 2" xfId="17511" xr:uid="{8820A05C-CFC4-47F5-84C5-519310FA1348}"/>
    <cellStyle name="W_MFC Q3' 06_Top_SFC 062008 2 2 3" xfId="14996" xr:uid="{8CBD9062-3165-4893-B38E-62AEE2D67CC9}"/>
    <cellStyle name="W_MFC Q3' 06_Top_SFC 062008 2 2 4" xfId="22653" xr:uid="{BA848CA7-5A77-49BB-9AAE-6CD87D88068B}"/>
    <cellStyle name="W_MFC Q3' 06_Top_SFC 062008 2 3" xfId="16321" xr:uid="{C9627385-680C-4901-9670-EF8EC37F654A}"/>
    <cellStyle name="W_MFC Q3' 06_Top_SFC 062008 2 4" xfId="13802" xr:uid="{9F0E7F49-26B4-4371-B456-E1D4661E87C5}"/>
    <cellStyle name="W_MFC Q3' 06_Top_SFC 062008 2 5" xfId="21391" xr:uid="{E5F41652-27E3-43A5-99E9-4B5EBEFAF3B6}"/>
    <cellStyle name="W_MFC Q3' 06_Top_SFC 062008 3" xfId="10559" xr:uid="{F6417978-4C32-49D7-9D4B-2D0190023F95}"/>
    <cellStyle name="W_MFC Q3' 06_Top_SFC 062008 3 2" xfId="12493" xr:uid="{9FDAD70C-6C2B-46A5-AEE9-85552DDA110B}"/>
    <cellStyle name="W_MFC Q3' 06_Top_SFC 062008 3 2 2" xfId="17512" xr:uid="{410BB707-0F1D-43FC-8B38-BA3644222AB0}"/>
    <cellStyle name="W_MFC Q3' 06_Top_SFC 062008 3 2 3" xfId="14997" xr:uid="{A4174FDE-909E-4C98-8800-E185641F9D7A}"/>
    <cellStyle name="W_MFC Q3' 06_Top_SFC 062008 3 2 4" xfId="22654" xr:uid="{112B0EDF-6C01-460E-B983-9113354D414A}"/>
    <cellStyle name="W_MFC Q3' 06_Top_SFC 062008 3 3" xfId="16322" xr:uid="{BECE8B12-F8E4-4B01-BB7D-5A9130C12A63}"/>
    <cellStyle name="W_MFC Q3' 06_Top_SFC 062008 3 4" xfId="13803" xr:uid="{15CEFAF3-2394-4A7B-981E-4730786499D5}"/>
    <cellStyle name="W_MFC Q3' 06_Top_SFC 062008 3 5" xfId="21392" xr:uid="{F02D3501-8EDD-4D32-9394-AEAC49010FD0}"/>
    <cellStyle name="W_MFC Q3' 06_Top_SFC 062008 4" xfId="10560" xr:uid="{F356A65A-C0C7-4599-8019-F4F8C8597096}"/>
    <cellStyle name="W_MFC Q3' 06_Top_SFC 062008 4 2" xfId="12494" xr:uid="{B3440DDF-A26A-4817-B0AB-1E7C45089EA3}"/>
    <cellStyle name="W_MFC Q3' 06_Top_SFC 062008 4 2 2" xfId="17513" xr:uid="{365AA1AE-069E-45A6-ACB9-2BCC10B3AF15}"/>
    <cellStyle name="W_MFC Q3' 06_Top_SFC 062008 4 2 3" xfId="14998" xr:uid="{23F8562B-6324-43EA-A61C-2FC8698F9F88}"/>
    <cellStyle name="W_MFC Q3' 06_Top_SFC 062008 4 2 4" xfId="22655" xr:uid="{97CCC7EC-223C-48AE-9AF9-382A51ABDA6F}"/>
    <cellStyle name="W_MFC Q3' 06_Top_SFC 062008 4 3" xfId="16323" xr:uid="{58071881-167A-4A17-8461-DB745095D8EA}"/>
    <cellStyle name="W_MFC Q3' 06_Top_SFC 062008 4 4" xfId="13804" xr:uid="{32A04BBB-B0F6-4D99-AFF0-4764D6CA4284}"/>
    <cellStyle name="W_MFC Q3' 06_Top_SFC 062008 4 5" xfId="21393" xr:uid="{CB8A8B30-A2BB-4987-AF4B-613577E38E2E}"/>
    <cellStyle name="W_MFC Q3' 06_Top_SFC 062008 5" xfId="10561" xr:uid="{493F3D84-1681-4899-B869-548C5E68007E}"/>
    <cellStyle name="W_MFC Q3' 06_Top_SFC 062008 5 2" xfId="12495" xr:uid="{3478F048-D90A-4EEC-8CBD-5C6AE514BC67}"/>
    <cellStyle name="W_MFC Q3' 06_Top_SFC 062008 5 2 2" xfId="17514" xr:uid="{DA0A864D-9B94-4F1C-AB91-6DD45242DE67}"/>
    <cellStyle name="W_MFC Q3' 06_Top_SFC 062008 5 2 3" xfId="14999" xr:uid="{BF1D4016-857A-43EE-8DDB-791B1D9AE2BC}"/>
    <cellStyle name="W_MFC Q3' 06_Top_SFC 062008 5 2 4" xfId="22656" xr:uid="{63EB8B79-68D4-47C5-9812-0DA3C855C37F}"/>
    <cellStyle name="W_MFC Q3' 06_Top_SFC 062008 5 3" xfId="16324" xr:uid="{04736F06-50DC-49E3-B7BE-228474B00D2C}"/>
    <cellStyle name="W_MFC Q3' 06_Top_SFC 062008 5 4" xfId="13805" xr:uid="{2331ABBE-9C67-42D1-BA40-41EC5857AC64}"/>
    <cellStyle name="W_MFC Q3' 06_Top_SFC 062008 5 5" xfId="21394" xr:uid="{C20DE941-6A71-4019-81ED-0AF3CFE5E708}"/>
    <cellStyle name="W_MFC Q3' 06_Top_SFC 062008 6" xfId="10562" xr:uid="{EC082AFF-693E-44D9-9DBE-C1D355E2F671}"/>
    <cellStyle name="W_MFC Q3' 06_Top_SFC 062008 6 2" xfId="12496" xr:uid="{EE0AF725-2367-4121-8037-829BA7560DA0}"/>
    <cellStyle name="W_MFC Q3' 06_Top_SFC 062008 6 2 2" xfId="17515" xr:uid="{AB764536-5F0B-4CD0-B32D-E2E6DE1426F1}"/>
    <cellStyle name="W_MFC Q3' 06_Top_SFC 062008 6 2 3" xfId="15000" xr:uid="{ED796355-7BF5-4CAE-8F47-5B881E8DFCE2}"/>
    <cellStyle name="W_MFC Q3' 06_Top_SFC 062008 6 2 4" xfId="22657" xr:uid="{FA8B0E7D-DD39-40B3-8DC7-1D070AAC9DA3}"/>
    <cellStyle name="W_MFC Q3' 06_Top_SFC 062008 6 3" xfId="16325" xr:uid="{363D6C5A-8436-4EEF-91CA-5740BC784A41}"/>
    <cellStyle name="W_MFC Q3' 06_Top_SFC 062008 6 4" xfId="13806" xr:uid="{611764A6-8268-46E4-BDC4-66892AD3FAE5}"/>
    <cellStyle name="W_MFC Q3' 06_Top_SFC 062008 6 5" xfId="21395" xr:uid="{C4450224-C0A5-4CE3-9DB9-55B6A2C2CD23}"/>
    <cellStyle name="W_MFC Q3' 06_Top_SFC 062008 7" xfId="10563" xr:uid="{53BB54EF-7E74-45E6-8832-54C038F44DAB}"/>
    <cellStyle name="W_MFC Q3' 06_Top_SFC 062008 7 2" xfId="12497" xr:uid="{B32FDD19-FF77-410C-BDB2-0358F0E21FBC}"/>
    <cellStyle name="W_MFC Q3' 06_Top_SFC 062008 7 2 2" xfId="17516" xr:uid="{928B146B-F3DF-4D54-900F-1439A0C573B4}"/>
    <cellStyle name="W_MFC Q3' 06_Top_SFC 062008 7 2 3" xfId="15001" xr:uid="{E64C8921-656D-4C1B-B2B4-8B348F01ECCA}"/>
    <cellStyle name="W_MFC Q3' 06_Top_SFC 062008 7 2 4" xfId="22658" xr:uid="{25D637E5-DB0F-43EE-A451-FA6858A81F08}"/>
    <cellStyle name="W_MFC Q3' 06_Top_SFC 062008 7 3" xfId="16326" xr:uid="{8A3091B0-5978-44C9-8841-3B5A0AB5C19B}"/>
    <cellStyle name="W_MFC Q3' 06_Top_SFC 062008 7 4" xfId="13807" xr:uid="{C8C5F2AD-AF9E-4F62-8B47-510547DC3AF5}"/>
    <cellStyle name="W_MFC Q3' 06_Top_SFC 062008 7 5" xfId="21396" xr:uid="{8DEBB248-732F-43CD-95A9-82BE9BF5F84B}"/>
    <cellStyle name="W_MFC Q3' 06_V100" xfId="10564" xr:uid="{61FCBF68-D06F-44CF-BE1E-9AD548477DB5}"/>
    <cellStyle name="W_MFC Q3' 06_V100 2" xfId="10565" xr:uid="{97B96747-D035-4E1A-9356-E920A14636BE}"/>
    <cellStyle name="W_MFC Q3' 06_V100 2 2" xfId="12498" xr:uid="{CA0DE0B7-8B51-4596-B1F4-CF9E21EC33B9}"/>
    <cellStyle name="W_MFC Q3' 06_V100 2 2 2" xfId="17517" xr:uid="{9B6AB2BE-4179-45C3-883F-4CA533397061}"/>
    <cellStyle name="W_MFC Q3' 06_V100 2 2 3" xfId="15002" xr:uid="{40EB1D78-D299-44CC-80EA-21FF96E0C913}"/>
    <cellStyle name="W_MFC Q3' 06_V100 2 2 4" xfId="22659" xr:uid="{D7C222B1-95E3-41D8-8E51-EB12BE105BCC}"/>
    <cellStyle name="W_MFC Q3' 06_V100 2 3" xfId="16327" xr:uid="{E5ACBDC7-4D19-4B13-AC17-232105EEF64D}"/>
    <cellStyle name="W_MFC Q3' 06_V100 2 4" xfId="13808" xr:uid="{7D64E3B8-3667-40C2-ADD7-49521662B685}"/>
    <cellStyle name="W_MFC Q3' 06_V100 2 5" xfId="21397" xr:uid="{57F6D7C2-F222-4276-83E8-9EADABE449DE}"/>
    <cellStyle name="W_MFC Q3' 06_V100 3" xfId="10566" xr:uid="{0F1D19CB-4F40-481F-84A9-3C569F45A415}"/>
    <cellStyle name="W_MFC Q3' 06_V100 3 2" xfId="12499" xr:uid="{7B726D32-14C5-4FB8-BD5A-7F57E4A71FC0}"/>
    <cellStyle name="W_MFC Q3' 06_V100 3 2 2" xfId="17518" xr:uid="{E7D99D9E-5BD6-42D8-8A6D-5B6639ED9DA0}"/>
    <cellStyle name="W_MFC Q3' 06_V100 3 2 3" xfId="15003" xr:uid="{19C21D56-5C9C-4750-B4FD-9D3D732AF212}"/>
    <cellStyle name="W_MFC Q3' 06_V100 3 2 4" xfId="22660" xr:uid="{03134BD7-C0D8-4B5C-9C0D-479B4528BE6A}"/>
    <cellStyle name="W_MFC Q3' 06_V100 3 3" xfId="16328" xr:uid="{2300890A-C35E-4BC2-AE87-BB8EF7B4FFA4}"/>
    <cellStyle name="W_MFC Q3' 06_V100 3 4" xfId="13809" xr:uid="{A7F9AF1D-F464-412E-A63B-76C87D28D704}"/>
    <cellStyle name="W_MFC Q3' 06_V100 3 5" xfId="21398" xr:uid="{7E5E0276-A0F8-4038-9FE7-7391C9F02720}"/>
    <cellStyle name="W_MFC Q3' 06_V100 4" xfId="10567" xr:uid="{602C1BE7-EE1E-446D-9249-65332A948091}"/>
    <cellStyle name="W_MFC Q3' 06_V100 4 2" xfId="12500" xr:uid="{E8642B7A-EF41-4153-BF52-5B6740DAB64D}"/>
    <cellStyle name="W_MFC Q3' 06_V100 4 2 2" xfId="17519" xr:uid="{A74BD609-63AB-40C8-A9E1-9A1FCA1AB572}"/>
    <cellStyle name="W_MFC Q3' 06_V100 4 2 3" xfId="15004" xr:uid="{D08AAEDC-634A-43F3-B136-09F31D38BC49}"/>
    <cellStyle name="W_MFC Q3' 06_V100 4 2 4" xfId="22661" xr:uid="{A2A1FE89-43C3-42EF-AA6D-220BF5841F00}"/>
    <cellStyle name="W_MFC Q3' 06_V100 4 3" xfId="16329" xr:uid="{84D38FDC-81FB-4EC9-8EF6-9ECC8B323077}"/>
    <cellStyle name="W_MFC Q3' 06_V100 4 4" xfId="13810" xr:uid="{685E63EE-51DC-4BAC-801E-BAEA0D063F19}"/>
    <cellStyle name="W_MFC Q3' 06_V100 4 5" xfId="21399" xr:uid="{FF5E04AB-01DE-46FF-8E52-5F4AA013290E}"/>
    <cellStyle name="W_MFC Q3' 06_V100 5" xfId="10568" xr:uid="{EA58E3DE-B4EC-49AC-B2D3-8E54C2829711}"/>
    <cellStyle name="W_MFC Q3' 06_V100 5 2" xfId="12501" xr:uid="{40934400-D198-4F7E-BC95-F7B6A42EBED7}"/>
    <cellStyle name="W_MFC Q3' 06_V100 5 2 2" xfId="17520" xr:uid="{153AC3D6-CEB4-4776-8096-2C238D2AAD14}"/>
    <cellStyle name="W_MFC Q3' 06_V100 5 2 3" xfId="15005" xr:uid="{E2589FD3-589C-40E0-BE42-9ADB6572C0F6}"/>
    <cellStyle name="W_MFC Q3' 06_V100 5 2 4" xfId="22662" xr:uid="{88F7198D-667A-4458-98B8-D8037A74617D}"/>
    <cellStyle name="W_MFC Q3' 06_V100 5 3" xfId="16330" xr:uid="{587F6FA6-A1E8-475F-BBD4-6245732150AB}"/>
    <cellStyle name="W_MFC Q3' 06_V100 5 4" xfId="13811" xr:uid="{514FCF55-2EAC-40CE-A4D9-CDA47A9AFB80}"/>
    <cellStyle name="W_MFC Q3' 06_V100 5 5" xfId="21400" xr:uid="{673B4B2E-8AC5-44B4-8882-2254E743E744}"/>
    <cellStyle name="W_MFC Q3' 06_V100 6" xfId="10569" xr:uid="{732DD0E9-C931-4416-9021-5D46CECDA93E}"/>
    <cellStyle name="W_MFC Q3' 06_V100 6 2" xfId="12502" xr:uid="{386D0A25-F98F-4B84-858A-2F7DA77196F5}"/>
    <cellStyle name="W_MFC Q3' 06_V100 6 2 2" xfId="17521" xr:uid="{DECC1B14-F449-488B-9A7B-AD9CF873EF1A}"/>
    <cellStyle name="W_MFC Q3' 06_V100 6 2 3" xfId="15006" xr:uid="{75C29972-171B-46E2-94D8-EEAC016FAACA}"/>
    <cellStyle name="W_MFC Q3' 06_V100 6 2 4" xfId="22663" xr:uid="{F6A79F53-5311-4B39-BCB1-37FB9E23365A}"/>
    <cellStyle name="W_MFC Q3' 06_V100 6 3" xfId="16331" xr:uid="{2728033E-EFB4-49EE-9C91-52A53A461E83}"/>
    <cellStyle name="W_MFC Q3' 06_V100 6 4" xfId="13812" xr:uid="{74B3912A-EFF2-4A6E-8D86-8727ABFE6998}"/>
    <cellStyle name="W_MFC Q3' 06_V100 6 5" xfId="21401" xr:uid="{9AF9C588-23FE-45D9-9B58-91A8126CCED8}"/>
    <cellStyle name="W_MFC Q3' 06_V100 7" xfId="10570" xr:uid="{24076BAD-0CA8-479E-B827-D3B44FA3A941}"/>
    <cellStyle name="W_MFC Q3' 06_V100 7 2" xfId="12503" xr:uid="{D5A6AB2F-DE9A-4FE4-9466-561400911F36}"/>
    <cellStyle name="W_MFC Q3' 06_V100 7 2 2" xfId="17522" xr:uid="{5BAD277E-2887-4F0E-9E3B-962F1E9B4E9F}"/>
    <cellStyle name="W_MFC Q3' 06_V100 7 2 3" xfId="15007" xr:uid="{59133E96-19CC-4B64-84FF-16B098314A04}"/>
    <cellStyle name="W_MFC Q3' 06_V100 7 2 4" xfId="22664" xr:uid="{7A0684D6-33F6-4086-A780-F0819733FFE7}"/>
    <cellStyle name="W_MFC Q3' 06_V100 7 3" xfId="16332" xr:uid="{8986B7FA-A7E8-4BA0-8650-36E5583EE629}"/>
    <cellStyle name="W_MFC Q3' 06_V100 7 4" xfId="13813" xr:uid="{AE23EC72-44C7-41D1-8313-86F3E9971FDE}"/>
    <cellStyle name="W_MFC Q3' 06_V100 7 5" xfId="21402" xr:uid="{6C81662C-8861-467E-A899-658D8177E907}"/>
    <cellStyle name="W_MFC Q3' 06_WP SBR 08" xfId="10571" xr:uid="{7012587F-5E46-4333-86A6-3EEFEE927875}"/>
    <cellStyle name="W_MFC Q3' 06_WP SBR 08 2" xfId="10572" xr:uid="{1C59A8E3-0D44-407D-9EC3-DCE6EB021BDA}"/>
    <cellStyle name="W_MFC Q3' 06_WP SBR 08 2 2" xfId="12504" xr:uid="{9D66F5CA-CC5D-4C34-8BC9-AEDA56CAB8BF}"/>
    <cellStyle name="W_MFC Q3' 06_WP SBR 08 2 2 2" xfId="17523" xr:uid="{40D55E62-A6C8-48BF-903F-3B0EC4FA5DF2}"/>
    <cellStyle name="W_MFC Q3' 06_WP SBR 08 2 2 3" xfId="15008" xr:uid="{71719949-7935-4FCB-BC87-22964A622796}"/>
    <cellStyle name="W_MFC Q3' 06_WP SBR 08 2 2 4" xfId="22665" xr:uid="{52EB8AF3-151F-41AE-A4D2-AE2D99E944F2}"/>
    <cellStyle name="W_MFC Q3' 06_WP SBR 08 2 3" xfId="16333" xr:uid="{20250882-34F7-4478-A66C-4FFC5F11AA67}"/>
    <cellStyle name="W_MFC Q3' 06_WP SBR 08 2 4" xfId="13814" xr:uid="{23694E0B-A2B6-45BE-B486-5FB444C4AD83}"/>
    <cellStyle name="W_MFC Q3' 06_WP SBR 08 2 5" xfId="21403" xr:uid="{803359F1-87BB-4DE9-B5DA-992E7734DE30}"/>
    <cellStyle name="W_MFC Q3' 06_WP SBR 08 3" xfId="10573" xr:uid="{0815C275-B2A6-4EB7-BD2A-7CF74BDE8596}"/>
    <cellStyle name="W_MFC Q3' 06_WP SBR 08 3 2" xfId="12505" xr:uid="{383E849D-80C9-4222-A15E-3ECC3380480E}"/>
    <cellStyle name="W_MFC Q3' 06_WP SBR 08 3 2 2" xfId="17524" xr:uid="{A073C874-A4B6-4E16-8B04-4023E7F82B42}"/>
    <cellStyle name="W_MFC Q3' 06_WP SBR 08 3 2 3" xfId="15009" xr:uid="{B15B56AD-D90F-4590-9A21-094CCBAA4A2A}"/>
    <cellStyle name="W_MFC Q3' 06_WP SBR 08 3 2 4" xfId="22666" xr:uid="{0DC70D5E-3A4A-4C64-8738-7BD622002C64}"/>
    <cellStyle name="W_MFC Q3' 06_WP SBR 08 3 3" xfId="16334" xr:uid="{B584894A-9D7F-4FE0-B55F-10A1A7AA2A8E}"/>
    <cellStyle name="W_MFC Q3' 06_WP SBR 08 3 4" xfId="13815" xr:uid="{21C60B0C-AFE0-427B-A3CB-D353757B1D0F}"/>
    <cellStyle name="W_MFC Q3' 06_WP SBR 08 3 5" xfId="21404" xr:uid="{EF2095AE-9191-40E1-B060-FA0EA7B2C6C4}"/>
    <cellStyle name="W_MFC Q3' 06_WP SBR 08 4" xfId="10574" xr:uid="{9B797275-049B-4F3B-A0B1-73EF3FFE1597}"/>
    <cellStyle name="W_MFC Q3' 06_WP SBR 08 4 2" xfId="12506" xr:uid="{88B14671-D4A2-40DD-BA14-3CA12A0434F7}"/>
    <cellStyle name="W_MFC Q3' 06_WP SBR 08 4 2 2" xfId="17525" xr:uid="{8ED72C26-E39E-4757-BA2A-30AE06CCDFF3}"/>
    <cellStyle name="W_MFC Q3' 06_WP SBR 08 4 2 3" xfId="15010" xr:uid="{B7D222D4-FEBE-4BD9-BE78-46E62EAAD117}"/>
    <cellStyle name="W_MFC Q3' 06_WP SBR 08 4 2 4" xfId="22667" xr:uid="{C597F160-BCCA-405C-BB09-09C69FBD2EC2}"/>
    <cellStyle name="W_MFC Q3' 06_WP SBR 08 4 3" xfId="16335" xr:uid="{1DC78700-D3BB-4935-8DBA-155130E428B0}"/>
    <cellStyle name="W_MFC Q3' 06_WP SBR 08 4 4" xfId="13816" xr:uid="{5F22764A-7BBF-4572-8560-B04D1E175168}"/>
    <cellStyle name="W_MFC Q3' 06_WP SBR 08 4 5" xfId="21405" xr:uid="{89F4ECF8-4B50-4962-AA6A-EB95F9A665A5}"/>
    <cellStyle name="W_MFC Q3' 06_WP SBR 08 5" xfId="10575" xr:uid="{3A17444A-92AD-4653-B285-5326B5247573}"/>
    <cellStyle name="W_MFC Q3' 06_WP SBR 08 5 2" xfId="12507" xr:uid="{EAAA0578-DCA9-4846-9626-2E72D4081CC7}"/>
    <cellStyle name="W_MFC Q3' 06_WP SBR 08 5 2 2" xfId="17526" xr:uid="{AF3ED8AE-E7E8-4A0B-A631-689237D69E40}"/>
    <cellStyle name="W_MFC Q3' 06_WP SBR 08 5 2 3" xfId="15011" xr:uid="{0C762381-48D4-49B4-AC61-3EB60ECB5E7D}"/>
    <cellStyle name="W_MFC Q3' 06_WP SBR 08 5 2 4" xfId="22668" xr:uid="{2234144A-FFD9-49B5-BAAC-EEEB5F3355D1}"/>
    <cellStyle name="W_MFC Q3' 06_WP SBR 08 5 3" xfId="16336" xr:uid="{62FCA9BB-D449-4860-A9AF-C24AD453C8BD}"/>
    <cellStyle name="W_MFC Q3' 06_WP SBR 08 5 4" xfId="13817" xr:uid="{0FCCC17D-F32E-46D2-88CA-527F385150DE}"/>
    <cellStyle name="W_MFC Q3' 06_WP SBR 08 5 5" xfId="21406" xr:uid="{320F7AA1-09EE-4167-963C-2E6C41791100}"/>
    <cellStyle name="W_MFC Q3' 06_WP SBR 08 6" xfId="10576" xr:uid="{A755164A-6FB9-4F98-A73E-69F9134243B2}"/>
    <cellStyle name="W_MFC Q3' 06_WP SBR 08 6 2" xfId="12508" xr:uid="{B37DDF2D-8657-467F-8221-5942CE630EB2}"/>
    <cellStyle name="W_MFC Q3' 06_WP SBR 08 6 2 2" xfId="17527" xr:uid="{CD9BAB38-F634-4D57-96ED-820ADF47FF8F}"/>
    <cellStyle name="W_MFC Q3' 06_WP SBR 08 6 2 3" xfId="15012" xr:uid="{CE200941-6B80-4D7C-A907-59445E30BEC6}"/>
    <cellStyle name="W_MFC Q3' 06_WP SBR 08 6 2 4" xfId="22669" xr:uid="{CC4690AA-E6EC-47BA-BC9B-2832BB1FFFEC}"/>
    <cellStyle name="W_MFC Q3' 06_WP SBR 08 6 3" xfId="16337" xr:uid="{25761F27-CDD7-4D75-95E1-E566F5210887}"/>
    <cellStyle name="W_MFC Q3' 06_WP SBR 08 6 4" xfId="13818" xr:uid="{A33E2C7D-0D8E-47AF-BADC-08DBE8B795DA}"/>
    <cellStyle name="W_MFC Q3' 06_WP SBR 08 6 5" xfId="21407" xr:uid="{FCFCB98C-6961-41A4-BDF1-BDC940F58378}"/>
    <cellStyle name="W_MFC Q3' 06_WP SBR 08 7" xfId="10577" xr:uid="{690245BE-186D-4728-AACE-2B0018C4C62B}"/>
    <cellStyle name="W_MFC Q3' 06_WP SBR 08 7 2" xfId="12509" xr:uid="{39C6C22E-41B7-4CA4-B524-943F878B317F}"/>
    <cellStyle name="W_MFC Q3' 06_WP SBR 08 7 2 2" xfId="17528" xr:uid="{0566C0AA-9F34-422B-BBA0-2F244ECB5B75}"/>
    <cellStyle name="W_MFC Q3' 06_WP SBR 08 7 2 3" xfId="15013" xr:uid="{89C9AD41-9879-4246-AFEA-68FC0546D16D}"/>
    <cellStyle name="W_MFC Q3' 06_WP SBR 08 7 2 4" xfId="22670" xr:uid="{491AE9DD-22BA-4E8C-8B5E-74042AA1CFB2}"/>
    <cellStyle name="W_MFC Q3' 06_WP SBR 08 7 3" xfId="16338" xr:uid="{B86C58A2-E52B-4857-AB79-3E5BF3644009}"/>
    <cellStyle name="W_MFC Q3' 06_WP SBR 08 7 4" xfId="13819" xr:uid="{B9E6DF87-EBD7-4BDA-B630-D0B18ADC2DEE}"/>
    <cellStyle name="W_MFC Q3' 06_WP SBR 08 7 5" xfId="21408" xr:uid="{1B16EAF4-5BB8-4349-BE5E-9D479142DAB3}"/>
    <cellStyle name="W_MFC Q3' 06_WP SFC Q2' 08" xfId="10578" xr:uid="{2A498F7C-BF63-4987-AFE1-00492B46DF25}"/>
    <cellStyle name="W_MFC Q3' 06_WP SFC Q2' 08 2" xfId="10579" xr:uid="{F0B29C1F-4972-4634-8E83-7E72B13A4314}"/>
    <cellStyle name="W_MFC Q3' 06_WP SFC Q2' 08 2 2" xfId="12510" xr:uid="{94BEB631-318A-4846-B097-65CCEA5AE1AC}"/>
    <cellStyle name="W_MFC Q3' 06_WP SFC Q2' 08 2 2 2" xfId="17529" xr:uid="{BA810243-292E-47CE-8C36-61B78A2F92BF}"/>
    <cellStyle name="W_MFC Q3' 06_WP SFC Q2' 08 2 2 3" xfId="15014" xr:uid="{2F1C7AD6-0777-45C9-8D3E-2B093F354567}"/>
    <cellStyle name="W_MFC Q3' 06_WP SFC Q2' 08 2 2 4" xfId="22671" xr:uid="{7E0F4053-E658-4B07-9450-345997B0CDC9}"/>
    <cellStyle name="W_MFC Q3' 06_WP SFC Q2' 08 2 3" xfId="16339" xr:uid="{02862C37-8B9A-4BAA-BB38-B7BB00748E72}"/>
    <cellStyle name="W_MFC Q3' 06_WP SFC Q2' 08 2 4" xfId="13820" xr:uid="{8FFD74FD-D3AC-4E5B-BC66-3D138AAC37AA}"/>
    <cellStyle name="W_MFC Q3' 06_WP SFC Q2' 08 2 5" xfId="21409" xr:uid="{45742FD7-47F3-449B-9435-11166E926213}"/>
    <cellStyle name="W_MFC Q3' 06_WP SFC Q2' 08 3" xfId="10580" xr:uid="{41E99E67-B7CC-40D8-8FEC-84D921561D52}"/>
    <cellStyle name="W_MFC Q3' 06_WP SFC Q2' 08 3 2" xfId="12511" xr:uid="{FA4947A3-F0E0-4574-9BBB-6558083BB8EF}"/>
    <cellStyle name="W_MFC Q3' 06_WP SFC Q2' 08 3 2 2" xfId="17530" xr:uid="{65C01971-D033-4DDD-A377-85EC01E13330}"/>
    <cellStyle name="W_MFC Q3' 06_WP SFC Q2' 08 3 2 3" xfId="15015" xr:uid="{A56FDF5F-4C0E-4C07-8177-3B342781C850}"/>
    <cellStyle name="W_MFC Q3' 06_WP SFC Q2' 08 3 2 4" xfId="22672" xr:uid="{23DE63F1-D23D-4EF9-A9F3-B9550F9AAB23}"/>
    <cellStyle name="W_MFC Q3' 06_WP SFC Q2' 08 3 3" xfId="16340" xr:uid="{451DE5EB-2392-4C68-AEF2-2754805C02A7}"/>
    <cellStyle name="W_MFC Q3' 06_WP SFC Q2' 08 3 4" xfId="13821" xr:uid="{4304FC70-5ADE-4CDC-B6BA-90B153852629}"/>
    <cellStyle name="W_MFC Q3' 06_WP SFC Q2' 08 3 5" xfId="21410" xr:uid="{7A9826BE-7B65-4E16-BC3F-5EF627E83BFA}"/>
    <cellStyle name="W_MFC Q3' 06_WP SFC Q2' 08 4" xfId="10581" xr:uid="{3428AEC3-A9C3-4DBD-A5B1-935FE003083E}"/>
    <cellStyle name="W_MFC Q3' 06_WP SFC Q2' 08 4 2" xfId="12512" xr:uid="{43D80C65-2E4B-4300-BD82-76C224F7BAC4}"/>
    <cellStyle name="W_MFC Q3' 06_WP SFC Q2' 08 4 2 2" xfId="17531" xr:uid="{9B19EEDA-91AF-4109-B1A5-D185AB23C861}"/>
    <cellStyle name="W_MFC Q3' 06_WP SFC Q2' 08 4 2 3" xfId="15016" xr:uid="{7207BD80-92F1-4FFC-827B-8F470D28226D}"/>
    <cellStyle name="W_MFC Q3' 06_WP SFC Q2' 08 4 2 4" xfId="22673" xr:uid="{FD7CDA06-CC0B-41C1-A73B-CDBDD955855A}"/>
    <cellStyle name="W_MFC Q3' 06_WP SFC Q2' 08 4 3" xfId="16341" xr:uid="{F6571C5C-3FBB-407C-9FFE-639F5B0684B1}"/>
    <cellStyle name="W_MFC Q3' 06_WP SFC Q2' 08 4 4" xfId="13822" xr:uid="{599BFE8E-63B5-4EEE-AA7F-FDD9A06598FD}"/>
    <cellStyle name="W_MFC Q3' 06_WP SFC Q2' 08 4 5" xfId="21411" xr:uid="{AE0A5388-0558-47A4-BB1F-F7E2D03D70BB}"/>
    <cellStyle name="W_MFC Q3' 06_WP SFC Q2' 08 5" xfId="10582" xr:uid="{7C8ADECC-70F4-45AB-A085-74E52B1F786A}"/>
    <cellStyle name="W_MFC Q3' 06_WP SFC Q2' 08 5 2" xfId="12513" xr:uid="{347478E8-8654-4C00-BAF1-8F9BF73109F4}"/>
    <cellStyle name="W_MFC Q3' 06_WP SFC Q2' 08 5 2 2" xfId="17532" xr:uid="{C7B00D03-8815-4379-AE29-A7CD8B70B010}"/>
    <cellStyle name="W_MFC Q3' 06_WP SFC Q2' 08 5 2 3" xfId="15017" xr:uid="{B1351927-C045-495B-99F1-8C5B9FFDE612}"/>
    <cellStyle name="W_MFC Q3' 06_WP SFC Q2' 08 5 2 4" xfId="22674" xr:uid="{59B57BB1-101D-4B3C-A030-3F0CBE9565D2}"/>
    <cellStyle name="W_MFC Q3' 06_WP SFC Q2' 08 5 3" xfId="16342" xr:uid="{1458D4CB-FAF1-4A29-8BB3-06F6E0276960}"/>
    <cellStyle name="W_MFC Q3' 06_WP SFC Q2' 08 5 4" xfId="13823" xr:uid="{B1172128-13D1-4E82-8475-C915E5DC67F0}"/>
    <cellStyle name="W_MFC Q3' 06_WP SFC Q2' 08 5 5" xfId="21412" xr:uid="{DA9E4030-BDF2-434C-B82F-568DC30CA47B}"/>
    <cellStyle name="W_MFC Q3' 06_WP SFC Q2' 08 6" xfId="10583" xr:uid="{B70E4D9F-7E2E-45C1-8D41-A9D88B95B71C}"/>
    <cellStyle name="W_MFC Q3' 06_WP SFC Q2' 08 6 2" xfId="12514" xr:uid="{EDC85F20-6688-408C-88BD-CC970AF7816B}"/>
    <cellStyle name="W_MFC Q3' 06_WP SFC Q2' 08 6 2 2" xfId="17533" xr:uid="{D0C3B96E-98D5-4841-BD91-D2BEF7264DB7}"/>
    <cellStyle name="W_MFC Q3' 06_WP SFC Q2' 08 6 2 3" xfId="15018" xr:uid="{1A735FAD-1EC2-4EA8-91A2-08CC683F62AD}"/>
    <cellStyle name="W_MFC Q3' 06_WP SFC Q2' 08 6 2 4" xfId="22675" xr:uid="{D14D00CC-21C3-44DA-AFA9-4F4D3B94373E}"/>
    <cellStyle name="W_MFC Q3' 06_WP SFC Q2' 08 6 3" xfId="16343" xr:uid="{850295AD-53EE-4183-88C1-19DEEB8EAC60}"/>
    <cellStyle name="W_MFC Q3' 06_WP SFC Q2' 08 6 4" xfId="13824" xr:uid="{A8765B47-65DC-4779-9CA2-520E7DE3BCCF}"/>
    <cellStyle name="W_MFC Q3' 06_WP SFC Q2' 08 6 5" xfId="21413" xr:uid="{A67F3AE0-4FC6-4379-B38B-12B8FC5586CF}"/>
    <cellStyle name="W_MFC Q3' 06_WP SFC Q2' 08 7" xfId="10584" xr:uid="{CFD8DBDD-94D9-4826-8612-BF2F2D8C7BEC}"/>
    <cellStyle name="W_MFC Q3' 06_WP SFC Q2' 08 7 2" xfId="12515" xr:uid="{DDB2BCB1-62BA-480A-99E6-3042E41EA78F}"/>
    <cellStyle name="W_MFC Q3' 06_WP SFC Q2' 08 7 2 2" xfId="17534" xr:uid="{93E974FD-38E2-4779-ABE1-72C653E0FE53}"/>
    <cellStyle name="W_MFC Q3' 06_WP SFC Q2' 08 7 2 3" xfId="15019" xr:uid="{6633C424-A708-49E5-BA2C-1BAD9EBC7CBD}"/>
    <cellStyle name="W_MFC Q3' 06_WP SFC Q2' 08 7 2 4" xfId="22676" xr:uid="{B6723B2E-9E48-4E5C-AC1B-61A74E296336}"/>
    <cellStyle name="W_MFC Q3' 06_WP SFC Q2' 08 7 3" xfId="16344" xr:uid="{283D1AF3-7F2E-433E-A489-47542304C062}"/>
    <cellStyle name="W_MFC Q3' 06_WP SFC Q2' 08 7 4" xfId="13825" xr:uid="{0F3F3DE4-10BE-45C3-8820-00012A1E8D19}"/>
    <cellStyle name="W_MFC Q3' 06_WP SFC Q2' 08 7 5" xfId="21414" xr:uid="{A8335642-116A-42D3-AE4E-FA5A99EFF72C}"/>
    <cellStyle name="W_MFC-YE05-aom" xfId="10585" xr:uid="{DD45E8B6-6AC3-405D-A40D-CAA02B9A681C}"/>
    <cellStyle name="W_MFC-YE05-aom 2" xfId="10586" xr:uid="{18676E3E-C862-4CBC-BC55-E7A606A76BBC}"/>
    <cellStyle name="W_MFC-YE05-aom 2 2" xfId="12516" xr:uid="{8D1E6DE7-94FC-4191-8D03-148442513782}"/>
    <cellStyle name="W_MFC-YE05-aom 2 2 2" xfId="17535" xr:uid="{AD1B8ABD-69D1-4809-8C19-01AA568F84EB}"/>
    <cellStyle name="W_MFC-YE05-aom 2 2 3" xfId="15020" xr:uid="{FE9BDCD7-93F3-4C6B-9435-44DD71978DE1}"/>
    <cellStyle name="W_MFC-YE05-aom 2 2 4" xfId="22677" xr:uid="{8A3568DF-C648-48AA-BFCD-B5F1ECB7E4E8}"/>
    <cellStyle name="W_MFC-YE05-aom 2 3" xfId="16345" xr:uid="{28F2AD12-8B1A-47F1-93DA-67AEBFF04918}"/>
    <cellStyle name="W_MFC-YE05-aom 2 4" xfId="13826" xr:uid="{0603FE1E-5552-4945-A617-D5EA9C74D89C}"/>
    <cellStyle name="W_MFC-YE05-aom 2 5" xfId="21415" xr:uid="{DFB6EF3B-AFA5-4975-87F2-44528F4E3FA0}"/>
    <cellStyle name="W_MFC-YE05-aom_Complete WP SFC_Q2_Phang " xfId="10587" xr:uid="{A869D361-BBDB-40D5-9C13-2167439FBBD2}"/>
    <cellStyle name="W_MFC-YE05-aom_Complete WP SFC_Q2_Phang  2" xfId="10588" xr:uid="{6D0BF887-12A6-42E9-8EF4-53D18AE62724}"/>
    <cellStyle name="W_MFC-YE05-aom_Complete WP SFC_Q2_Phang  2 2" xfId="12517" xr:uid="{587FFE5D-F4D8-4851-B9F1-7E2CC69D90E9}"/>
    <cellStyle name="W_MFC-YE05-aom_Complete WP SFC_Q2_Phang  2 2 2" xfId="17536" xr:uid="{E3108A39-8770-4223-80D9-5A4CF516F713}"/>
    <cellStyle name="W_MFC-YE05-aom_Complete WP SFC_Q2_Phang  2 2 3" xfId="15021" xr:uid="{DF27D775-94D7-49BE-A2ED-25D7AD1E549D}"/>
    <cellStyle name="W_MFC-YE05-aom_Complete WP SFC_Q2_Phang  2 2 4" xfId="22678" xr:uid="{0495AC85-8C70-4418-96C3-AE798F8DCA0B}"/>
    <cellStyle name="W_MFC-YE05-aom_Complete WP SFC_Q2_Phang  2 3" xfId="16346" xr:uid="{4C4035BD-41DD-42BB-9B2A-7563C6584360}"/>
    <cellStyle name="W_MFC-YE05-aom_Complete WP SFC_Q2_Phang  2 4" xfId="13827" xr:uid="{2BFD65B9-B658-412B-BDB9-F5CBA49877B8}"/>
    <cellStyle name="W_MFC-YE05-aom_Complete WP SFC_Q2_Phang  2 5" xfId="21416" xr:uid="{29EA87C7-C123-4B6E-BCF1-3720636DFC10}"/>
    <cellStyle name="W_MFC-YE05-aom_F123 SFC Q2'09 New" xfId="10589" xr:uid="{7AAEF446-D246-4F06-A0AA-43AD71FB52B0}"/>
    <cellStyle name="W_MFC-YE05-aom_F123 SFC Q2'09 New 2" xfId="10590" xr:uid="{14EEFABE-C2F8-4D15-9A9C-DCE487A90CC4}"/>
    <cellStyle name="W_MFC-YE05-aom_F123 SFC Q2'09 New 2 2" xfId="12518" xr:uid="{A4143C72-9B5F-436D-B6A2-97E721F019FA}"/>
    <cellStyle name="W_MFC-YE05-aom_F123 SFC Q2'09 New 2 2 2" xfId="17537" xr:uid="{DEBC99F3-AF7E-439A-BD51-5FD69057EA5F}"/>
    <cellStyle name="W_MFC-YE05-aom_F123 SFC Q2'09 New 2 2 3" xfId="15022" xr:uid="{F58BDFB2-7B32-4A4E-B562-D1C9615A3D7A}"/>
    <cellStyle name="W_MFC-YE05-aom_F123 SFC Q2'09 New 2 2 4" xfId="22679" xr:uid="{CC2E9176-B76D-4971-B1A8-9BE436B425C3}"/>
    <cellStyle name="W_MFC-YE05-aom_F123 SFC Q2'09 New 2 3" xfId="16347" xr:uid="{D86BD781-641A-47AF-9719-36F7F30D8FC6}"/>
    <cellStyle name="W_MFC-YE05-aom_F123 SFC Q2'09 New 2 4" xfId="13828" xr:uid="{2E114055-0EEE-4AAC-B269-A62E8B2148B4}"/>
    <cellStyle name="W_MFC-YE05-aom_F123 SFC Q2'09 New 2 5" xfId="21417" xr:uid="{C6B8D454-D886-4C84-8E8B-1A873121E585}"/>
    <cellStyle name="W_MFC-YE05-aom_MFC Q2' 08" xfId="10591" xr:uid="{E1478839-7208-43E3-BFEC-073809311F2D}"/>
    <cellStyle name="W_MFC-YE05-aom_MFC Q2' 08 2" xfId="10592" xr:uid="{41178F85-8FDF-418D-9881-5A8136C6C736}"/>
    <cellStyle name="W_MFC-YE05-aom_MFC Q2' 08 2 2" xfId="12519" xr:uid="{8F7D0E14-85C4-4A0F-9C77-297C2BABC4D9}"/>
    <cellStyle name="W_MFC-YE05-aom_MFC Q2' 08 2 2 2" xfId="17538" xr:uid="{D2BACC30-9852-4E38-A457-058B36D8F53A}"/>
    <cellStyle name="W_MFC-YE05-aom_MFC Q2' 08 2 2 3" xfId="15023" xr:uid="{E797C893-47DA-476F-ADD6-5E0033098E45}"/>
    <cellStyle name="W_MFC-YE05-aom_MFC Q2' 08 2 2 4" xfId="22680" xr:uid="{8BAE07E7-7993-461C-83E1-8E985EF1B475}"/>
    <cellStyle name="W_MFC-YE05-aom_MFC Q2' 08 2 3" xfId="16348" xr:uid="{CAD26232-3DEA-48C8-9649-FFAD2E24C84A}"/>
    <cellStyle name="W_MFC-YE05-aom_MFC Q2' 08 2 4" xfId="13829" xr:uid="{39E954EF-2CC7-4192-8B26-717156A7C093}"/>
    <cellStyle name="W_MFC-YE05-aom_MFC Q2' 08 2 5" xfId="21418" xr:uid="{E216C514-B2C3-4626-8BB9-28C477D8B006}"/>
    <cellStyle name="W_MFC-YE05-aom_MFC Q2' 08 3" xfId="10593" xr:uid="{1DEDD083-AD7F-4A5E-9E9C-59E9B0BACB2E}"/>
    <cellStyle name="W_MFC-YE05-aom_MFC Q2' 08 3 2" xfId="12520" xr:uid="{529D195E-7E14-4601-AD46-451426A7F52D}"/>
    <cellStyle name="W_MFC-YE05-aom_MFC Q2' 08 3 2 2" xfId="17539" xr:uid="{2020B493-1C1F-45A6-9518-7B4A05AB113E}"/>
    <cellStyle name="W_MFC-YE05-aom_MFC Q2' 08 3 2 3" xfId="15024" xr:uid="{82404748-1AB0-4442-86FC-D1C241FFE3A4}"/>
    <cellStyle name="W_MFC-YE05-aom_MFC Q2' 08 3 2 4" xfId="22681" xr:uid="{9C8042E0-F1ED-452E-9C94-124C14588371}"/>
    <cellStyle name="W_MFC-YE05-aom_MFC Q2' 08 3 3" xfId="16349" xr:uid="{286A2B00-CB0F-48B9-9751-A90B961F6C3A}"/>
    <cellStyle name="W_MFC-YE05-aom_MFC Q2' 08 3 4" xfId="13830" xr:uid="{54F862E6-35CA-4034-9C30-F8785E8DE738}"/>
    <cellStyle name="W_MFC-YE05-aom_MFC Q2' 08 3 5" xfId="21419" xr:uid="{3C632A0B-1DA5-4937-89C8-C46EA9D930E5}"/>
    <cellStyle name="W_MFC-YE05-aom_MFC Q2' 08 4" xfId="10594" xr:uid="{1B5C6421-A2E1-4B59-90D3-DC0754ADC44A}"/>
    <cellStyle name="W_MFC-YE05-aom_MFC Q2' 08 4 2" xfId="12521" xr:uid="{9C845B33-05E4-44B9-A915-D0F31CF85C75}"/>
    <cellStyle name="W_MFC-YE05-aom_MFC Q2' 08 4 2 2" xfId="17540" xr:uid="{D318937D-5069-4A39-A2BF-CA99E9848F14}"/>
    <cellStyle name="W_MFC-YE05-aom_MFC Q2' 08 4 2 3" xfId="15025" xr:uid="{262B02A3-D6E0-4503-BAD8-C55100AB1498}"/>
    <cellStyle name="W_MFC-YE05-aom_MFC Q2' 08 4 2 4" xfId="22682" xr:uid="{29B1048F-26B6-4CA7-BE55-F5E0C8D229D7}"/>
    <cellStyle name="W_MFC-YE05-aom_MFC Q2' 08 4 3" xfId="16350" xr:uid="{353C959B-8587-4ADC-85F3-D94B593F1ABB}"/>
    <cellStyle name="W_MFC-YE05-aom_MFC Q2' 08 4 4" xfId="13831" xr:uid="{F55676F5-C294-4064-B4FE-7B6701C64394}"/>
    <cellStyle name="W_MFC-YE05-aom_MFC Q2' 08 4 5" xfId="21420" xr:uid="{BF102773-17F0-4572-AD57-D7F7CAB12551}"/>
    <cellStyle name="W_MFC-YE05-aom_MFC Q2' 08 5" xfId="10595" xr:uid="{F711374E-5554-4726-96EF-4925A43929B0}"/>
    <cellStyle name="W_MFC-YE05-aom_MFC Q2' 08 5 2" xfId="12522" xr:uid="{16C9A1D9-EDDE-40F0-9972-0356FA9E73AD}"/>
    <cellStyle name="W_MFC-YE05-aom_MFC Q2' 08 5 2 2" xfId="17541" xr:uid="{9E94F43B-A648-45BE-B422-FAC09473BBB7}"/>
    <cellStyle name="W_MFC-YE05-aom_MFC Q2' 08 5 2 3" xfId="15026" xr:uid="{22A30516-F1D6-477F-A9E1-75CAB42807E1}"/>
    <cellStyle name="W_MFC-YE05-aom_MFC Q2' 08 5 2 4" xfId="22683" xr:uid="{40401A8B-2292-438B-BD46-1406C690E9E4}"/>
    <cellStyle name="W_MFC-YE05-aom_MFC Q2' 08 5 3" xfId="16351" xr:uid="{2E33405B-91A0-40EB-862A-6EA9AE8B7C0A}"/>
    <cellStyle name="W_MFC-YE05-aom_MFC Q2' 08 5 4" xfId="13832" xr:uid="{9D8B1937-2E3E-4791-AABB-98D2BEDCD484}"/>
    <cellStyle name="W_MFC-YE05-aom_MFC Q2' 08 5 5" xfId="21421" xr:uid="{FFB55B4D-2BE2-4CE6-BF95-F1173AAE66A8}"/>
    <cellStyle name="W_MFC-YE05-aom_MFC Q2' 08 6" xfId="10596" xr:uid="{4920DA5B-25A9-4E05-9D94-1EB488E2B2A9}"/>
    <cellStyle name="W_MFC-YE05-aom_MFC Q2' 08 6 2" xfId="12523" xr:uid="{BB369B96-54D9-4CE7-A114-D0ED6166A732}"/>
    <cellStyle name="W_MFC-YE05-aom_MFC Q2' 08 6 2 2" xfId="17542" xr:uid="{D3E16905-0D45-4AC7-967D-71E0B7D03A30}"/>
    <cellStyle name="W_MFC-YE05-aom_MFC Q2' 08 6 2 3" xfId="15027" xr:uid="{3BBD22CF-DA1F-4EB7-8BFC-5C6ADD5F5B3C}"/>
    <cellStyle name="W_MFC-YE05-aom_MFC Q2' 08 6 2 4" xfId="22684" xr:uid="{6B8B2CFB-58A8-4D43-8F6B-E68AA7B42C31}"/>
    <cellStyle name="W_MFC-YE05-aom_MFC Q2' 08 6 3" xfId="16352" xr:uid="{51FE13CF-7D6C-4E85-90F4-C92F25CEF0AD}"/>
    <cellStyle name="W_MFC-YE05-aom_MFC Q2' 08 6 4" xfId="13833" xr:uid="{C126B4CB-7ECD-4D50-BBA5-74C8E83C88A6}"/>
    <cellStyle name="W_MFC-YE05-aom_MFC Q2' 08 6 5" xfId="21422" xr:uid="{AFEB8516-F98E-4B1C-AE09-0CB1795E5072}"/>
    <cellStyle name="W_MFC-YE05-aom_MFC Q2' 08 7" xfId="10597" xr:uid="{C9E1C58C-C92D-46AB-919D-54F13A738BF6}"/>
    <cellStyle name="W_MFC-YE05-aom_MFC Q2' 08 7 2" xfId="12524" xr:uid="{F2D7A0E3-88B9-4FC9-91E9-DFA2E49A7559}"/>
    <cellStyle name="W_MFC-YE05-aom_MFC Q2' 08 7 2 2" xfId="17543" xr:uid="{D1107EEC-C8B4-4071-96E6-12AF46D27798}"/>
    <cellStyle name="W_MFC-YE05-aom_MFC Q2' 08 7 2 3" xfId="15028" xr:uid="{245CF3E0-7E82-4053-A465-D1EF78BD0AA3}"/>
    <cellStyle name="W_MFC-YE05-aom_MFC Q2' 08 7 2 4" xfId="22685" xr:uid="{84451B91-A12E-400B-9647-14F726CFDB6D}"/>
    <cellStyle name="W_MFC-YE05-aom_MFC Q2' 08 7 3" xfId="16353" xr:uid="{E26AD38C-1C07-4922-AD3C-C22B40210274}"/>
    <cellStyle name="W_MFC-YE05-aom_MFC Q2' 08 7 4" xfId="13834" xr:uid="{E53B21CE-847A-435E-8CF3-54AADC981D52}"/>
    <cellStyle name="W_MFC-YE05-aom_MFC Q2' 08 7 5" xfId="21423" xr:uid="{87243EFA-5AA4-4F62-BF3F-D9B80EFA7D5D}"/>
    <cellStyle name="W_MFC-YE05-aom_MFC-ye08-pakpao" xfId="10598" xr:uid="{47C94AC9-A169-4A8C-8564-4B594E96A81B}"/>
    <cellStyle name="W_MFC-YE05-aom_MFC-ye08-pakpao 2" xfId="10599" xr:uid="{2CEEF20F-C26D-4174-9165-E481340A28D4}"/>
    <cellStyle name="W_MFC-YE05-aom_MFC-ye08-pakpao 2 2" xfId="12525" xr:uid="{F1DF793D-983C-40DF-934F-A42A54145EDF}"/>
    <cellStyle name="W_MFC-YE05-aom_MFC-ye08-pakpao 2 2 2" xfId="17544" xr:uid="{E8ED3F1C-2AA1-48C8-A618-F66D0879E615}"/>
    <cellStyle name="W_MFC-YE05-aom_MFC-ye08-pakpao 2 2 3" xfId="15029" xr:uid="{F5070043-3AAB-4E86-AC39-F5C19AE93DB1}"/>
    <cellStyle name="W_MFC-YE05-aom_MFC-ye08-pakpao 2 2 4" xfId="22686" xr:uid="{2D61855D-FE9B-4B4D-AAF5-E6AEEBD63651}"/>
    <cellStyle name="W_MFC-YE05-aom_MFC-ye08-pakpao 2 3" xfId="16354" xr:uid="{00EB1B8F-FCD7-400F-BB26-C6E266519682}"/>
    <cellStyle name="W_MFC-YE05-aom_MFC-ye08-pakpao 2 4" xfId="13835" xr:uid="{0B32F7F3-5E05-4E8D-BD91-06D6F33E6585}"/>
    <cellStyle name="W_MFC-YE05-aom_MFC-ye08-pakpao 2 5" xfId="21424" xr:uid="{04516557-D23F-4060-B2E8-8376A2890A0F}"/>
    <cellStyle name="W_MFC-YE05-aom_MFC-ye08-pakpao 3" xfId="10600" xr:uid="{66324354-05CB-43AE-9087-2A0E5945FD74}"/>
    <cellStyle name="W_MFC-YE05-aom_MFC-ye08-pakpao 3 2" xfId="12526" xr:uid="{08A42936-6465-44AC-A27A-9B85BB08AB67}"/>
    <cellStyle name="W_MFC-YE05-aom_MFC-ye08-pakpao 3 2 2" xfId="17545" xr:uid="{E202F057-9E17-4903-A8A1-99D60013591C}"/>
    <cellStyle name="W_MFC-YE05-aom_MFC-ye08-pakpao 3 2 3" xfId="15030" xr:uid="{D140957F-4B37-4D5A-B53D-E6DCB2BCE24B}"/>
    <cellStyle name="W_MFC-YE05-aom_MFC-ye08-pakpao 3 2 4" xfId="22687" xr:uid="{AE457C49-CC6F-40BA-9CE0-FA20C9290652}"/>
    <cellStyle name="W_MFC-YE05-aom_MFC-ye08-pakpao 3 3" xfId="16355" xr:uid="{B6A6054C-AB90-4456-AD64-4EF630006361}"/>
    <cellStyle name="W_MFC-YE05-aom_MFC-ye08-pakpao 3 4" xfId="13836" xr:uid="{BBA4978C-5733-4222-A6C7-DDCB53C1E202}"/>
    <cellStyle name="W_MFC-YE05-aom_MFC-ye08-pakpao 3 5" xfId="21425" xr:uid="{B350A8BF-6167-4289-B58D-61DE0F2F1B7A}"/>
    <cellStyle name="W_MFC-YE05-aom_MFC-ye08-pakpao 4" xfId="10601" xr:uid="{381D3335-B280-401C-B5A3-7CB6E0DCA5A4}"/>
    <cellStyle name="W_MFC-YE05-aom_MFC-ye08-pakpao 4 2" xfId="12527" xr:uid="{B6B1576C-9BA0-44F3-9337-D7890FDAC7AE}"/>
    <cellStyle name="W_MFC-YE05-aom_MFC-ye08-pakpao 4 2 2" xfId="17546" xr:uid="{AEE4D851-2C18-48AD-B83E-E80BF08DE11F}"/>
    <cellStyle name="W_MFC-YE05-aom_MFC-ye08-pakpao 4 2 3" xfId="15031" xr:uid="{E241B0D1-80B6-407D-929B-B3C691F30E99}"/>
    <cellStyle name="W_MFC-YE05-aom_MFC-ye08-pakpao 4 2 4" xfId="22688" xr:uid="{5A7E8807-4B55-4227-9DFF-DBC1D59A8EBF}"/>
    <cellStyle name="W_MFC-YE05-aom_MFC-ye08-pakpao 4 3" xfId="16356" xr:uid="{31AF4BE9-4F59-46DD-982A-905F7BC95E9A}"/>
    <cellStyle name="W_MFC-YE05-aom_MFC-ye08-pakpao 4 4" xfId="13837" xr:uid="{4495EE7B-A746-4A94-8246-90F2669BE58D}"/>
    <cellStyle name="W_MFC-YE05-aom_MFC-ye08-pakpao 4 5" xfId="21426" xr:uid="{3A16B268-8D13-455F-85D8-66CA5F39A0C3}"/>
    <cellStyle name="W_MFC-YE05-aom_MFC-ye08-pakpao 5" xfId="10602" xr:uid="{E92C3A76-11A6-48F5-94CD-785E3A32BA56}"/>
    <cellStyle name="W_MFC-YE05-aom_MFC-ye08-pakpao 5 2" xfId="12528" xr:uid="{C1686500-33BC-4C19-AB2B-32A673E70296}"/>
    <cellStyle name="W_MFC-YE05-aom_MFC-ye08-pakpao 5 2 2" xfId="17547" xr:uid="{8EFF91B2-6084-4538-A21B-C273BEA23E2D}"/>
    <cellStyle name="W_MFC-YE05-aom_MFC-ye08-pakpao 5 2 3" xfId="15032" xr:uid="{D4BB779B-AAA0-42F8-BB26-887C5541DE9D}"/>
    <cellStyle name="W_MFC-YE05-aom_MFC-ye08-pakpao 5 2 4" xfId="22689" xr:uid="{B218FE68-1287-44EC-AC42-6F1B5249437F}"/>
    <cellStyle name="W_MFC-YE05-aom_MFC-ye08-pakpao 5 3" xfId="16357" xr:uid="{17E99E41-50AA-4436-A03D-947EFB3FB5FC}"/>
    <cellStyle name="W_MFC-YE05-aom_MFC-ye08-pakpao 5 4" xfId="13838" xr:uid="{66ACE63F-ABD0-447D-9062-F452815804BC}"/>
    <cellStyle name="W_MFC-YE05-aom_MFC-ye08-pakpao 5 5" xfId="21427" xr:uid="{EF57A404-7D67-4C48-96FF-4DFA53C35C9E}"/>
    <cellStyle name="W_MFC-YE05-aom_MFC-ye08-pakpao 6" xfId="10603" xr:uid="{5CB677BF-1A87-43CD-9DFA-5F262231AD04}"/>
    <cellStyle name="W_MFC-YE05-aom_MFC-ye08-pakpao 6 2" xfId="12529" xr:uid="{5C2D5C1D-4721-4EE0-BCAE-041886A2CB25}"/>
    <cellStyle name="W_MFC-YE05-aom_MFC-ye08-pakpao 6 2 2" xfId="17548" xr:uid="{3D295BCA-33AA-4083-A5FD-23167D71AC44}"/>
    <cellStyle name="W_MFC-YE05-aom_MFC-ye08-pakpao 6 2 3" xfId="15033" xr:uid="{C4630B6C-749D-4FF6-958B-85A72FE9E7B9}"/>
    <cellStyle name="W_MFC-YE05-aom_MFC-ye08-pakpao 6 2 4" xfId="22690" xr:uid="{93AFDA37-836A-430B-89D8-5049950A697A}"/>
    <cellStyle name="W_MFC-YE05-aom_MFC-ye08-pakpao 6 3" xfId="16358" xr:uid="{1D80D369-6E83-4FBD-A71A-2215D67A548F}"/>
    <cellStyle name="W_MFC-YE05-aom_MFC-ye08-pakpao 6 4" xfId="13839" xr:uid="{ED8116BF-166E-4DDB-AEE3-EA081A080B59}"/>
    <cellStyle name="W_MFC-YE05-aom_MFC-ye08-pakpao 6 5" xfId="21428" xr:uid="{1ECC1C55-A614-4A93-AAA4-B3B4CB0FF649}"/>
    <cellStyle name="W_MFC-YE05-aom_MFC-ye08-pakpao 7" xfId="10604" xr:uid="{54C784E3-CB6C-4507-9BCC-60917FA89E4B}"/>
    <cellStyle name="W_MFC-YE05-aom_MFC-ye08-pakpao 7 2" xfId="12530" xr:uid="{D4AAEA05-2DF1-41B2-B21A-7A3F954ABBA4}"/>
    <cellStyle name="W_MFC-YE05-aom_MFC-ye08-pakpao 7 2 2" xfId="17549" xr:uid="{D792AA13-462F-4F38-8228-F28553B8A3A7}"/>
    <cellStyle name="W_MFC-YE05-aom_MFC-ye08-pakpao 7 2 3" xfId="15034" xr:uid="{3DAF63AC-61BD-4890-9EEA-2DA4D6140E87}"/>
    <cellStyle name="W_MFC-YE05-aom_MFC-ye08-pakpao 7 2 4" xfId="22691" xr:uid="{D5D95827-B9DD-4C33-AE4C-A87E0F929070}"/>
    <cellStyle name="W_MFC-YE05-aom_MFC-ye08-pakpao 7 3" xfId="16359" xr:uid="{7B8B499E-3974-4F6B-9827-C3492874D385}"/>
    <cellStyle name="W_MFC-YE05-aom_MFC-ye08-pakpao 7 4" xfId="13840" xr:uid="{917DA6B2-2106-4BE1-B27E-3A9FC70B9E75}"/>
    <cellStyle name="W_MFC-YE05-aom_MFC-ye08-pakpao 7 5" xfId="21429" xr:uid="{F6501CE0-1224-49DB-B320-26CA8ED9651E}"/>
    <cellStyle name="W_MFC-YE05-aom_SFC_Q2_Phang " xfId="10605" xr:uid="{74FAB03B-C0C2-4C94-96FF-46768717CB1B}"/>
    <cellStyle name="W_MFC-YE05-aom_SFC_Q2_Phang  2" xfId="10606" xr:uid="{AFAD6344-524F-48B9-A707-463DE1FA2FEB}"/>
    <cellStyle name="W_MFC-YE05-aom_SFC_Q2_Phang  2 2" xfId="12531" xr:uid="{DD2C5697-AD4F-4B5B-9DD8-7CF46AEB5DB3}"/>
    <cellStyle name="W_MFC-YE05-aom_SFC_Q2_Phang  2 2 2" xfId="17550" xr:uid="{2B663AC4-6E44-41A5-AF32-6344E1CB7E0B}"/>
    <cellStyle name="W_MFC-YE05-aom_SFC_Q2_Phang  2 2 3" xfId="15035" xr:uid="{55CCEF31-BE23-4DF3-8E0A-38630B9DCC7B}"/>
    <cellStyle name="W_MFC-YE05-aom_SFC_Q2_Phang  2 2 4" xfId="22692" xr:uid="{1E8D0C5F-F97D-4F3D-B348-43AA51739624}"/>
    <cellStyle name="W_MFC-YE05-aom_SFC_Q2_Phang  2 3" xfId="16360" xr:uid="{832C97C0-0761-4A1E-8998-06D54794553C}"/>
    <cellStyle name="W_MFC-YE05-aom_SFC_Q2_Phang  2 4" xfId="13841" xr:uid="{6F471190-AB80-4D69-9AD1-48F8743F7B56}"/>
    <cellStyle name="W_MFC-YE05-aom_SFC_Q2_Phang  2 5" xfId="21430" xr:uid="{E5980545-9121-4ED1-ACF5-8291D049CA63}"/>
    <cellStyle name="W_MFC-YE05-aom_SFC-ye08-N' Beau" xfId="10607" xr:uid="{4E0DDEB6-7FB0-49A3-B2D6-4F6BC53515E1}"/>
    <cellStyle name="W_MFC-YE05-aom_SFC-ye08-N' Beau 2" xfId="10608" xr:uid="{AF7AAF94-2266-4D56-A9D6-B82A414D43D6}"/>
    <cellStyle name="W_MFC-YE05-aom_SFC-ye08-N' Beau 2 2" xfId="12532" xr:uid="{7310A0F6-3B65-46F9-BC98-DF3440477ABD}"/>
    <cellStyle name="W_MFC-YE05-aom_SFC-ye08-N' Beau 2 2 2" xfId="17551" xr:uid="{C8270039-E477-4305-8748-2F199E4B3AB1}"/>
    <cellStyle name="W_MFC-YE05-aom_SFC-ye08-N' Beau 2 2 3" xfId="15036" xr:uid="{A4EF7A09-18AF-4901-93CB-9FCBD5F716C5}"/>
    <cellStyle name="W_MFC-YE05-aom_SFC-ye08-N' Beau 2 2 4" xfId="22693" xr:uid="{EDCAF8D8-5F7C-462A-8F76-B5E4807424D1}"/>
    <cellStyle name="W_MFC-YE05-aom_SFC-ye08-N' Beau 2 3" xfId="16361" xr:uid="{289A46B7-7A19-4E88-B764-402ABE9A2DEB}"/>
    <cellStyle name="W_MFC-YE05-aom_SFC-ye08-N' Beau 2 4" xfId="13842" xr:uid="{D15A2113-6975-4C78-8E2B-968C523F40D3}"/>
    <cellStyle name="W_MFC-YE05-aom_SFC-ye08-N' Beau 2 5" xfId="21431" xr:uid="{EAE0C1EA-E703-48F8-9833-D661357800D6}"/>
    <cellStyle name="W_MFC-YE05-aom_SFC-ye08-N' Beau 3" xfId="10609" xr:uid="{4A74AA42-A747-45EB-82B3-E2A1312B5706}"/>
    <cellStyle name="W_MFC-YE05-aom_SFC-ye08-N' Beau 3 2" xfId="12533" xr:uid="{4779EF1D-A5EB-4E18-B698-9DC087059229}"/>
    <cellStyle name="W_MFC-YE05-aom_SFC-ye08-N' Beau 3 2 2" xfId="17552" xr:uid="{52BE3932-43DC-4110-8138-6FBA38ED6500}"/>
    <cellStyle name="W_MFC-YE05-aom_SFC-ye08-N' Beau 3 2 3" xfId="15037" xr:uid="{D5074230-A454-4B74-A87D-43DBAF1B8A4B}"/>
    <cellStyle name="W_MFC-YE05-aom_SFC-ye08-N' Beau 3 2 4" xfId="22694" xr:uid="{625FEF3D-1177-4474-8397-EC0FDAC9AA2A}"/>
    <cellStyle name="W_MFC-YE05-aom_SFC-ye08-N' Beau 3 3" xfId="16362" xr:uid="{BE2F416E-5023-4583-8DB1-B5EAD03F57AA}"/>
    <cellStyle name="W_MFC-YE05-aom_SFC-ye08-N' Beau 3 4" xfId="13843" xr:uid="{1F26FC9E-77BB-462D-91C2-2DA7ECF905B6}"/>
    <cellStyle name="W_MFC-YE05-aom_SFC-ye08-N' Beau 3 5" xfId="21432" xr:uid="{12202691-A2D9-46B8-82C5-5B565305A6C1}"/>
    <cellStyle name="W_MFC-YE05-aom_SFC-ye08-N' Beau 4" xfId="10610" xr:uid="{29CFAE1B-6841-4A29-9828-C7517BC12895}"/>
    <cellStyle name="W_MFC-YE05-aom_SFC-ye08-N' Beau 4 2" xfId="12534" xr:uid="{C2423EAB-6196-411B-83F9-B52D307F45E9}"/>
    <cellStyle name="W_MFC-YE05-aom_SFC-ye08-N' Beau 4 2 2" xfId="17553" xr:uid="{717B0B94-9231-456B-8228-CBA8B0C12B78}"/>
    <cellStyle name="W_MFC-YE05-aom_SFC-ye08-N' Beau 4 2 3" xfId="15038" xr:uid="{212C2904-C733-47BB-9626-58A45AD476E5}"/>
    <cellStyle name="W_MFC-YE05-aom_SFC-ye08-N' Beau 4 2 4" xfId="22695" xr:uid="{EB7BB094-2D6F-466E-B44B-C951AEE59E45}"/>
    <cellStyle name="W_MFC-YE05-aom_SFC-ye08-N' Beau 4 3" xfId="16363" xr:uid="{2471B2E5-95E0-44D8-8A3B-7ECE321E4F09}"/>
    <cellStyle name="W_MFC-YE05-aom_SFC-ye08-N' Beau 4 4" xfId="13844" xr:uid="{90C33F4D-7B51-4FF4-A74D-79B3D50733A6}"/>
    <cellStyle name="W_MFC-YE05-aom_SFC-ye08-N' Beau 4 5" xfId="21433" xr:uid="{8E1BF8FA-50BF-4DC4-A373-33F9E46A48F0}"/>
    <cellStyle name="W_MFC-YE05-aom_SFC-ye08-N' Beau 5" xfId="10611" xr:uid="{EC73B381-10D3-49C7-82CC-E946E9AFE978}"/>
    <cellStyle name="W_MFC-YE05-aom_SFC-ye08-N' Beau 5 2" xfId="12535" xr:uid="{55A8185C-8A67-463A-ADCA-19F5E0BB2663}"/>
    <cellStyle name="W_MFC-YE05-aom_SFC-ye08-N' Beau 5 2 2" xfId="17554" xr:uid="{A26652A5-AECA-4043-868A-3201E1C4717C}"/>
    <cellStyle name="W_MFC-YE05-aom_SFC-ye08-N' Beau 5 2 3" xfId="15039" xr:uid="{7AC7E29C-D50F-493A-9473-CF18409BF981}"/>
    <cellStyle name="W_MFC-YE05-aom_SFC-ye08-N' Beau 5 2 4" xfId="22696" xr:uid="{3DF91E57-B9DC-4DE2-BB59-71258695DBC5}"/>
    <cellStyle name="W_MFC-YE05-aom_SFC-ye08-N' Beau 5 3" xfId="16364" xr:uid="{E97E2FB2-F9A8-47A6-9E84-95CE26D9F615}"/>
    <cellStyle name="W_MFC-YE05-aom_SFC-ye08-N' Beau 5 4" xfId="13845" xr:uid="{98096EA9-3921-46CC-97CD-51D520B6BCD0}"/>
    <cellStyle name="W_MFC-YE05-aom_SFC-ye08-N' Beau 5 5" xfId="21434" xr:uid="{CBB76FDD-49DE-417D-B0AA-178F0E3888E2}"/>
    <cellStyle name="W_MFC-YE05-aom_SFC-ye08-N' Beau 6" xfId="10612" xr:uid="{887490FC-FC1E-43FB-992E-420006D3AF31}"/>
    <cellStyle name="W_MFC-YE05-aom_SFC-ye08-N' Beau 6 2" xfId="12536" xr:uid="{9955D1D4-ED0E-49A5-A739-08AFEBFC4C5A}"/>
    <cellStyle name="W_MFC-YE05-aom_SFC-ye08-N' Beau 6 2 2" xfId="17555" xr:uid="{766AED8F-3041-4966-8529-84324CFF4F34}"/>
    <cellStyle name="W_MFC-YE05-aom_SFC-ye08-N' Beau 6 2 3" xfId="15040" xr:uid="{D0028B3E-371C-4566-9B38-C4F147E7AD84}"/>
    <cellStyle name="W_MFC-YE05-aom_SFC-ye08-N' Beau 6 2 4" xfId="22697" xr:uid="{33F8E6CD-1005-4141-8DCA-ED6AF5A89745}"/>
    <cellStyle name="W_MFC-YE05-aom_SFC-ye08-N' Beau 6 3" xfId="16365" xr:uid="{1CA3AEE5-A0C4-4C16-A3F9-4189946FCC16}"/>
    <cellStyle name="W_MFC-YE05-aom_SFC-ye08-N' Beau 6 4" xfId="13846" xr:uid="{6488C838-17CC-4572-8E92-03DC23E958BE}"/>
    <cellStyle name="W_MFC-YE05-aom_SFC-ye08-N' Beau 6 5" xfId="21435" xr:uid="{547489D5-2538-4298-A63A-ABEA361E54CB}"/>
    <cellStyle name="W_MFC-YE05-aom_SFC-ye08-N' Beau 7" xfId="10613" xr:uid="{EB564C46-657F-441D-9436-80DB35C44F2B}"/>
    <cellStyle name="W_MFC-YE05-aom_SFC-ye08-N' Beau 7 2" xfId="12537" xr:uid="{6D821C09-2622-4597-B8EF-67C525CAB0A2}"/>
    <cellStyle name="W_MFC-YE05-aom_SFC-ye08-N' Beau 7 2 2" xfId="17556" xr:uid="{F17F4D0F-5A6D-4857-8DCB-C4297F31CE20}"/>
    <cellStyle name="W_MFC-YE05-aom_SFC-ye08-N' Beau 7 2 3" xfId="15041" xr:uid="{1C159381-ABF4-450B-A6C3-D8869403117B}"/>
    <cellStyle name="W_MFC-YE05-aom_SFC-ye08-N' Beau 7 2 4" xfId="22698" xr:uid="{9C13096D-603A-46ED-A7C7-C837FFB532DA}"/>
    <cellStyle name="W_MFC-YE05-aom_SFC-ye08-N' Beau 7 3" xfId="16366" xr:uid="{24E64ECA-F697-486D-8A74-769B938C617E}"/>
    <cellStyle name="W_MFC-YE05-aom_SFC-ye08-N' Beau 7 4" xfId="13847" xr:uid="{30C80161-D0EB-4979-AAA2-FA0B38ED46B9}"/>
    <cellStyle name="W_MFC-YE05-aom_SFC-ye08-N' Beau 7 5" xfId="21436" xr:uid="{31F4B411-A4F9-43EC-900B-841C05F2EF74}"/>
    <cellStyle name="W_MFC-YE05-aom_SFC-ye08-pakpao" xfId="10614" xr:uid="{6DF5C5FD-37B8-44D5-8A27-2B2FF4A665F2}"/>
    <cellStyle name="W_MFC-YE05-aom_SFC-ye08-pakpao 2" xfId="10615" xr:uid="{A339A15C-7F10-4763-BCD9-04A57F54E389}"/>
    <cellStyle name="W_MFC-YE05-aom_SFC-ye08-pakpao 2 2" xfId="12538" xr:uid="{6210E6EC-1DD2-4CDA-B1BA-CAC165FD4D54}"/>
    <cellStyle name="W_MFC-YE05-aom_SFC-ye08-pakpao 2 2 2" xfId="17557" xr:uid="{E6E26F0B-1C33-422E-BC5B-2CA004410CD8}"/>
    <cellStyle name="W_MFC-YE05-aom_SFC-ye08-pakpao 2 2 3" xfId="15042" xr:uid="{9DA73134-CA0A-4AE5-9723-4816DF0DB712}"/>
    <cellStyle name="W_MFC-YE05-aom_SFC-ye08-pakpao 2 2 4" xfId="22699" xr:uid="{C4ABB656-A437-40EB-BECC-0DBD2D08C922}"/>
    <cellStyle name="W_MFC-YE05-aom_SFC-ye08-pakpao 2 3" xfId="16368" xr:uid="{6B309967-C68C-4FF6-B2F6-4F4926D4537E}"/>
    <cellStyle name="W_MFC-YE05-aom_SFC-ye08-pakpao 2 4" xfId="13848" xr:uid="{AF3B9D2D-87D2-41A6-8B7C-8F2C4DC2AE9F}"/>
    <cellStyle name="W_MFC-YE05-aom_SFC-ye08-pakpao 2 5" xfId="21437" xr:uid="{BDF454F6-9EB0-4ECB-ABC1-AB00D79B162E}"/>
    <cellStyle name="W_MFC-YE05-aom_SFC-ye08-pakpao_Complete WP SFC_Q2_Phang " xfId="10616" xr:uid="{700B524A-FCD8-4CAF-84DB-2F5ED2CB61C4}"/>
    <cellStyle name="W_MFC-YE05-aom_SFC-ye08-pakpao_Complete WP SFC_Q2_Phang  2" xfId="10617" xr:uid="{6762534C-0256-4232-8D08-5E9462D7FFC3}"/>
    <cellStyle name="W_MFC-YE05-aom_SFC-ye08-pakpao_Complete WP SFC_Q2_Phang  2 2" xfId="12539" xr:uid="{87279A36-AFA8-4579-B83C-3F56A72A1C2D}"/>
    <cellStyle name="W_MFC-YE05-aom_SFC-ye08-pakpao_Complete WP SFC_Q2_Phang  2 2 2" xfId="17558" xr:uid="{922416E2-0F20-4A86-906D-0B97EDDBCCFC}"/>
    <cellStyle name="W_MFC-YE05-aom_SFC-ye08-pakpao_Complete WP SFC_Q2_Phang  2 2 3" xfId="15043" xr:uid="{AE9020D5-FA51-4285-B601-C12C2524E19E}"/>
    <cellStyle name="W_MFC-YE05-aom_SFC-ye08-pakpao_Complete WP SFC_Q2_Phang  2 2 4" xfId="22700" xr:uid="{CBBF13D8-7BA5-4D85-BDC5-FB5247C537A5}"/>
    <cellStyle name="W_MFC-YE05-aom_SFC-ye08-pakpao_Complete WP SFC_Q2_Phang  2 3" xfId="16369" xr:uid="{023EA719-A733-4D21-BCFB-E2F038C4CE1D}"/>
    <cellStyle name="W_MFC-YE05-aom_SFC-ye08-pakpao_Complete WP SFC_Q2_Phang  2 4" xfId="13849" xr:uid="{9673D592-0F20-4AC1-8A1E-2BBA8E229F5C}"/>
    <cellStyle name="W_MFC-YE05-aom_SFC-ye08-pakpao_Complete WP SFC_Q2_Phang  2 5" xfId="21438" xr:uid="{0F2C38FD-82A0-4E5B-BD88-01F43AE4B992}"/>
    <cellStyle name="W_MFC-YE05-aom_SFC-ye08-pakpao_F123 SFC Q2'09 New" xfId="10618" xr:uid="{BA43985B-760D-43C9-8E1A-0DF5CAF675E4}"/>
    <cellStyle name="W_MFC-YE05-aom_SFC-ye08-pakpao_F123 SFC Q2'09 New 2" xfId="10619" xr:uid="{6A7AFBC0-B194-404B-A62B-114CADFF35CC}"/>
    <cellStyle name="W_MFC-YE05-aom_SFC-ye08-pakpao_F123 SFC Q2'09 New 2 2" xfId="12540" xr:uid="{E495BB7A-D92C-4ABE-AF5F-C6D5C7D2E3F6}"/>
    <cellStyle name="W_MFC-YE05-aom_SFC-ye08-pakpao_F123 SFC Q2'09 New 2 2 2" xfId="17559" xr:uid="{393022C5-FF05-4B40-9BD0-589A54656C85}"/>
    <cellStyle name="W_MFC-YE05-aom_SFC-ye08-pakpao_F123 SFC Q2'09 New 2 2 3" xfId="15044" xr:uid="{53E059EB-C4CD-4310-8B91-57364A39242C}"/>
    <cellStyle name="W_MFC-YE05-aom_SFC-ye08-pakpao_F123 SFC Q2'09 New 2 2 4" xfId="22701" xr:uid="{8844DD4C-A01A-4168-A457-0E7003482159}"/>
    <cellStyle name="W_MFC-YE05-aom_SFC-ye08-pakpao_F123 SFC Q2'09 New 2 3" xfId="16370" xr:uid="{3A3BEF05-1001-4D57-9B6A-76C60F4BF759}"/>
    <cellStyle name="W_MFC-YE05-aom_SFC-ye08-pakpao_F123 SFC Q2'09 New 2 4" xfId="13850" xr:uid="{62A05B07-F8E0-410C-9B89-8D4DCE54F734}"/>
    <cellStyle name="W_MFC-YE05-aom_SFC-ye08-pakpao_F123 SFC Q2'09 New 2 5" xfId="21439" xr:uid="{F8BDDBC5-CAC5-4F36-B5A0-29A59C80AD7C}"/>
    <cellStyle name="W_MFC-YE05-aom_SFC-ye08-pakpao_SFC_Q2_Phang " xfId="10620" xr:uid="{F2827294-EF6B-4905-A5C2-2778DC46360D}"/>
    <cellStyle name="W_MFC-YE05-aom_SFC-ye08-pakpao_SFC_Q2_Phang  2" xfId="10621" xr:uid="{1E08B4EE-C5BA-4837-B96F-07D618338E19}"/>
    <cellStyle name="W_MFC-YE05-aom_SFC-ye08-pakpao_SFC_Q2_Phang  2 2" xfId="12541" xr:uid="{35EA6C5E-39CE-4960-B12B-23E4E95753D9}"/>
    <cellStyle name="W_MFC-YE05-aom_SFC-ye08-pakpao_SFC_Q2_Phang  2 2 2" xfId="17560" xr:uid="{56C5DEB6-3662-4648-97D5-96E9B49F019F}"/>
    <cellStyle name="W_MFC-YE05-aom_SFC-ye08-pakpao_SFC_Q2_Phang  2 2 3" xfId="15045" xr:uid="{ABA94E8D-6230-4615-9CD6-B123CFFACCE3}"/>
    <cellStyle name="W_MFC-YE05-aom_SFC-ye08-pakpao_SFC_Q2_Phang  2 2 4" xfId="22702" xr:uid="{F6B17F94-6CE5-4A74-8EB7-A5DC1DEA7F23}"/>
    <cellStyle name="W_MFC-YE05-aom_SFC-ye08-pakpao_SFC_Q2_Phang  2 3" xfId="16371" xr:uid="{0A444D40-7191-4496-81B1-D322EC949ED2}"/>
    <cellStyle name="W_MFC-YE05-aom_SFC-ye08-pakpao_SFC_Q2_Phang  2 4" xfId="13851" xr:uid="{E9BE0BF1-CF82-4CC5-A8D1-F2CD7714BB32}"/>
    <cellStyle name="W_MFC-YE05-aom_SFC-ye08-pakpao_SFC_Q2_Phang  2 5" xfId="21440" xr:uid="{B6371468-DA84-4ED8-BE35-7603D92C3A08}"/>
    <cellStyle name="W_MFC-YE05-aom_SUAD of SFC" xfId="10622" xr:uid="{0CF629AD-22FF-4BAD-A042-5F93ED0E0B61}"/>
    <cellStyle name="W_MFC-YE05-aom_SUAD of SFC 2" xfId="10623" xr:uid="{0B274640-EBAF-472B-904D-0A67489867E1}"/>
    <cellStyle name="W_MFC-YE05-aom_SUAD of SFC 2 2" xfId="12542" xr:uid="{0ACD97D7-03E7-4208-BF4E-CF71717641D9}"/>
    <cellStyle name="W_MFC-YE05-aom_SUAD of SFC 2 2 2" xfId="17561" xr:uid="{325A8E7F-E17A-4E07-B236-063BD38A7A03}"/>
    <cellStyle name="W_MFC-YE05-aom_SUAD of SFC 2 2 3" xfId="15046" xr:uid="{1669BA0D-5FC6-467E-8E15-AA3B1B5E68EF}"/>
    <cellStyle name="W_MFC-YE05-aom_SUAD of SFC 2 2 4" xfId="22703" xr:uid="{A756F1F5-5775-4E3F-93B5-269048D99C26}"/>
    <cellStyle name="W_MFC-YE05-aom_SUAD of SFC 2 3" xfId="16372" xr:uid="{FC5336D7-B431-4B03-AF30-6E269C9F7134}"/>
    <cellStyle name="W_MFC-YE05-aom_SUAD of SFC 2 4" xfId="13852" xr:uid="{EF341616-43EE-4C36-B031-CC7EAE83BC71}"/>
    <cellStyle name="W_MFC-YE05-aom_SUAD of SFC 2 5" xfId="21441" xr:uid="{DA00CF38-EB27-4532-95EB-A26CD150D3E8}"/>
    <cellStyle name="W_MFC-YE05-aom_SUAD of SFC 3" xfId="10624" xr:uid="{B7E70C12-A5C5-4122-B0E7-5169BEEDE772}"/>
    <cellStyle name="W_MFC-YE05-aom_SUAD of SFC 3 2" xfId="12543" xr:uid="{47CCAF1F-95C2-477E-9C2B-844A4AD02658}"/>
    <cellStyle name="W_MFC-YE05-aom_SUAD of SFC 3 2 2" xfId="17562" xr:uid="{4B7A7E32-992E-4734-8914-2A915EFA2184}"/>
    <cellStyle name="W_MFC-YE05-aom_SUAD of SFC 3 2 3" xfId="15047" xr:uid="{DDDBE609-8BFC-4E0B-ACDF-DE84D73487CB}"/>
    <cellStyle name="W_MFC-YE05-aom_SUAD of SFC 3 2 4" xfId="22704" xr:uid="{D29EA906-B934-45A7-839A-77E07FBA0405}"/>
    <cellStyle name="W_MFC-YE05-aom_SUAD of SFC 3 3" xfId="16373" xr:uid="{F609C1FD-F5E4-4190-98EC-2C22239BF1E7}"/>
    <cellStyle name="W_MFC-YE05-aom_SUAD of SFC 3 4" xfId="13853" xr:uid="{F0F241CA-A915-462B-B73E-69B42B42F8FE}"/>
    <cellStyle name="W_MFC-YE05-aom_SUAD of SFC 3 5" xfId="21442" xr:uid="{A8818BD7-E3F5-4965-9990-799507329D7B}"/>
    <cellStyle name="W_MFC-YE05-aom_SUAD of SFC 4" xfId="10625" xr:uid="{AF66B93A-C1F6-4861-8A65-C0D4491BA483}"/>
    <cellStyle name="W_MFC-YE05-aom_SUAD of SFC 4 2" xfId="12544" xr:uid="{1B906926-31F7-4CAC-9AB0-185C33237383}"/>
    <cellStyle name="W_MFC-YE05-aom_SUAD of SFC 4 2 2" xfId="17563" xr:uid="{36179631-23B4-49B0-9E7B-01AF4D5BABA1}"/>
    <cellStyle name="W_MFC-YE05-aom_SUAD of SFC 4 2 3" xfId="15048" xr:uid="{AB188950-21D1-4D4D-B524-4CC9CBE6491E}"/>
    <cellStyle name="W_MFC-YE05-aom_SUAD of SFC 4 2 4" xfId="22705" xr:uid="{CAFA6B23-101D-41AB-A05A-4D3FE9A73406}"/>
    <cellStyle name="W_MFC-YE05-aom_SUAD of SFC 4 3" xfId="16374" xr:uid="{651BD3F7-F9F4-4D17-92EE-7228FC611ABB}"/>
    <cellStyle name="W_MFC-YE05-aom_SUAD of SFC 4 4" xfId="13854" xr:uid="{9F719A8D-C4D4-42BB-B37E-18D3C7AD9298}"/>
    <cellStyle name="W_MFC-YE05-aom_SUAD of SFC 4 5" xfId="21443" xr:uid="{BA9382B7-FAE6-4506-ADA5-DD41FFE47317}"/>
    <cellStyle name="W_MFC-YE05-aom_SUAD of SFC 5" xfId="10626" xr:uid="{C1228229-2BAC-498D-9ABB-968DCC4DF066}"/>
    <cellStyle name="W_MFC-YE05-aom_SUAD of SFC 5 2" xfId="12545" xr:uid="{46E3F0E7-C0D9-49DD-9B91-CEBF19E506FB}"/>
    <cellStyle name="W_MFC-YE05-aom_SUAD of SFC 5 2 2" xfId="17564" xr:uid="{CDEB5DF1-BF04-4594-BDAA-91AA12A91C44}"/>
    <cellStyle name="W_MFC-YE05-aom_SUAD of SFC 5 2 3" xfId="15049" xr:uid="{C775D046-DE12-4FB8-A567-0EB7447BA11A}"/>
    <cellStyle name="W_MFC-YE05-aom_SUAD of SFC 5 2 4" xfId="22706" xr:uid="{8EABA006-0F59-4536-A73C-4A31FDDDB7C6}"/>
    <cellStyle name="W_MFC-YE05-aom_SUAD of SFC 5 3" xfId="16375" xr:uid="{6E763DFD-C55D-4BE5-939C-285B487FFA4A}"/>
    <cellStyle name="W_MFC-YE05-aom_SUAD of SFC 5 4" xfId="13855" xr:uid="{1EE2110C-A1E3-4A20-B8CD-EB56B7859BD8}"/>
    <cellStyle name="W_MFC-YE05-aom_SUAD of SFC 5 5" xfId="21444" xr:uid="{6F4293AA-7801-4D36-A9DD-05B7AF871809}"/>
    <cellStyle name="W_MFC-YE05-aom_SUAD of SFC 6" xfId="10627" xr:uid="{C9E32C5F-33AD-42D8-B59C-36F17FE6DD3D}"/>
    <cellStyle name="W_MFC-YE05-aom_SUAD of SFC 6 2" xfId="12546" xr:uid="{9A04CB02-BA79-4E79-AF0C-6AED17A0E654}"/>
    <cellStyle name="W_MFC-YE05-aom_SUAD of SFC 6 2 2" xfId="17565" xr:uid="{A6539970-4E18-4606-919C-37F74ED57037}"/>
    <cellStyle name="W_MFC-YE05-aom_SUAD of SFC 6 2 3" xfId="15050" xr:uid="{756AC065-6D62-4AAD-B33B-A3455165DE5C}"/>
    <cellStyle name="W_MFC-YE05-aom_SUAD of SFC 6 2 4" xfId="22707" xr:uid="{60E31C2B-D1CB-4C66-A33A-1684A7FD5DAB}"/>
    <cellStyle name="W_MFC-YE05-aom_SUAD of SFC 6 3" xfId="16376" xr:uid="{5E89FC49-37F3-49A1-BFB8-3FEEA0F98C92}"/>
    <cellStyle name="W_MFC-YE05-aom_SUAD of SFC 6 4" xfId="13856" xr:uid="{49A74011-1445-4CEF-AC02-08BE779A66F3}"/>
    <cellStyle name="W_MFC-YE05-aom_SUAD of SFC 6 5" xfId="21445" xr:uid="{28FC6CB9-C193-4916-972B-808F8DC60C4A}"/>
    <cellStyle name="W_MFC-YE05-aom_SUAD of SFC 7" xfId="10628" xr:uid="{8A203BBD-4428-4A63-B89C-111D8296A883}"/>
    <cellStyle name="W_MFC-YE05-aom_SUAD of SFC 7 2" xfId="12547" xr:uid="{FE6DD84B-3BD7-4E4C-A126-C6B63FED496C}"/>
    <cellStyle name="W_MFC-YE05-aom_SUAD of SFC 7 2 2" xfId="17566" xr:uid="{A82A7535-248A-4DB5-889D-F7175776DD4F}"/>
    <cellStyle name="W_MFC-YE05-aom_SUAD of SFC 7 2 3" xfId="15051" xr:uid="{76C1E485-0B12-4FA5-AA51-02DBF3DE786E}"/>
    <cellStyle name="W_MFC-YE05-aom_SUAD of SFC 7 2 4" xfId="22708" xr:uid="{0A76659D-1D57-4681-A26E-85511B5E4AF9}"/>
    <cellStyle name="W_MFC-YE05-aom_SUAD of SFC 7 3" xfId="16377" xr:uid="{84E0F690-1A38-427B-A9C7-3C74B21A7CA7}"/>
    <cellStyle name="W_MFC-YE05-aom_SUAD of SFC 7 4" xfId="13857" xr:uid="{AF0273FD-0A89-4A3D-B898-EB0754A7496E}"/>
    <cellStyle name="W_MFC-YE05-aom_SUAD of SFC 7 5" xfId="21446" xr:uid="{47BED5B5-D789-4025-9B64-C442EC565F2E}"/>
    <cellStyle name="W_MFC-YE05-aom_TMFC-Q1'09" xfId="10629" xr:uid="{5821340B-14C3-4A0A-8D39-E68A48EBE645}"/>
    <cellStyle name="W_MFC-YE05-aom_TMFC-Q1'09 2" xfId="10630" xr:uid="{CDF2E0C0-90A3-4E60-8B5B-9937F599E306}"/>
    <cellStyle name="W_MFC-YE05-aom_TMFC-Q1'09 2 2" xfId="12548" xr:uid="{4B9D3310-F4AA-4918-BF39-A301D6A93526}"/>
    <cellStyle name="W_MFC-YE05-aom_TMFC-Q1'09 2 2 2" xfId="17567" xr:uid="{5E1C614E-B197-4B58-854F-E898C6B9133F}"/>
    <cellStyle name="W_MFC-YE05-aom_TMFC-Q1'09 2 2 3" xfId="15052" xr:uid="{16748D54-85F7-4004-A32B-EF6773298A44}"/>
    <cellStyle name="W_MFC-YE05-aom_TMFC-Q1'09 2 2 4" xfId="22709" xr:uid="{80F163C7-0DED-46F8-8EF1-8F325398D902}"/>
    <cellStyle name="W_MFC-YE05-aom_TMFC-Q1'09 2 3" xfId="16378" xr:uid="{677DE94B-1ACA-499A-87DF-30EA7E563E09}"/>
    <cellStyle name="W_MFC-YE05-aom_TMFC-Q1'09 2 4" xfId="13858" xr:uid="{47BA8521-71C5-4DD3-86FF-433688A3C820}"/>
    <cellStyle name="W_MFC-YE05-aom_TMFC-Q1'09 2 5" xfId="21447" xr:uid="{2F0E9AAC-AFA4-49CA-AA94-95B621B2E0DA}"/>
    <cellStyle name="W_MFC-YE05-aom_TMFC-Q1'09 3" xfId="10631" xr:uid="{927132B5-C0C3-4782-B534-9A0BD19606FF}"/>
    <cellStyle name="W_MFC-YE05-aom_TMFC-Q1'09 3 2" xfId="12549" xr:uid="{E955A69B-5316-45D9-825C-B5903BE41F13}"/>
    <cellStyle name="W_MFC-YE05-aom_TMFC-Q1'09 3 2 2" xfId="17568" xr:uid="{92BA6D79-ACFC-4C16-8CC9-918E9FC03E56}"/>
    <cellStyle name="W_MFC-YE05-aom_TMFC-Q1'09 3 2 3" xfId="15053" xr:uid="{7AC5627D-4052-4BA8-957A-584DCF2DCC48}"/>
    <cellStyle name="W_MFC-YE05-aom_TMFC-Q1'09 3 2 4" xfId="22710" xr:uid="{768D54BF-092F-48FB-BB60-BD5D602A1441}"/>
    <cellStyle name="W_MFC-YE05-aom_TMFC-Q1'09 3 3" xfId="16379" xr:uid="{540352AD-ED4C-48EE-B002-6DE7C548A21A}"/>
    <cellStyle name="W_MFC-YE05-aom_TMFC-Q1'09 3 4" xfId="13859" xr:uid="{C9D9B23B-F826-4885-A9A5-CCAB9E973CFD}"/>
    <cellStyle name="W_MFC-YE05-aom_TMFC-Q1'09 3 5" xfId="21448" xr:uid="{8775D8B2-0DBB-4003-BA78-7D3046F7CD4F}"/>
    <cellStyle name="W_MFC-YE05-aom_TMFC-Q1'09 4" xfId="10632" xr:uid="{3C2E65A5-3144-476F-A190-5D363DD7F97D}"/>
    <cellStyle name="W_MFC-YE05-aom_TMFC-Q1'09 4 2" xfId="12550" xr:uid="{AF3F335E-6B7D-4EA5-84B3-356B730B0DEC}"/>
    <cellStyle name="W_MFC-YE05-aom_TMFC-Q1'09 4 2 2" xfId="17569" xr:uid="{191F0C5B-51FA-4C8C-A382-EE8C07A0D8E1}"/>
    <cellStyle name="W_MFC-YE05-aom_TMFC-Q1'09 4 2 3" xfId="15054" xr:uid="{24C84C93-A11C-45C0-B68F-E646BEB6C68D}"/>
    <cellStyle name="W_MFC-YE05-aom_TMFC-Q1'09 4 2 4" xfId="22711" xr:uid="{7FFB9396-1CF1-49C3-BF52-AE5424A4A5FA}"/>
    <cellStyle name="W_MFC-YE05-aom_TMFC-Q1'09 4 3" xfId="16380" xr:uid="{202DEEBA-81EB-4881-93CF-EA28BFF584AE}"/>
    <cellStyle name="W_MFC-YE05-aom_TMFC-Q1'09 4 4" xfId="13860" xr:uid="{3422E06B-EA8B-4F9F-8A40-44F755F54D3B}"/>
    <cellStyle name="W_MFC-YE05-aom_TMFC-Q1'09 4 5" xfId="21449" xr:uid="{7330592D-94F8-46B9-91B7-CFA274DC2702}"/>
    <cellStyle name="W_MFC-YE05-aom_TMFC-Q1'09 5" xfId="10633" xr:uid="{F3B30D51-6AD1-43E6-8515-A431292A8872}"/>
    <cellStyle name="W_MFC-YE05-aom_TMFC-Q1'09 5 2" xfId="12551" xr:uid="{79318631-531E-4814-91D8-74B39138B12F}"/>
    <cellStyle name="W_MFC-YE05-aom_TMFC-Q1'09 5 2 2" xfId="17570" xr:uid="{06DBF3B7-6246-4AE6-A67C-112406713DE7}"/>
    <cellStyle name="W_MFC-YE05-aom_TMFC-Q1'09 5 2 3" xfId="15055" xr:uid="{0BFB02B4-6E9F-423B-9EEE-DD07C0B16D07}"/>
    <cellStyle name="W_MFC-YE05-aom_TMFC-Q1'09 5 2 4" xfId="22712" xr:uid="{AB082123-7CA0-4731-A71D-1A76F746426F}"/>
    <cellStyle name="W_MFC-YE05-aom_TMFC-Q1'09 5 3" xfId="16381" xr:uid="{D4813F0D-92A5-4B4F-85A9-63932EB8AC53}"/>
    <cellStyle name="W_MFC-YE05-aom_TMFC-Q1'09 5 4" xfId="13861" xr:uid="{271FFE0C-1541-427F-967C-58E4C86D5899}"/>
    <cellStyle name="W_MFC-YE05-aom_TMFC-Q1'09 5 5" xfId="21450" xr:uid="{E57F8198-6BE2-4ECF-ADA4-C82B0CF4ACA8}"/>
    <cellStyle name="W_MFC-YE05-aom_TMFC-Q1'09 6" xfId="10634" xr:uid="{790FF914-3C48-42FB-9683-E3486E8902F3}"/>
    <cellStyle name="W_MFC-YE05-aom_TMFC-Q1'09 6 2" xfId="12552" xr:uid="{2CF1F7BC-0D2A-4F49-9A2A-49A4A897521E}"/>
    <cellStyle name="W_MFC-YE05-aom_TMFC-Q1'09 6 2 2" xfId="17571" xr:uid="{C6F82102-7BFA-4BEC-B951-7B49586FBF62}"/>
    <cellStyle name="W_MFC-YE05-aom_TMFC-Q1'09 6 2 3" xfId="15056" xr:uid="{ACA67812-0296-4C8C-8F21-DA8333D38F15}"/>
    <cellStyle name="W_MFC-YE05-aom_TMFC-Q1'09 6 2 4" xfId="22713" xr:uid="{EC5B7E3D-E7F9-4CED-AA27-F46B8649FA4F}"/>
    <cellStyle name="W_MFC-YE05-aom_TMFC-Q1'09 6 3" xfId="16382" xr:uid="{812D217A-E0BD-4053-8884-D3E86A6753B1}"/>
    <cellStyle name="W_MFC-YE05-aom_TMFC-Q1'09 6 4" xfId="13862" xr:uid="{1C6E4C95-FAED-4476-89E9-2738F83CF758}"/>
    <cellStyle name="W_MFC-YE05-aom_TMFC-Q1'09 6 5" xfId="21451" xr:uid="{7A4AF31C-D61D-44A3-85F0-9213C3F36204}"/>
    <cellStyle name="W_MFC-YE05-aom_TMFC-Q1'09 7" xfId="10635" xr:uid="{1EE95575-9207-4CC5-80BF-525740836AAB}"/>
    <cellStyle name="W_MFC-YE05-aom_TMFC-Q1'09 7 2" xfId="12553" xr:uid="{2A3AD02A-FF4A-433B-8039-B177471E2630}"/>
    <cellStyle name="W_MFC-YE05-aom_TMFC-Q1'09 7 2 2" xfId="17572" xr:uid="{2AAB86D4-2DEA-477E-8677-E3A74A5E7C44}"/>
    <cellStyle name="W_MFC-YE05-aom_TMFC-Q1'09 7 2 3" xfId="15057" xr:uid="{391D0275-F50F-4E57-B2B1-4071266329C9}"/>
    <cellStyle name="W_MFC-YE05-aom_TMFC-Q1'09 7 2 4" xfId="22714" xr:uid="{4FF3C5D3-86AE-4847-A8E2-9B84CA18424C}"/>
    <cellStyle name="W_MFC-YE05-aom_TMFC-Q1'09 7 3" xfId="16383" xr:uid="{31789673-CDC4-4023-B283-4AA80433BA03}"/>
    <cellStyle name="W_MFC-YE05-aom_TMFC-Q1'09 7 4" xfId="13863" xr:uid="{10FB02D5-375B-469B-9F40-EECD4172027B}"/>
    <cellStyle name="W_MFC-YE05-aom_TMFC-Q1'09 7 5" xfId="21452" xr:uid="{4BF5F117-4448-40FE-AC3A-4A8B42C6D307}"/>
    <cellStyle name="W_MFC-YE05-aom_TMFC-Q1'09bitoey to ใบเตย" xfId="10636" xr:uid="{D1D037B0-36AB-4BBC-BB73-43CC371E65A3}"/>
    <cellStyle name="W_MFC-YE05-aom_TMFC-Q1'09bitoey to ใบเตย 2" xfId="10637" xr:uid="{59444691-841A-4857-ADBE-C0B1EF865CC6}"/>
    <cellStyle name="W_MFC-YE05-aom_TMFC-Q1'09bitoey to ใบเตย 2 2" xfId="12554" xr:uid="{9448F3E0-04DF-4A04-9C43-3D6B48FB44BF}"/>
    <cellStyle name="W_MFC-YE05-aom_TMFC-Q1'09bitoey to ใบเตย 2 2 2" xfId="17573" xr:uid="{54B6347D-761C-44A5-BFD8-58185A8CCBA3}"/>
    <cellStyle name="W_MFC-YE05-aom_TMFC-Q1'09bitoey to ใบเตย 2 2 3" xfId="15058" xr:uid="{447CF30B-6588-403B-B040-87886C2ED9D9}"/>
    <cellStyle name="W_MFC-YE05-aom_TMFC-Q1'09bitoey to ใบเตย 2 2 4" xfId="22715" xr:uid="{BF5FC00E-1C28-4EDA-9201-3ECF419CB0F2}"/>
    <cellStyle name="W_MFC-YE05-aom_TMFC-Q1'09bitoey to ใบเตย 2 3" xfId="16384" xr:uid="{58911453-FE7E-4A9E-BF57-827EBA54FEC7}"/>
    <cellStyle name="W_MFC-YE05-aom_TMFC-Q1'09bitoey to ใบเตย 2 4" xfId="13864" xr:uid="{852ECEB2-CB5C-4ECB-BBF6-8DE038471B31}"/>
    <cellStyle name="W_MFC-YE05-aom_TMFC-Q1'09bitoey to ใบเตย 2 5" xfId="21453" xr:uid="{CB4F6595-01AF-4B26-9981-5150A34CBF8D}"/>
    <cellStyle name="W_MFC-YE05-aom_TMFC-Q1'09bitoey to ใบเตย 3" xfId="10638" xr:uid="{B64A0AFD-18C0-425A-95FE-8080A7341B1A}"/>
    <cellStyle name="W_MFC-YE05-aom_TMFC-Q1'09bitoey to ใบเตย 3 2" xfId="12555" xr:uid="{75A834C4-C2A8-4D52-A2A8-0932130203B4}"/>
    <cellStyle name="W_MFC-YE05-aom_TMFC-Q1'09bitoey to ใบเตย 3 2 2" xfId="17574" xr:uid="{76688B1F-1F88-483F-949D-5FC2CEDB7315}"/>
    <cellStyle name="W_MFC-YE05-aom_TMFC-Q1'09bitoey to ใบเตย 3 2 3" xfId="15059" xr:uid="{BDFE3148-4DE8-48C3-A8C2-717E6B87D501}"/>
    <cellStyle name="W_MFC-YE05-aom_TMFC-Q1'09bitoey to ใบเตย 3 2 4" xfId="22716" xr:uid="{D6702FDE-5580-49E4-BC76-52AB4477A296}"/>
    <cellStyle name="W_MFC-YE05-aom_TMFC-Q1'09bitoey to ใบเตย 3 3" xfId="16385" xr:uid="{AE9AEA2B-2CA7-4D57-9850-BB1ACF8A8AC4}"/>
    <cellStyle name="W_MFC-YE05-aom_TMFC-Q1'09bitoey to ใบเตย 3 4" xfId="13865" xr:uid="{8684E6AF-DD44-4D66-A449-9F07DC77C024}"/>
    <cellStyle name="W_MFC-YE05-aom_TMFC-Q1'09bitoey to ใบเตย 3 5" xfId="21454" xr:uid="{FF51D932-F898-4180-AF50-AF1FB9AF7598}"/>
    <cellStyle name="W_MFC-YE05-aom_TMFC-Q1'09bitoey to ใบเตย 4" xfId="10639" xr:uid="{F5870308-512E-4C1D-9766-6B9128FA3BC5}"/>
    <cellStyle name="W_MFC-YE05-aom_TMFC-Q1'09bitoey to ใบเตย 4 2" xfId="12556" xr:uid="{2872AE75-AF61-441E-AC3E-5F1DE1475D24}"/>
    <cellStyle name="W_MFC-YE05-aom_TMFC-Q1'09bitoey to ใบเตย 4 2 2" xfId="17575" xr:uid="{49728543-A199-4D5D-B4A4-0DB6A8DA5F23}"/>
    <cellStyle name="W_MFC-YE05-aom_TMFC-Q1'09bitoey to ใบเตย 4 2 3" xfId="15060" xr:uid="{79E6E4FC-17F8-4350-BE18-6F8035672407}"/>
    <cellStyle name="W_MFC-YE05-aom_TMFC-Q1'09bitoey to ใบเตย 4 2 4" xfId="22717" xr:uid="{2945B776-CCC3-4F2E-BE7A-5CF54B4B0686}"/>
    <cellStyle name="W_MFC-YE05-aom_TMFC-Q1'09bitoey to ใบเตย 4 3" xfId="16386" xr:uid="{B32B4665-A38E-4C1A-8500-FF1A615C6E1E}"/>
    <cellStyle name="W_MFC-YE05-aom_TMFC-Q1'09bitoey to ใบเตย 4 4" xfId="13866" xr:uid="{BB9FF5EA-73BF-4E76-9EDE-230900EA03EC}"/>
    <cellStyle name="W_MFC-YE05-aom_TMFC-Q1'09bitoey to ใบเตย 4 5" xfId="21455" xr:uid="{E5E66A38-B919-4B6E-A374-19B82FFB0152}"/>
    <cellStyle name="W_MFC-YE05-aom_TMFC-Q1'09bitoey to ใบเตย 5" xfId="10640" xr:uid="{17FECF8D-C797-4697-ABE2-F1A167555F05}"/>
    <cellStyle name="W_MFC-YE05-aom_TMFC-Q1'09bitoey to ใบเตย 5 2" xfId="12557" xr:uid="{417B82B4-E76F-4254-BEAF-94FED3D2831F}"/>
    <cellStyle name="W_MFC-YE05-aom_TMFC-Q1'09bitoey to ใบเตย 5 2 2" xfId="17576" xr:uid="{7C526417-4A3D-4097-AA16-4002ACA789FB}"/>
    <cellStyle name="W_MFC-YE05-aom_TMFC-Q1'09bitoey to ใบเตย 5 2 3" xfId="15061" xr:uid="{BCBE6856-DBF6-43B6-BE98-41341022AD45}"/>
    <cellStyle name="W_MFC-YE05-aom_TMFC-Q1'09bitoey to ใบเตย 5 2 4" xfId="22718" xr:uid="{CCF6396D-B334-4A68-8ACA-82EB1B14640E}"/>
    <cellStyle name="W_MFC-YE05-aom_TMFC-Q1'09bitoey to ใบเตย 5 3" xfId="16387" xr:uid="{04DA4093-D53E-44A0-B5BA-97C6F23F0BC2}"/>
    <cellStyle name="W_MFC-YE05-aom_TMFC-Q1'09bitoey to ใบเตย 5 4" xfId="13867" xr:uid="{1C7F8945-17AA-4281-9DDE-EB503ABCE45F}"/>
    <cellStyle name="W_MFC-YE05-aom_TMFC-Q1'09bitoey to ใบเตย 5 5" xfId="21456" xr:uid="{DB8E98AF-987A-4B35-AEA4-98DB6838997A}"/>
    <cellStyle name="W_MFC-YE05-aom_TMFC-Q1'09bitoey to ใบเตย 6" xfId="10641" xr:uid="{A5A985A5-616A-405B-8A74-4A482A2F8299}"/>
    <cellStyle name="W_MFC-YE05-aom_TMFC-Q1'09bitoey to ใบเตย 6 2" xfId="12558" xr:uid="{E5A94229-30CA-42E2-A5C6-77B239189A4A}"/>
    <cellStyle name="W_MFC-YE05-aom_TMFC-Q1'09bitoey to ใบเตย 6 2 2" xfId="17577" xr:uid="{B2F0B5EC-065A-4C8C-8539-DB9C0C34D7F5}"/>
    <cellStyle name="W_MFC-YE05-aom_TMFC-Q1'09bitoey to ใบเตย 6 2 3" xfId="15062" xr:uid="{299F5474-30F8-4CD1-87D9-F581E87B469B}"/>
    <cellStyle name="W_MFC-YE05-aom_TMFC-Q1'09bitoey to ใบเตย 6 2 4" xfId="22719" xr:uid="{260B5603-4986-47EE-8A29-600EB82A976E}"/>
    <cellStyle name="W_MFC-YE05-aom_TMFC-Q1'09bitoey to ใบเตย 6 3" xfId="16388" xr:uid="{6544552B-6E42-4D9D-A502-606A8B99AC3D}"/>
    <cellStyle name="W_MFC-YE05-aom_TMFC-Q1'09bitoey to ใบเตย 6 4" xfId="13868" xr:uid="{890E9F51-37B0-40EB-BDA1-64761B356641}"/>
    <cellStyle name="W_MFC-YE05-aom_TMFC-Q1'09bitoey to ใบเตย 6 5" xfId="21457" xr:uid="{4829AB0C-C114-490C-BE4C-D0BE9E7E5CDC}"/>
    <cellStyle name="W_MFC-YE05-aom_TMFC-Q1'09bitoey to ใบเตย 7" xfId="10642" xr:uid="{8F01867A-77CB-49C1-8E9D-FC9C980017E4}"/>
    <cellStyle name="W_MFC-YE05-aom_TMFC-Q1'09bitoey to ใบเตย 7 2" xfId="12559" xr:uid="{CF889E9F-AA6D-496A-93CD-6F0CC3F2AD89}"/>
    <cellStyle name="W_MFC-YE05-aom_TMFC-Q1'09bitoey to ใบเตย 7 2 2" xfId="17578" xr:uid="{50398C6B-300D-40EB-8931-5C0B1F040312}"/>
    <cellStyle name="W_MFC-YE05-aom_TMFC-Q1'09bitoey to ใบเตย 7 2 3" xfId="15063" xr:uid="{51784217-1590-4A91-A545-4D453EAAB91D}"/>
    <cellStyle name="W_MFC-YE05-aom_TMFC-Q1'09bitoey to ใบเตย 7 2 4" xfId="22720" xr:uid="{E3DF846E-61CB-49AF-AEBE-2839F56FE087}"/>
    <cellStyle name="W_MFC-YE05-aom_TMFC-Q1'09bitoey to ใบเตย 7 3" xfId="16389" xr:uid="{C524BB7A-927A-4F72-8780-5C6351A875D9}"/>
    <cellStyle name="W_MFC-YE05-aom_TMFC-Q1'09bitoey to ใบเตย 7 4" xfId="13869" xr:uid="{E35AB969-1C59-4F7F-A90F-35EE73734A52}"/>
    <cellStyle name="W_MFC-YE05-aom_TMFC-Q1'09bitoey to ใบเตย 7 5" xfId="21458" xr:uid="{3894A1B3-D971-4946-8C96-27F7E77D338D}"/>
    <cellStyle name="W_MFC-YE05-aom_Top_SFC 062008" xfId="10643" xr:uid="{C1AEBC28-851C-454E-8E07-8E4EDAD19F72}"/>
    <cellStyle name="W_MFC-YE05-aom_Top_SFC 062008 2" xfId="10644" xr:uid="{5DC2B09D-9271-441F-9FC1-01B250BF6E10}"/>
    <cellStyle name="W_MFC-YE05-aom_Top_SFC 062008 2 2" xfId="12560" xr:uid="{E01BB1C1-DF99-445A-A3AD-27558A7DA870}"/>
    <cellStyle name="W_MFC-YE05-aom_Top_SFC 062008 2 2 2" xfId="17579" xr:uid="{85FAE569-1AB5-4AC7-B08B-CE000BD93790}"/>
    <cellStyle name="W_MFC-YE05-aom_Top_SFC 062008 2 2 3" xfId="15064" xr:uid="{25847348-7CB3-46F9-849F-17CAB0584CA6}"/>
    <cellStyle name="W_MFC-YE05-aom_Top_SFC 062008 2 2 4" xfId="22721" xr:uid="{BA5D956D-FFD7-4FAC-B577-B6B596603A4E}"/>
    <cellStyle name="W_MFC-YE05-aom_Top_SFC 062008 2 3" xfId="16390" xr:uid="{D7840658-BDCA-4A8C-92B5-CF9068B0386D}"/>
    <cellStyle name="W_MFC-YE05-aom_Top_SFC 062008 2 4" xfId="13870" xr:uid="{D5127F6E-2977-46F1-9FAC-819157A33479}"/>
    <cellStyle name="W_MFC-YE05-aom_Top_SFC 062008 2 5" xfId="21459" xr:uid="{CFD33532-3F9A-40C3-943F-68D3508437EB}"/>
    <cellStyle name="W_MFC-YE05-aom_Top_SFC 062008 3" xfId="10645" xr:uid="{4276CC09-B0EE-4E05-8E36-C44DA9C6ACF8}"/>
    <cellStyle name="W_MFC-YE05-aom_Top_SFC 062008 3 2" xfId="12561" xr:uid="{D073E82B-ED66-433B-B4DA-50650BA8AB09}"/>
    <cellStyle name="W_MFC-YE05-aom_Top_SFC 062008 3 2 2" xfId="17580" xr:uid="{7780F7D3-EDF8-4FD2-B962-1F9DCD96E6F1}"/>
    <cellStyle name="W_MFC-YE05-aom_Top_SFC 062008 3 2 3" xfId="15065" xr:uid="{1874A380-EE87-4C02-BE55-973FCED5F2D9}"/>
    <cellStyle name="W_MFC-YE05-aom_Top_SFC 062008 3 2 4" xfId="22722" xr:uid="{047613BB-0FFB-481D-B37F-2608180408FB}"/>
    <cellStyle name="W_MFC-YE05-aom_Top_SFC 062008 3 3" xfId="16391" xr:uid="{4838CE02-04DB-4DDA-8F2E-022B904EEBB2}"/>
    <cellStyle name="W_MFC-YE05-aom_Top_SFC 062008 3 4" xfId="13871" xr:uid="{ACD9738A-612A-4FF0-A6D5-E4CB93672387}"/>
    <cellStyle name="W_MFC-YE05-aom_Top_SFC 062008 3 5" xfId="21460" xr:uid="{FDA59429-E60F-46B9-AD0D-E9D3C5531E0B}"/>
    <cellStyle name="W_MFC-YE05-aom_Top_SFC 062008 4" xfId="10646" xr:uid="{71CFFD7B-8D91-4B61-AA13-37F5D8B4270F}"/>
    <cellStyle name="W_MFC-YE05-aom_Top_SFC 062008 4 2" xfId="12562" xr:uid="{A6903E22-8AB4-4D6F-A78E-187F41106BAB}"/>
    <cellStyle name="W_MFC-YE05-aom_Top_SFC 062008 4 2 2" xfId="17581" xr:uid="{F600AACC-9E1C-446C-B035-A437C1BB3180}"/>
    <cellStyle name="W_MFC-YE05-aom_Top_SFC 062008 4 2 3" xfId="15066" xr:uid="{83F441BB-E59D-434F-BCA3-DF45446808E3}"/>
    <cellStyle name="W_MFC-YE05-aom_Top_SFC 062008 4 2 4" xfId="22723" xr:uid="{32146A73-D5C2-405D-86C6-EFF22C9F4C5A}"/>
    <cellStyle name="W_MFC-YE05-aom_Top_SFC 062008 4 3" xfId="16392" xr:uid="{870D265C-2243-402B-88A0-B0BD246ECB5E}"/>
    <cellStyle name="W_MFC-YE05-aom_Top_SFC 062008 4 4" xfId="13872" xr:uid="{1B3E6603-9504-4B98-BB83-6A3A1E02C1C1}"/>
    <cellStyle name="W_MFC-YE05-aom_Top_SFC 062008 4 5" xfId="21461" xr:uid="{3CF6B3E8-D205-4112-A1A7-E104734905CC}"/>
    <cellStyle name="W_MFC-YE05-aom_Top_SFC 062008 5" xfId="10647" xr:uid="{F80E00F1-D8C8-4E20-84AE-FF8E608FBE21}"/>
    <cellStyle name="W_MFC-YE05-aom_Top_SFC 062008 5 2" xfId="12563" xr:uid="{5FCBFF35-0418-46A5-AA7E-C7D1B8D5FDEA}"/>
    <cellStyle name="W_MFC-YE05-aom_Top_SFC 062008 5 2 2" xfId="17582" xr:uid="{623A5847-9F1D-4798-9928-4854C0FDD609}"/>
    <cellStyle name="W_MFC-YE05-aom_Top_SFC 062008 5 2 3" xfId="15067" xr:uid="{6CC9AB0D-C76D-4EB9-8E36-B77C3FE6C3C1}"/>
    <cellStyle name="W_MFC-YE05-aom_Top_SFC 062008 5 2 4" xfId="22724" xr:uid="{94FC9F50-81B5-44EB-8567-1DE6B5B912F1}"/>
    <cellStyle name="W_MFC-YE05-aom_Top_SFC 062008 5 3" xfId="16393" xr:uid="{45EFECCB-3806-470A-AD3B-C673CC6A2DBC}"/>
    <cellStyle name="W_MFC-YE05-aom_Top_SFC 062008 5 4" xfId="13873" xr:uid="{3B9F6CE1-4103-4626-9E96-98489D0CCD65}"/>
    <cellStyle name="W_MFC-YE05-aom_Top_SFC 062008 5 5" xfId="21462" xr:uid="{0AE7FF53-BDBC-4D2A-898D-3C83EA0883A9}"/>
    <cellStyle name="W_MFC-YE05-aom_Top_SFC 062008 6" xfId="10648" xr:uid="{0FF6828B-1B89-4973-994E-C7B642B63485}"/>
    <cellStyle name="W_MFC-YE05-aom_Top_SFC 062008 6 2" xfId="12564" xr:uid="{237B154F-F2A1-48F5-BF8B-E3BE16BC3E51}"/>
    <cellStyle name="W_MFC-YE05-aom_Top_SFC 062008 6 2 2" xfId="17583" xr:uid="{2836DFAE-429E-43B6-87ED-22C17C000473}"/>
    <cellStyle name="W_MFC-YE05-aom_Top_SFC 062008 6 2 3" xfId="15068" xr:uid="{B00BE19E-3E0F-4D0F-946A-12073209B461}"/>
    <cellStyle name="W_MFC-YE05-aom_Top_SFC 062008 6 2 4" xfId="22725" xr:uid="{DD9DDEF4-8DF0-4AD7-9758-B13EBE9E02F4}"/>
    <cellStyle name="W_MFC-YE05-aom_Top_SFC 062008 6 3" xfId="16394" xr:uid="{B8D9F862-2868-41DB-B1E0-3E1DC19A77DB}"/>
    <cellStyle name="W_MFC-YE05-aom_Top_SFC 062008 6 4" xfId="13874" xr:uid="{0778398D-29C0-46D3-8566-E85A01A929EA}"/>
    <cellStyle name="W_MFC-YE05-aom_Top_SFC 062008 6 5" xfId="21463" xr:uid="{0759FA98-8D9D-4ADB-8E5E-D01CD52DF6F0}"/>
    <cellStyle name="W_MFC-YE05-aom_Top_SFC 062008 7" xfId="10649" xr:uid="{422631DB-28F8-4D90-BB38-B10569B9E798}"/>
    <cellStyle name="W_MFC-YE05-aom_Top_SFC 062008 7 2" xfId="12565" xr:uid="{5DEBCC5F-2678-4EEB-AFBF-92F861C6E3E5}"/>
    <cellStyle name="W_MFC-YE05-aom_Top_SFC 062008 7 2 2" xfId="17584" xr:uid="{0CAD3D8E-08C1-4F4F-89A0-22CC14794C7D}"/>
    <cellStyle name="W_MFC-YE05-aom_Top_SFC 062008 7 2 3" xfId="15069" xr:uid="{01A2A452-4B04-40DB-89EF-1E982C6A4C13}"/>
    <cellStyle name="W_MFC-YE05-aom_Top_SFC 062008 7 2 4" xfId="22726" xr:uid="{E43B99B2-C19A-4FD9-96E9-E7F46988D860}"/>
    <cellStyle name="W_MFC-YE05-aom_Top_SFC 062008 7 3" xfId="16395" xr:uid="{703DA894-2BFE-4EC9-8D70-E67F3BFEA300}"/>
    <cellStyle name="W_MFC-YE05-aom_Top_SFC 062008 7 4" xfId="13875" xr:uid="{C6B630FD-0099-4B79-8204-9F1C071ABE3A}"/>
    <cellStyle name="W_MFC-YE05-aom_Top_SFC 062008 7 5" xfId="21464" xr:uid="{C5B1D65D-9192-41B1-BCD8-33BD51978FDC}"/>
    <cellStyle name="W_MFC-YE05-aom_V100" xfId="10650" xr:uid="{8548731F-9483-4F06-AE0A-FE669350A3D1}"/>
    <cellStyle name="W_MFC-YE05-aom_V100 2" xfId="10651" xr:uid="{F7316F84-43DA-40F9-85A3-42B290C289E6}"/>
    <cellStyle name="W_MFC-YE05-aom_V100 2 2" xfId="12566" xr:uid="{00C926E4-B98D-4FB1-9E10-FB2ECC034D43}"/>
    <cellStyle name="W_MFC-YE05-aom_V100 2 2 2" xfId="17585" xr:uid="{9EE44236-0667-41C3-88EE-380F7BC3C9BC}"/>
    <cellStyle name="W_MFC-YE05-aom_V100 2 2 3" xfId="15070" xr:uid="{EBA3E7BE-C632-4669-AD08-45F3F2878950}"/>
    <cellStyle name="W_MFC-YE05-aom_V100 2 2 4" xfId="22727" xr:uid="{A00C2E57-A952-4173-9148-F3924C59F53E}"/>
    <cellStyle name="W_MFC-YE05-aom_V100 2 3" xfId="16396" xr:uid="{3EB0F6B8-F337-4D29-BFC4-4C9030587052}"/>
    <cellStyle name="W_MFC-YE05-aom_V100 2 4" xfId="13876" xr:uid="{8FC29397-846D-4463-BD81-A7EB75DAB1EC}"/>
    <cellStyle name="W_MFC-YE05-aom_V100 2 5" xfId="21465" xr:uid="{1C0C5CEA-7BBA-4351-9C1F-0E86B99E451E}"/>
    <cellStyle name="W_MFC-YE05-aom_V100 3" xfId="10652" xr:uid="{835E20BF-E1DA-4E10-962C-6F44500C9EAF}"/>
    <cellStyle name="W_MFC-YE05-aom_V100 3 2" xfId="12567" xr:uid="{CA59DE43-B869-4038-8D89-90141E9000F8}"/>
    <cellStyle name="W_MFC-YE05-aom_V100 3 2 2" xfId="17586" xr:uid="{884825E9-BA03-4C5A-B3AF-6EC93AF1C896}"/>
    <cellStyle name="W_MFC-YE05-aom_V100 3 2 3" xfId="15071" xr:uid="{F4CB1B56-5404-4641-B80F-AA8D1A7EDB68}"/>
    <cellStyle name="W_MFC-YE05-aom_V100 3 2 4" xfId="22728" xr:uid="{A35E1A35-A170-42B5-9E28-35754AA4EEE9}"/>
    <cellStyle name="W_MFC-YE05-aom_V100 3 3" xfId="16397" xr:uid="{3EA34242-F2DD-4DA1-82AF-D68BAC8C234E}"/>
    <cellStyle name="W_MFC-YE05-aom_V100 3 4" xfId="13877" xr:uid="{A94B3A34-2D0C-4024-AF3E-12339A72CB24}"/>
    <cellStyle name="W_MFC-YE05-aom_V100 3 5" xfId="21466" xr:uid="{D63094E7-A807-4561-903C-EB791F64C7F6}"/>
    <cellStyle name="W_MFC-YE05-aom_V100 4" xfId="10653" xr:uid="{9DAE5637-E322-4EE8-B75A-BC8E7FF68289}"/>
    <cellStyle name="W_MFC-YE05-aom_V100 4 2" xfId="12568" xr:uid="{4F9D4965-3F53-4CBF-9395-FA4AF15D70B5}"/>
    <cellStyle name="W_MFC-YE05-aom_V100 4 2 2" xfId="17587" xr:uid="{B97FCFFA-3C1F-4E1F-AA8C-E58A9481F317}"/>
    <cellStyle name="W_MFC-YE05-aom_V100 4 2 3" xfId="15072" xr:uid="{5B70D657-184B-4C8C-9E28-1EE5CB16ACE8}"/>
    <cellStyle name="W_MFC-YE05-aom_V100 4 2 4" xfId="22729" xr:uid="{5F9C615E-1156-4CA6-9E7E-18A314EF85C4}"/>
    <cellStyle name="W_MFC-YE05-aom_V100 4 3" xfId="16398" xr:uid="{FFE73181-2DF5-4CB6-8145-A87E5565736E}"/>
    <cellStyle name="W_MFC-YE05-aom_V100 4 4" xfId="13878" xr:uid="{50C5B7F6-D38A-42DC-B8C0-F00345349069}"/>
    <cellStyle name="W_MFC-YE05-aom_V100 4 5" xfId="21467" xr:uid="{CB6765F8-5967-466B-861F-8164A9A34FE2}"/>
    <cellStyle name="W_MFC-YE05-aom_V100 5" xfId="10654" xr:uid="{91CF43D0-6B0E-4DEC-84EA-E1761C63AD40}"/>
    <cellStyle name="W_MFC-YE05-aom_V100 5 2" xfId="12569" xr:uid="{B2B0D740-961D-44E6-A024-DB440C6CCE04}"/>
    <cellStyle name="W_MFC-YE05-aom_V100 5 2 2" xfId="17588" xr:uid="{EBEB121E-1BF6-4218-AE30-151024E29B91}"/>
    <cellStyle name="W_MFC-YE05-aom_V100 5 2 3" xfId="15073" xr:uid="{61793E6D-FBDD-49EC-AA74-D13542217391}"/>
    <cellStyle name="W_MFC-YE05-aom_V100 5 2 4" xfId="22730" xr:uid="{78973F82-CF9F-45F1-89B0-7D40A053CAA8}"/>
    <cellStyle name="W_MFC-YE05-aom_V100 5 3" xfId="16399" xr:uid="{B806AFAC-BCB7-4083-9AF3-6AF98459A762}"/>
    <cellStyle name="W_MFC-YE05-aom_V100 5 4" xfId="13879" xr:uid="{88397B21-E362-459F-A7A5-B3F9A9FC9D57}"/>
    <cellStyle name="W_MFC-YE05-aom_V100 5 5" xfId="21468" xr:uid="{9896ED38-FC71-41D0-9383-341FF8FD7E86}"/>
    <cellStyle name="W_MFC-YE05-aom_V100 6" xfId="10655" xr:uid="{F89A73E5-125F-440C-B3ED-CD908F6D8B4C}"/>
    <cellStyle name="W_MFC-YE05-aom_V100 6 2" xfId="12570" xr:uid="{A6A0D26E-811E-45E4-AC1E-8AE3DD004B7F}"/>
    <cellStyle name="W_MFC-YE05-aom_V100 6 2 2" xfId="17589" xr:uid="{B2C27849-2EC4-40D3-AE5E-10E40CF0AD1B}"/>
    <cellStyle name="W_MFC-YE05-aom_V100 6 2 3" xfId="15074" xr:uid="{50123A97-2DB1-49A9-8980-DC19D16EC16A}"/>
    <cellStyle name="W_MFC-YE05-aom_V100 6 2 4" xfId="22731" xr:uid="{8BA3EEB2-05FD-49A0-A8CC-C938E748D353}"/>
    <cellStyle name="W_MFC-YE05-aom_V100 6 3" xfId="16400" xr:uid="{7446B305-7A48-455F-BF1A-C49B56DF1982}"/>
    <cellStyle name="W_MFC-YE05-aom_V100 6 4" xfId="13880" xr:uid="{D8464B10-1D14-4D67-A87F-4C3B511BDF0F}"/>
    <cellStyle name="W_MFC-YE05-aom_V100 6 5" xfId="21469" xr:uid="{06073C9B-B134-453C-9F14-C36EF3F5402E}"/>
    <cellStyle name="W_MFC-YE05-aom_V100 7" xfId="10656" xr:uid="{1466E1D3-D17C-41CA-B447-F034B7CF5384}"/>
    <cellStyle name="W_MFC-YE05-aom_V100 7 2" xfId="12571" xr:uid="{A9BBDA78-BC38-423D-A7A4-D74312615F85}"/>
    <cellStyle name="W_MFC-YE05-aom_V100 7 2 2" xfId="17590" xr:uid="{ACEC1252-DE26-4AC9-9E91-B71201EB26AA}"/>
    <cellStyle name="W_MFC-YE05-aom_V100 7 2 3" xfId="15075" xr:uid="{B05F3F6E-C483-450D-B64D-D022378BE219}"/>
    <cellStyle name="W_MFC-YE05-aom_V100 7 2 4" xfId="22732" xr:uid="{D4023B4F-D2A4-40E5-A18E-B4FCB1F507B4}"/>
    <cellStyle name="W_MFC-YE05-aom_V100 7 3" xfId="16401" xr:uid="{544FE84C-E2A6-4037-8568-2C64AF7BAAC2}"/>
    <cellStyle name="W_MFC-YE05-aom_V100 7 4" xfId="13881" xr:uid="{ACD89522-B45F-408A-B435-40CE834E5F73}"/>
    <cellStyle name="W_MFC-YE05-aom_V100 7 5" xfId="21470" xr:uid="{6A532BE3-6309-497D-9DC6-086DC4F3431E}"/>
    <cellStyle name="W_MFC-YE05-aom_WP SBR 08" xfId="10657" xr:uid="{C5C808EE-84A7-4B1D-B350-D6A905C335F5}"/>
    <cellStyle name="W_MFC-YE05-aom_WP SBR 08 2" xfId="10658" xr:uid="{1DE5C0EA-6766-4E36-B4D8-75AA5C5F5602}"/>
    <cellStyle name="W_MFC-YE05-aom_WP SBR 08 2 2" xfId="12572" xr:uid="{8A9D21A7-9529-4332-AB82-E6F05E151960}"/>
    <cellStyle name="W_MFC-YE05-aom_WP SBR 08 2 2 2" xfId="17591" xr:uid="{250C90F4-8320-4C13-95C2-FF259CEDC3B9}"/>
    <cellStyle name="W_MFC-YE05-aom_WP SBR 08 2 2 3" xfId="15076" xr:uid="{65A8FAAC-2823-41FF-A055-2A0B10787242}"/>
    <cellStyle name="W_MFC-YE05-aom_WP SBR 08 2 2 4" xfId="22733" xr:uid="{EEB59606-4932-43B7-856E-39B9096D8525}"/>
    <cellStyle name="W_MFC-YE05-aom_WP SBR 08 2 3" xfId="16402" xr:uid="{5335D05C-8C9E-498B-B87E-CE0A56EF4BA3}"/>
    <cellStyle name="W_MFC-YE05-aom_WP SBR 08 2 4" xfId="13882" xr:uid="{AB07DCCE-F286-47A1-A143-120D16ECF4FF}"/>
    <cellStyle name="W_MFC-YE05-aom_WP SBR 08 2 5" xfId="21471" xr:uid="{C17CA7CA-3664-4DFC-A05F-C2325AE11596}"/>
    <cellStyle name="W_MFC-YE05-aom_WP SBR 08 3" xfId="10659" xr:uid="{763CD63A-917F-4BFD-BC82-0C7DE5BCE00D}"/>
    <cellStyle name="W_MFC-YE05-aom_WP SBR 08 3 2" xfId="12573" xr:uid="{CEDFDA67-49DA-45EC-A259-03F89762965C}"/>
    <cellStyle name="W_MFC-YE05-aom_WP SBR 08 3 2 2" xfId="17592" xr:uid="{7AA52E00-B459-43B9-973C-1F41447D7E96}"/>
    <cellStyle name="W_MFC-YE05-aom_WP SBR 08 3 2 3" xfId="15077" xr:uid="{44BDD745-639F-417E-933C-144131F40155}"/>
    <cellStyle name="W_MFC-YE05-aom_WP SBR 08 3 2 4" xfId="22734" xr:uid="{EF10B655-B3B0-40BF-BC5B-9D8D0B34551D}"/>
    <cellStyle name="W_MFC-YE05-aom_WP SBR 08 3 3" xfId="16403" xr:uid="{6B4396A7-A627-4A0F-B438-709C58C0BD83}"/>
    <cellStyle name="W_MFC-YE05-aom_WP SBR 08 3 4" xfId="13883" xr:uid="{F1ABB93C-86EC-4B3D-9A2F-828E27DCE4F9}"/>
    <cellStyle name="W_MFC-YE05-aom_WP SBR 08 3 5" xfId="21472" xr:uid="{1C816A8E-6538-419B-9294-438BFCC03437}"/>
    <cellStyle name="W_MFC-YE05-aom_WP SBR 08 4" xfId="10660" xr:uid="{FFC539C4-389F-410A-BE15-3260E5E046F1}"/>
    <cellStyle name="W_MFC-YE05-aom_WP SBR 08 4 2" xfId="12574" xr:uid="{57BA1606-410E-46F0-BEF2-2DF8E76F6F6A}"/>
    <cellStyle name="W_MFC-YE05-aom_WP SBR 08 4 2 2" xfId="17593" xr:uid="{EBA8C2B8-1768-4E81-B3D5-5530B39FB026}"/>
    <cellStyle name="W_MFC-YE05-aom_WP SBR 08 4 2 3" xfId="15078" xr:uid="{48DDA0A1-441F-4BEE-BDC3-92EA904D2D44}"/>
    <cellStyle name="W_MFC-YE05-aom_WP SBR 08 4 2 4" xfId="22735" xr:uid="{21B58569-BA50-4E26-8632-05E165D2C0BE}"/>
    <cellStyle name="W_MFC-YE05-aom_WP SBR 08 4 3" xfId="16404" xr:uid="{6A715DDF-0632-4F6D-AD43-0533C6AC0BD9}"/>
    <cellStyle name="W_MFC-YE05-aom_WP SBR 08 4 4" xfId="13884" xr:uid="{8EDA8968-2314-43F1-89FB-929789510E5B}"/>
    <cellStyle name="W_MFC-YE05-aom_WP SBR 08 4 5" xfId="21473" xr:uid="{8E626C45-C367-4120-9C43-16F3202C5F42}"/>
    <cellStyle name="W_MFC-YE05-aom_WP SBR 08 5" xfId="10661" xr:uid="{892F59E5-1FE0-495C-B1BE-4E827136CADA}"/>
    <cellStyle name="W_MFC-YE05-aom_WP SBR 08 5 2" xfId="12575" xr:uid="{6CE8821A-1609-4E66-9823-6447DCFA7700}"/>
    <cellStyle name="W_MFC-YE05-aom_WP SBR 08 5 2 2" xfId="17594" xr:uid="{BECE4607-8C61-4C84-9039-570FE7837DAB}"/>
    <cellStyle name="W_MFC-YE05-aom_WP SBR 08 5 2 3" xfId="15079" xr:uid="{20506397-0645-4D66-B17C-C1EABF9BCE00}"/>
    <cellStyle name="W_MFC-YE05-aom_WP SBR 08 5 2 4" xfId="22736" xr:uid="{34781155-5013-4A8F-9E28-6ECA698BD415}"/>
    <cellStyle name="W_MFC-YE05-aom_WP SBR 08 5 3" xfId="16405" xr:uid="{EC05335B-F658-4C0B-870B-1C25DEAA45B3}"/>
    <cellStyle name="W_MFC-YE05-aom_WP SBR 08 5 4" xfId="13885" xr:uid="{DAFE290D-B1B7-4860-8F43-69E143458BA1}"/>
    <cellStyle name="W_MFC-YE05-aom_WP SBR 08 5 5" xfId="21474" xr:uid="{3818079B-D6B1-4556-8E59-8E40C24649BB}"/>
    <cellStyle name="W_MFC-YE05-aom_WP SBR 08 6" xfId="10662" xr:uid="{87EDDE21-3F81-47DC-AE4A-8FE7CE778722}"/>
    <cellStyle name="W_MFC-YE05-aom_WP SBR 08 6 2" xfId="12576" xr:uid="{70C65C94-51CE-43C6-BC80-355054E94524}"/>
    <cellStyle name="W_MFC-YE05-aom_WP SBR 08 6 2 2" xfId="17595" xr:uid="{D61B93F4-27B2-4A82-841F-55CFFA7ED104}"/>
    <cellStyle name="W_MFC-YE05-aom_WP SBR 08 6 2 3" xfId="15080" xr:uid="{9D58E775-A612-4210-A540-049B242586F8}"/>
    <cellStyle name="W_MFC-YE05-aom_WP SBR 08 6 2 4" xfId="22737" xr:uid="{984A1DDD-4F2C-4630-BA2D-2AB4D5B0A027}"/>
    <cellStyle name="W_MFC-YE05-aom_WP SBR 08 6 3" xfId="16406" xr:uid="{34D5AF72-302C-4594-AA06-F49E4B519963}"/>
    <cellStyle name="W_MFC-YE05-aom_WP SBR 08 6 4" xfId="13886" xr:uid="{9B45BF45-5236-40DC-AC59-8AA322A70E87}"/>
    <cellStyle name="W_MFC-YE05-aom_WP SBR 08 6 5" xfId="21475" xr:uid="{9E673D26-0E70-4618-8F07-FF6EDD1F6AF5}"/>
    <cellStyle name="W_MFC-YE05-aom_WP SBR 08 7" xfId="10663" xr:uid="{E033563B-350C-47B1-A951-1D65DC1D61B7}"/>
    <cellStyle name="W_MFC-YE05-aom_WP SBR 08 7 2" xfId="12577" xr:uid="{CA9FE8F6-07DF-4052-B652-499493AC7171}"/>
    <cellStyle name="W_MFC-YE05-aom_WP SBR 08 7 2 2" xfId="17596" xr:uid="{6DBD4D97-0759-431C-A0E0-22FA289115A7}"/>
    <cellStyle name="W_MFC-YE05-aom_WP SBR 08 7 2 3" xfId="15081" xr:uid="{452221F7-9D58-4E3F-9C7A-929628BFA241}"/>
    <cellStyle name="W_MFC-YE05-aom_WP SBR 08 7 2 4" xfId="22738" xr:uid="{E6225883-3968-471B-9A1C-445CE232DBDC}"/>
    <cellStyle name="W_MFC-YE05-aom_WP SBR 08 7 3" xfId="16407" xr:uid="{36CFAC68-D139-45A4-B4EB-7ED3F0A411A1}"/>
    <cellStyle name="W_MFC-YE05-aom_WP SBR 08 7 4" xfId="13887" xr:uid="{F3801AEB-31CF-4932-832B-2938B6F6EB8B}"/>
    <cellStyle name="W_MFC-YE05-aom_WP SBR 08 7 5" xfId="21476" xr:uid="{F8E806C0-0D52-4BFD-8652-F84FCC937DEA}"/>
    <cellStyle name="W_MFC-YE05-aom_WP SFC Q2' 08" xfId="10664" xr:uid="{8059C115-8273-438E-BCD3-A93B11D9E32E}"/>
    <cellStyle name="W_MFC-YE05-aom_WP SFC Q2' 08 2" xfId="10665" xr:uid="{E13CA25E-443E-4D83-9359-B8F71578D805}"/>
    <cellStyle name="W_MFC-YE05-aom_WP SFC Q2' 08 2 2" xfId="12578" xr:uid="{B0B5C85E-2913-4461-A4C3-79607D76353C}"/>
    <cellStyle name="W_MFC-YE05-aom_WP SFC Q2' 08 2 2 2" xfId="17597" xr:uid="{6CD92AC4-DCE2-4684-A585-1FD2B20A4A31}"/>
    <cellStyle name="W_MFC-YE05-aom_WP SFC Q2' 08 2 2 3" xfId="15082" xr:uid="{2552BD82-B3A0-4B44-B762-CEB86BFA5EDA}"/>
    <cellStyle name="W_MFC-YE05-aom_WP SFC Q2' 08 2 2 4" xfId="22739" xr:uid="{3E285F51-40B7-4EC9-BBCB-B2ABF36DE81F}"/>
    <cellStyle name="W_MFC-YE05-aom_WP SFC Q2' 08 2 3" xfId="16408" xr:uid="{6EEE8555-902F-4383-8207-1E9C77A5FD70}"/>
    <cellStyle name="W_MFC-YE05-aom_WP SFC Q2' 08 2 4" xfId="13888" xr:uid="{846F35DF-75D6-4DE5-AD19-C0E270BF9CC1}"/>
    <cellStyle name="W_MFC-YE05-aom_WP SFC Q2' 08 2 5" xfId="21477" xr:uid="{0C6EE9C6-A005-4897-ABCF-FC47861D6257}"/>
    <cellStyle name="W_MFC-YE05-aom_WP SFC Q2' 08 3" xfId="10666" xr:uid="{BC04CA7D-18B1-4AA5-9464-565FD7B92D1A}"/>
    <cellStyle name="W_MFC-YE05-aom_WP SFC Q2' 08 3 2" xfId="12579" xr:uid="{FB0B3787-E70F-438D-B4F5-7F7B8C96AACB}"/>
    <cellStyle name="W_MFC-YE05-aom_WP SFC Q2' 08 3 2 2" xfId="17598" xr:uid="{2A474FFE-EA00-4D36-AB72-D9525A4361B6}"/>
    <cellStyle name="W_MFC-YE05-aom_WP SFC Q2' 08 3 2 3" xfId="15083" xr:uid="{6E0F1780-DBF6-4EEE-86ED-160C52EBEF59}"/>
    <cellStyle name="W_MFC-YE05-aom_WP SFC Q2' 08 3 2 4" xfId="22740" xr:uid="{A9993BBC-2873-4E98-AB3A-60D057884C2A}"/>
    <cellStyle name="W_MFC-YE05-aom_WP SFC Q2' 08 3 3" xfId="16409" xr:uid="{DEFCFD32-6AAD-404E-8CB5-EE369FCF3527}"/>
    <cellStyle name="W_MFC-YE05-aom_WP SFC Q2' 08 3 4" xfId="13889" xr:uid="{83ED470B-C887-4874-81B1-876E06C390D0}"/>
    <cellStyle name="W_MFC-YE05-aom_WP SFC Q2' 08 3 5" xfId="21478" xr:uid="{9E9012E7-DF74-4D81-9402-60E69FC94C04}"/>
    <cellStyle name="W_MFC-YE05-aom_WP SFC Q2' 08 4" xfId="10667" xr:uid="{C45596E5-223E-4C3F-B93E-05318C54E3F2}"/>
    <cellStyle name="W_MFC-YE05-aom_WP SFC Q2' 08 4 2" xfId="12580" xr:uid="{8F63334F-B476-44BB-AFD6-F5F7A8E521F8}"/>
    <cellStyle name="W_MFC-YE05-aom_WP SFC Q2' 08 4 2 2" xfId="17599" xr:uid="{74EF37DB-B6BC-4E3F-B4A5-77D7F12BB798}"/>
    <cellStyle name="W_MFC-YE05-aom_WP SFC Q2' 08 4 2 3" xfId="15084" xr:uid="{9BA235BB-E056-4432-8579-F10142DB8D4D}"/>
    <cellStyle name="W_MFC-YE05-aom_WP SFC Q2' 08 4 2 4" xfId="22741" xr:uid="{78671D39-5D40-46DD-8687-81307890AB09}"/>
    <cellStyle name="W_MFC-YE05-aom_WP SFC Q2' 08 4 3" xfId="16410" xr:uid="{63D8B6EA-74EA-4833-BB1F-0DF2B2EECC58}"/>
    <cellStyle name="W_MFC-YE05-aom_WP SFC Q2' 08 4 4" xfId="13890" xr:uid="{EC919AA6-397B-4D88-B689-1311134A5CF1}"/>
    <cellStyle name="W_MFC-YE05-aom_WP SFC Q2' 08 4 5" xfId="21479" xr:uid="{9E09B84E-542F-4612-9C85-8A568C2FDF98}"/>
    <cellStyle name="W_MFC-YE05-aom_WP SFC Q2' 08 5" xfId="10668" xr:uid="{7CBB61B6-13FD-4B08-893B-DD4D810AE82B}"/>
    <cellStyle name="W_MFC-YE05-aom_WP SFC Q2' 08 5 2" xfId="12581" xr:uid="{6FCF98FE-EE44-4F90-85E0-296648F43F2E}"/>
    <cellStyle name="W_MFC-YE05-aom_WP SFC Q2' 08 5 2 2" xfId="17600" xr:uid="{3F65B664-2254-452F-9572-4133818E0B7B}"/>
    <cellStyle name="W_MFC-YE05-aom_WP SFC Q2' 08 5 2 3" xfId="15085" xr:uid="{E3A10F53-C19F-47EE-8B7D-5C90449B2A47}"/>
    <cellStyle name="W_MFC-YE05-aom_WP SFC Q2' 08 5 2 4" xfId="22742" xr:uid="{5307D80E-9E18-499C-9E15-4DDC74002709}"/>
    <cellStyle name="W_MFC-YE05-aom_WP SFC Q2' 08 5 3" xfId="16411" xr:uid="{813D3B4E-4DFC-41EE-8CDF-0D4C6324A51A}"/>
    <cellStyle name="W_MFC-YE05-aom_WP SFC Q2' 08 5 4" xfId="13891" xr:uid="{C919A2AE-6ECD-43BE-9483-630CC6E48757}"/>
    <cellStyle name="W_MFC-YE05-aom_WP SFC Q2' 08 5 5" xfId="21480" xr:uid="{1F6CEEAA-C29F-4B1C-9BD4-721F32DC8992}"/>
    <cellStyle name="W_MFC-YE05-aom_WP SFC Q2' 08 6" xfId="10669" xr:uid="{0C307F82-D881-4567-8024-BA9B1F39E6E9}"/>
    <cellStyle name="W_MFC-YE05-aom_WP SFC Q2' 08 6 2" xfId="12582" xr:uid="{3777007B-4C8E-41D6-9640-58E55859CFEF}"/>
    <cellStyle name="W_MFC-YE05-aom_WP SFC Q2' 08 6 2 2" xfId="17601" xr:uid="{3B62EE62-2F6A-4054-8C25-DD676729D6CD}"/>
    <cellStyle name="W_MFC-YE05-aom_WP SFC Q2' 08 6 2 3" xfId="15086" xr:uid="{7C044928-9A76-47F5-855D-0FA5366AD8CC}"/>
    <cellStyle name="W_MFC-YE05-aom_WP SFC Q2' 08 6 2 4" xfId="22743" xr:uid="{F7AF549C-4B36-4FF5-AA86-12857B4EB402}"/>
    <cellStyle name="W_MFC-YE05-aom_WP SFC Q2' 08 6 3" xfId="16412" xr:uid="{83A2B540-0635-43DC-938B-02C5FB828E3D}"/>
    <cellStyle name="W_MFC-YE05-aom_WP SFC Q2' 08 6 4" xfId="13892" xr:uid="{5A1D58EE-0A20-4A71-B20F-9939EC1DBB1E}"/>
    <cellStyle name="W_MFC-YE05-aom_WP SFC Q2' 08 6 5" xfId="21481" xr:uid="{9881511F-5799-40F4-9164-B67A881E5C0C}"/>
    <cellStyle name="W_MFC-YE05-aom_WP SFC Q2' 08 7" xfId="10670" xr:uid="{A53E21E1-DFD2-45A0-922A-4D013F00BB41}"/>
    <cellStyle name="W_MFC-YE05-aom_WP SFC Q2' 08 7 2" xfId="12583" xr:uid="{D6974683-C6F4-4E9F-AD74-584EDA9495D2}"/>
    <cellStyle name="W_MFC-YE05-aom_WP SFC Q2' 08 7 2 2" xfId="17602" xr:uid="{369BBE72-6853-4053-B1A2-318FA261E0BB}"/>
    <cellStyle name="W_MFC-YE05-aom_WP SFC Q2' 08 7 2 3" xfId="15087" xr:uid="{C4A1461D-525D-44FF-B21F-6FAC85024DEF}"/>
    <cellStyle name="W_MFC-YE05-aom_WP SFC Q2' 08 7 2 4" xfId="22744" xr:uid="{A7910E6F-D830-4871-902E-2FE968A0F849}"/>
    <cellStyle name="W_MFC-YE05-aom_WP SFC Q2' 08 7 3" xfId="16413" xr:uid="{713F4B69-6E13-4BE7-A04B-3F59424C122D}"/>
    <cellStyle name="W_MFC-YE05-aom_WP SFC Q2' 08 7 4" xfId="13893" xr:uid="{F9860FE6-8146-4984-A8FD-ADCAD97281DE}"/>
    <cellStyle name="W_MFC-YE05-aom_WP SFC Q2' 08 7 5" xfId="21482" xr:uid="{BB083540-ED61-4D21-87C0-730FD4948C51}"/>
    <cellStyle name="W_MFC-YE06-aom" xfId="10671" xr:uid="{AA143152-B577-4F31-A5AF-CECBEDDCEEC1}"/>
    <cellStyle name="W_MFC-YE06-aom 2" xfId="10672" xr:uid="{F4888963-1F5A-4304-803F-200626550F4E}"/>
    <cellStyle name="W_MFC-YE06-aom 2 2" xfId="12584" xr:uid="{94BA0943-2A9D-4F36-A92C-85A8F12362EE}"/>
    <cellStyle name="W_MFC-YE06-aom 2 2 2" xfId="17603" xr:uid="{D445F710-6201-43D8-A40B-27B986A8F6CE}"/>
    <cellStyle name="W_MFC-YE06-aom 2 2 3" xfId="15088" xr:uid="{EAE417BC-9F94-498E-90F1-48CC90B2F6FC}"/>
    <cellStyle name="W_MFC-YE06-aom 2 2 4" xfId="22745" xr:uid="{DBBEC046-433F-4A10-AB4E-273B7215B4D0}"/>
    <cellStyle name="W_MFC-YE06-aom 2 3" xfId="16414" xr:uid="{5C9C0D4C-7E6F-497A-AAFF-C677C574D67F}"/>
    <cellStyle name="W_MFC-YE06-aom 2 4" xfId="13894" xr:uid="{AEB45A5F-EF70-4E23-BE2D-70A3E40B8BA4}"/>
    <cellStyle name="W_MFC-YE06-aom 2 5" xfId="21483" xr:uid="{FE15F0DF-2DB5-4D70-ACA9-25B9A8B0DF70}"/>
    <cellStyle name="W_MFC-YE06-aom_Complete WP SFC_Q2_Phang " xfId="10673" xr:uid="{01F35202-EAF1-49CF-A8FB-62EDDE48A1F0}"/>
    <cellStyle name="W_MFC-YE06-aom_Complete WP SFC_Q2_Phang  2" xfId="10674" xr:uid="{72B5D4E1-0BBB-407B-8F4C-0C71CC2A3BED}"/>
    <cellStyle name="W_MFC-YE06-aom_Complete WP SFC_Q2_Phang  2 2" xfId="12585" xr:uid="{64898219-EEE1-47CE-9664-7C8C92983B18}"/>
    <cellStyle name="W_MFC-YE06-aom_Complete WP SFC_Q2_Phang  2 2 2" xfId="17604" xr:uid="{551498CB-1936-4819-B7EA-986C27E3171A}"/>
    <cellStyle name="W_MFC-YE06-aom_Complete WP SFC_Q2_Phang  2 2 3" xfId="15089" xr:uid="{4BCEA64E-88BC-493C-86BF-0822C7D12E06}"/>
    <cellStyle name="W_MFC-YE06-aom_Complete WP SFC_Q2_Phang  2 2 4" xfId="22746" xr:uid="{045EFE2B-2930-4868-9538-41CF5C50C3E4}"/>
    <cellStyle name="W_MFC-YE06-aom_Complete WP SFC_Q2_Phang  2 3" xfId="16415" xr:uid="{1818F65E-C5B6-43FF-BE38-C1DF1BAFA3EC}"/>
    <cellStyle name="W_MFC-YE06-aom_Complete WP SFC_Q2_Phang  2 4" xfId="13895" xr:uid="{B06E45C3-F1EB-4D1D-BA65-FAC892818F25}"/>
    <cellStyle name="W_MFC-YE06-aom_Complete WP SFC_Q2_Phang  2 5" xfId="21484" xr:uid="{5558420C-098D-49E2-86F2-B9D14F249A88}"/>
    <cellStyle name="W_MFC-YE06-aom_F123 SFC Q2'09 New" xfId="10675" xr:uid="{49BF8AC3-DBCE-47B0-AE9D-DF0DA6530B60}"/>
    <cellStyle name="W_MFC-YE06-aom_F123 SFC Q2'09 New 2" xfId="10676" xr:uid="{6B4C6FC2-89A3-48FF-9ED5-E194725AB1F6}"/>
    <cellStyle name="W_MFC-YE06-aom_F123 SFC Q2'09 New 2 2" xfId="12586" xr:uid="{0E7854BF-85B1-486D-B50D-70289EE70448}"/>
    <cellStyle name="W_MFC-YE06-aom_F123 SFC Q2'09 New 2 2 2" xfId="17605" xr:uid="{A99DEC71-C757-4D7F-9B2E-6CE8A0B157B9}"/>
    <cellStyle name="W_MFC-YE06-aom_F123 SFC Q2'09 New 2 2 3" xfId="15090" xr:uid="{E51B7780-A014-4138-9BD0-0D0D2D5703C9}"/>
    <cellStyle name="W_MFC-YE06-aom_F123 SFC Q2'09 New 2 2 4" xfId="22747" xr:uid="{57D1EDDA-3368-4A6D-8FC3-BD776D11B6F8}"/>
    <cellStyle name="W_MFC-YE06-aom_F123 SFC Q2'09 New 2 3" xfId="16416" xr:uid="{3E4AA2D5-CCC9-496A-B7F1-AF196BE7AC4F}"/>
    <cellStyle name="W_MFC-YE06-aom_F123 SFC Q2'09 New 2 4" xfId="13896" xr:uid="{D36327FF-C799-4C21-AE4E-FB8D45E48FD2}"/>
    <cellStyle name="W_MFC-YE06-aom_F123 SFC Q2'09 New 2 5" xfId="21485" xr:uid="{80AE3463-5280-4394-979E-00199D0185A1}"/>
    <cellStyle name="W_MFC-YE06-aom_SFC_Q2_Phang " xfId="10677" xr:uid="{A44AABF0-82BB-445F-B580-18E5B6C398A9}"/>
    <cellStyle name="W_MFC-YE06-aom_SFC_Q2_Phang  2" xfId="10678" xr:uid="{075CEA4C-12FA-4392-BCE7-C599F6998DC4}"/>
    <cellStyle name="W_MFC-YE06-aom_SFC_Q2_Phang  2 2" xfId="12587" xr:uid="{F3A0FE59-908F-4A17-9FC7-9129C5D4CB8A}"/>
    <cellStyle name="W_MFC-YE06-aom_SFC_Q2_Phang  2 2 2" xfId="17606" xr:uid="{DDB4DA1D-A45A-476A-B1CC-0A720C6B474F}"/>
    <cellStyle name="W_MFC-YE06-aom_SFC_Q2_Phang  2 2 3" xfId="15091" xr:uid="{2FA94256-96F9-40E4-B46D-AB91FDEC971D}"/>
    <cellStyle name="W_MFC-YE06-aom_SFC_Q2_Phang  2 2 4" xfId="22748" xr:uid="{44353ACB-0B7F-4C21-BB1F-57872CA8CF7F}"/>
    <cellStyle name="W_MFC-YE06-aom_SFC_Q2_Phang  2 3" xfId="16417" xr:uid="{79D031A0-D420-4498-9B9A-573E7EAE7F97}"/>
    <cellStyle name="W_MFC-YE06-aom_SFC_Q2_Phang  2 4" xfId="13897" xr:uid="{B59B4B16-A0EB-4E4C-9CA0-F05167A6DEB4}"/>
    <cellStyle name="W_MFC-YE06-aom_SFC_Q2_Phang  2 5" xfId="21486" xr:uid="{971726CE-42F3-41EE-A735-4DC0031E10D8}"/>
    <cellStyle name="W_MFC-ye08-pakpao" xfId="10679" xr:uid="{BB6571CE-679F-4D5F-92EF-D75DE8994DA7}"/>
    <cellStyle name="W_MFC-ye08-pakpao 2" xfId="10680" xr:uid="{B0C98A6C-ACF9-459C-B90E-22975EFD4225}"/>
    <cellStyle name="W_MFC-ye08-pakpao 2 2" xfId="12588" xr:uid="{8352216F-CA2F-4C6A-96C0-1D4FCC9DDC9A}"/>
    <cellStyle name="W_MFC-ye08-pakpao 2 2 2" xfId="17607" xr:uid="{D886F263-615F-44D6-8041-93BBA7BC2129}"/>
    <cellStyle name="W_MFC-ye08-pakpao 2 2 3" xfId="15092" xr:uid="{92391083-DA80-4A05-8451-E65CC9F5BA2B}"/>
    <cellStyle name="W_MFC-ye08-pakpao 2 2 4" xfId="22749" xr:uid="{096018C6-78C6-4FC2-AA1D-F8A59BD7947A}"/>
    <cellStyle name="W_MFC-ye08-pakpao 2 3" xfId="16418" xr:uid="{4F060E72-4389-4191-A630-237DA596BEF3}"/>
    <cellStyle name="W_MFC-ye08-pakpao 2 4" xfId="13898" xr:uid="{4EF45D8B-0181-41B1-9938-06E0B79FBF5E}"/>
    <cellStyle name="W_MFC-ye08-pakpao 2 5" xfId="21487" xr:uid="{105CEB70-395F-4C2F-9292-F53265EDD943}"/>
    <cellStyle name="W_MFC-ye08-pakpao 3" xfId="10681" xr:uid="{5D793C88-81F1-4899-8627-2CE94171D1F4}"/>
    <cellStyle name="W_MFC-ye08-pakpao 3 2" xfId="12589" xr:uid="{FD570ACA-62AC-48BE-9BEC-893895A4A47F}"/>
    <cellStyle name="W_MFC-ye08-pakpao 3 2 2" xfId="17608" xr:uid="{01D63E63-5DD2-4496-A026-07495FF7DA61}"/>
    <cellStyle name="W_MFC-ye08-pakpao 3 2 3" xfId="15093" xr:uid="{B7F44D68-E7A1-468D-8929-788C12503AB6}"/>
    <cellStyle name="W_MFC-ye08-pakpao 3 2 4" xfId="22750" xr:uid="{B34BB6E5-AC86-48AE-9FE6-CDC1264648BA}"/>
    <cellStyle name="W_MFC-ye08-pakpao 3 3" xfId="16419" xr:uid="{CFA72BC9-3C5E-4F64-BDAF-E398D404AF1E}"/>
    <cellStyle name="W_MFC-ye08-pakpao 3 4" xfId="13899" xr:uid="{0A47E47C-A721-49BF-92FA-206DBACA1E70}"/>
    <cellStyle name="W_MFC-ye08-pakpao 3 5" xfId="21488" xr:uid="{A6BD2E79-4B9B-4376-B963-11EFF77A3FE9}"/>
    <cellStyle name="W_MFC-ye08-pakpao 4" xfId="10682" xr:uid="{1B17124D-73C2-4B16-BD68-4A27CB1FAB4D}"/>
    <cellStyle name="W_MFC-ye08-pakpao 4 2" xfId="12590" xr:uid="{C649754C-A646-44CA-AF1C-5F972BE61106}"/>
    <cellStyle name="W_MFC-ye08-pakpao 4 2 2" xfId="17609" xr:uid="{291957A6-5FE4-4B5B-9842-A72B71DAECF5}"/>
    <cellStyle name="W_MFC-ye08-pakpao 4 2 3" xfId="15094" xr:uid="{871B1D8D-80B7-4073-80B5-03E972F27897}"/>
    <cellStyle name="W_MFC-ye08-pakpao 4 2 4" xfId="22751" xr:uid="{9FFCD20A-B477-40DC-BE62-51045F86385D}"/>
    <cellStyle name="W_MFC-ye08-pakpao 4 3" xfId="16420" xr:uid="{93B51F47-2DE4-4014-8FD3-9274F7F47CE1}"/>
    <cellStyle name="W_MFC-ye08-pakpao 4 4" xfId="13900" xr:uid="{2D300024-E8C1-4384-87CA-5973F1C94FF5}"/>
    <cellStyle name="W_MFC-ye08-pakpao 4 5" xfId="21489" xr:uid="{C2A58020-DD62-4BEB-AD92-218E4872AFA5}"/>
    <cellStyle name="W_MFC-ye08-pakpao 5" xfId="10683" xr:uid="{5E3BF624-AC22-4B83-8834-0D068845FFC6}"/>
    <cellStyle name="W_MFC-ye08-pakpao 5 2" xfId="12591" xr:uid="{24F20B90-A9B9-4514-8E5C-557EB9DB9516}"/>
    <cellStyle name="W_MFC-ye08-pakpao 5 2 2" xfId="17610" xr:uid="{5B1CC7E3-1DCE-49B9-A63F-298C3ADC46E8}"/>
    <cellStyle name="W_MFC-ye08-pakpao 5 2 3" xfId="15095" xr:uid="{31772803-CB33-4355-9022-416F69639FFF}"/>
    <cellStyle name="W_MFC-ye08-pakpao 5 2 4" xfId="22752" xr:uid="{9EA1E876-A18E-478B-AAA3-8B0E428FEC9B}"/>
    <cellStyle name="W_MFC-ye08-pakpao 5 3" xfId="16421" xr:uid="{FD781A09-47D8-4352-8D06-574E758EE18D}"/>
    <cellStyle name="W_MFC-ye08-pakpao 5 4" xfId="13901" xr:uid="{C331C711-A601-488A-B28A-961AEF348053}"/>
    <cellStyle name="W_MFC-ye08-pakpao 5 5" xfId="21490" xr:uid="{E9ACDA14-49C3-464A-A5B2-4E72E63B8405}"/>
    <cellStyle name="W_MFC-ye08-pakpao 6" xfId="10684" xr:uid="{17F8ADCE-8068-4032-B206-FB216414C200}"/>
    <cellStyle name="W_MFC-ye08-pakpao 6 2" xfId="12592" xr:uid="{8B823960-958D-4D02-9D82-81D3A4BD964F}"/>
    <cellStyle name="W_MFC-ye08-pakpao 6 2 2" xfId="17611" xr:uid="{62298506-6775-4796-AABC-8C5F4EA9EE54}"/>
    <cellStyle name="W_MFC-ye08-pakpao 6 2 3" xfId="15096" xr:uid="{D2666736-E689-4E7A-93A6-8E4A3DFE0B08}"/>
    <cellStyle name="W_MFC-ye08-pakpao 6 2 4" xfId="22753" xr:uid="{710E8D06-7BBE-431C-A492-AF17DA9AB161}"/>
    <cellStyle name="W_MFC-ye08-pakpao 6 3" xfId="16422" xr:uid="{7D67A093-C422-4756-9681-5B05DC7DCC35}"/>
    <cellStyle name="W_MFC-ye08-pakpao 6 4" xfId="13902" xr:uid="{EB9499B2-D54C-4A04-8D99-C58CE994BAC9}"/>
    <cellStyle name="W_MFC-ye08-pakpao 6 5" xfId="21491" xr:uid="{91F91E6B-5C40-4159-AE22-27D9C8DD32E9}"/>
    <cellStyle name="W_MFC-ye08-pakpao 7" xfId="10685" xr:uid="{6659ED3A-372F-479C-88E5-7EB8823AB430}"/>
    <cellStyle name="W_MFC-ye08-pakpao 7 2" xfId="12593" xr:uid="{EE418CDE-385B-4269-AB36-9FFE4C1C6346}"/>
    <cellStyle name="W_MFC-ye08-pakpao 7 2 2" xfId="17612" xr:uid="{1D3222F2-8213-4E00-82B9-AF651981EBDD}"/>
    <cellStyle name="W_MFC-ye08-pakpao 7 2 3" xfId="15097" xr:uid="{55AAFB2D-C7C3-4950-9CA7-21AC0BFA468D}"/>
    <cellStyle name="W_MFC-ye08-pakpao 7 2 4" xfId="22754" xr:uid="{B2D36C4C-3895-4D8F-8315-A9375894DC75}"/>
    <cellStyle name="W_MFC-ye08-pakpao 7 3" xfId="16423" xr:uid="{3A877EFC-D56B-4B4F-9C2E-4279B7F7D919}"/>
    <cellStyle name="W_MFC-ye08-pakpao 7 4" xfId="13903" xr:uid="{B8BD04D5-D96F-4C00-9CBE-A09F0A60597B}"/>
    <cellStyle name="W_MFC-ye08-pakpao 7 5" xfId="21492" xr:uid="{23470D95-B207-4032-AED7-95007A312DD0}"/>
    <cellStyle name="W_Niles_PoMMe_30-Sep-08" xfId="20218" xr:uid="{DE20C08B-1677-4722-8685-B2FECF37ACB3}"/>
    <cellStyle name="W_NS_PP_12.05" xfId="20219" xr:uid="{8E873836-246E-488D-83C7-9F14644DB6FD}"/>
    <cellStyle name="W_NS_PP_12.05_V_PTTICT Q3'10" xfId="20220" xr:uid="{D35B0915-C057-4E46-9B95-2FD003F77993}"/>
    <cellStyle name="W_NS_U_12.05" xfId="20221" xr:uid="{16944BDF-4F12-4F3A-A7AC-C2E70E60598D}"/>
    <cellStyle name="W_NS_U_12.05_PTT ICT Leadsheet Q3'10 update" xfId="20222" xr:uid="{1985A84E-5927-45E5-94F1-898013C52592}"/>
    <cellStyle name="W_NS_U_12.05_V015" xfId="20223" xr:uid="{7440CA58-6969-4F38-A9B3-04313E2CA981}"/>
    <cellStyle name="W_O100" xfId="10686" xr:uid="{EFF111B7-7F76-43CD-BCC5-50A24E6A4D97}"/>
    <cellStyle name="W_O100 2" xfId="10687" xr:uid="{9484BC71-29A8-4259-89E3-D3DBE787CD8D}"/>
    <cellStyle name="W_O100 2 2" xfId="12594" xr:uid="{705CBD25-7719-4FF9-901F-6426BABF65CD}"/>
    <cellStyle name="W_O100 2 2 2" xfId="17613" xr:uid="{46E51B28-2C2B-4518-BD67-EB45995DC4F7}"/>
    <cellStyle name="W_O100 2 2 3" xfId="15098" xr:uid="{8FA27784-539B-43A9-AA76-CF3AACCD20B5}"/>
    <cellStyle name="W_O100 2 2 4" xfId="22755" xr:uid="{0AC8E877-DCEB-4992-A8E7-AB857F106F6E}"/>
    <cellStyle name="W_O100 2 3" xfId="16424" xr:uid="{D27256F6-84FF-477F-9AA5-9A1FE68A3EC4}"/>
    <cellStyle name="W_O100 2 4" xfId="13904" xr:uid="{EC12C93B-26D1-478D-A8F8-C6FEBA4A3F6B}"/>
    <cellStyle name="W_O100 2 5" xfId="21493" xr:uid="{038B9A2B-EB2B-4D81-B4F1-361C7ED49126}"/>
    <cellStyle name="W_O100_Complete WP SFC_Q2_Phang " xfId="10688" xr:uid="{C03656F9-3AA7-4207-A814-CA65493B529E}"/>
    <cellStyle name="W_O100_Complete WP SFC_Q2_Phang  2" xfId="10689" xr:uid="{CA0CEDA1-EB9A-4AA7-9F0F-51F9FB017817}"/>
    <cellStyle name="W_O100_Complete WP SFC_Q2_Phang  2 2" xfId="12595" xr:uid="{486BA5C7-58D1-4421-8AB7-26C22E8EFE97}"/>
    <cellStyle name="W_O100_Complete WP SFC_Q2_Phang  2 2 2" xfId="17614" xr:uid="{88EA3D49-36ED-41CA-9629-54FEA094199A}"/>
    <cellStyle name="W_O100_Complete WP SFC_Q2_Phang  2 2 3" xfId="15099" xr:uid="{41FE9526-3446-4753-8259-AB809194260B}"/>
    <cellStyle name="W_O100_Complete WP SFC_Q2_Phang  2 2 4" xfId="22756" xr:uid="{BE111A8A-FACB-4F3E-9A2B-5FBDD8ADC34D}"/>
    <cellStyle name="W_O100_Complete WP SFC_Q2_Phang  2 3" xfId="16425" xr:uid="{CFDF412F-42E6-4E3F-967D-5EB722B8A552}"/>
    <cellStyle name="W_O100_Complete WP SFC_Q2_Phang  2 4" xfId="13905" xr:uid="{E2C4044A-EBD1-441C-B5A3-AE9DFFD28D73}"/>
    <cellStyle name="W_O100_Complete WP SFC_Q2_Phang  2 5" xfId="21494" xr:uid="{B7049582-8C0E-4CF6-94A5-F2CA991F12BA}"/>
    <cellStyle name="W_O100_F123 SFC Q2'09 New" xfId="10690" xr:uid="{06104321-A5F5-447D-8450-7E8EAB735801}"/>
    <cellStyle name="W_O100_F123 SFC Q2'09 New 2" xfId="10691" xr:uid="{78518105-D50A-4B61-BD85-258EF1F8AD43}"/>
    <cellStyle name="W_O100_F123 SFC Q2'09 New 2 2" xfId="12596" xr:uid="{922455D0-1482-4066-A190-D01617D3EE26}"/>
    <cellStyle name="W_O100_F123 SFC Q2'09 New 2 2 2" xfId="17615" xr:uid="{696BAFE9-4BED-4641-BD24-189E94745A13}"/>
    <cellStyle name="W_O100_F123 SFC Q2'09 New 2 2 3" xfId="15100" xr:uid="{80ECCB12-EB80-406A-ACE6-2872A13059F7}"/>
    <cellStyle name="W_O100_F123 SFC Q2'09 New 2 2 4" xfId="22757" xr:uid="{ABC639D5-6B08-4533-BCD6-CEE96ECC7F89}"/>
    <cellStyle name="W_O100_F123 SFC Q2'09 New 2 3" xfId="16427" xr:uid="{6C14A67B-B73D-400C-9C8A-7DEBF04DAFFE}"/>
    <cellStyle name="W_O100_F123 SFC Q2'09 New 2 4" xfId="13906" xr:uid="{A06E8EA8-3CC2-4E8D-B0E4-AAB106C5922F}"/>
    <cellStyle name="W_O100_F123 SFC Q2'09 New 2 5" xfId="21495" xr:uid="{289634DD-2F91-4164-A860-B8976EC3199B}"/>
    <cellStyle name="W_O100_SFC_Q2_Phang " xfId="10692" xr:uid="{39C3B1B6-A8BC-4649-8BAA-D678E023D033}"/>
    <cellStyle name="W_O100_SFC_Q2_Phang  2" xfId="10693" xr:uid="{09A2527F-2258-4EB5-BA8A-D271186CE8DA}"/>
    <cellStyle name="W_O100_SFC_Q2_Phang  2 2" xfId="12597" xr:uid="{80B0999F-E351-4B44-9A60-65212523E1EB}"/>
    <cellStyle name="W_O100_SFC_Q2_Phang  2 2 2" xfId="17616" xr:uid="{39A242F0-8E71-4FD4-89B4-59B9469276CF}"/>
    <cellStyle name="W_O100_SFC_Q2_Phang  2 2 3" xfId="15101" xr:uid="{F0EE082A-CAD9-4A13-A02F-A25F9170586D}"/>
    <cellStyle name="W_O100_SFC_Q2_Phang  2 2 4" xfId="22758" xr:uid="{6A32057E-2FFD-4D8D-86DE-470574C4A7C4}"/>
    <cellStyle name="W_O100_SFC_Q2_Phang  2 3" xfId="16428" xr:uid="{DF7BEA66-1BB0-44BB-A43F-482BED97A012}"/>
    <cellStyle name="W_O100_SFC_Q2_Phang  2 4" xfId="13907" xr:uid="{3FDC8E51-3873-47F7-A83B-8DD703DB1B28}"/>
    <cellStyle name="W_O100_SFC_Q2_Phang  2 5" xfId="21496" xr:uid="{DE25DEBD-C7E6-4CA7-9139-B15B0C03EF3A}"/>
    <cellStyle name="W_Salary_09.30.04" xfId="10694" xr:uid="{0371A2B6-D60F-4AF2-8756-07EE6993A054}"/>
    <cellStyle name="W_Salary_09.30.04 2" xfId="10695" xr:uid="{1940907D-1FA5-446D-86D1-6247357ADB26}"/>
    <cellStyle name="W_Salary_09.30.04 2 2" xfId="12598" xr:uid="{84FB9C40-92EB-4BBC-B8E1-AD7A76BDA1F3}"/>
    <cellStyle name="W_Salary_09.30.04 2 2 2" xfId="17617" xr:uid="{4FA7524F-5A5B-4C1A-9031-7D8D03C5DA90}"/>
    <cellStyle name="W_Salary_09.30.04 2 2 3" xfId="15102" xr:uid="{E8F2986F-5BEB-469B-9C8E-E1DE4735CDF4}"/>
    <cellStyle name="W_Salary_09.30.04 2 2 4" xfId="22759" xr:uid="{CA8BCE02-7585-4B5A-BCD3-91C475E0CC8D}"/>
    <cellStyle name="W_Salary_09.30.04 2 3" xfId="16429" xr:uid="{1CB5C14A-DDC5-4A75-9199-E911B1DA1EFB}"/>
    <cellStyle name="W_Salary_09.30.04 2 4" xfId="13908" xr:uid="{5A2BCECD-0D04-42D6-98B8-8F523F2FC80C}"/>
    <cellStyle name="W_Salary_09.30.04 2 5" xfId="21497" xr:uid="{B5CF42DD-437E-4A9E-8F3F-413A15ABE3A0}"/>
    <cellStyle name="W_Salary_09.30.04_Book1" xfId="11373" xr:uid="{884C5459-05D9-4E90-80FD-E9C5D46C0B21}"/>
    <cellStyle name="W_Salary_09.30.04_Complete WP SFC_Q2_Phang " xfId="10696" xr:uid="{A814B9D0-67CA-4D62-A144-48F024423572}"/>
    <cellStyle name="W_Salary_09.30.04_Complete WP SFC_Q2_Phang  2" xfId="10697" xr:uid="{731E6C06-C593-40DC-8F4B-12BD29235AA5}"/>
    <cellStyle name="W_Salary_09.30.04_Complete WP SFC_Q2_Phang  2 2" xfId="12599" xr:uid="{610F3D69-AFDE-4A42-B6B4-2E763ADEFE6E}"/>
    <cellStyle name="W_Salary_09.30.04_Complete WP SFC_Q2_Phang  2 2 2" xfId="17618" xr:uid="{C4044615-2DA9-4B04-AC82-DE6B0B38DF1C}"/>
    <cellStyle name="W_Salary_09.30.04_Complete WP SFC_Q2_Phang  2 2 3" xfId="15103" xr:uid="{DAAB27F0-A1FC-4296-8157-1C35E051DFD2}"/>
    <cellStyle name="W_Salary_09.30.04_Complete WP SFC_Q2_Phang  2 2 4" xfId="22760" xr:uid="{18A83BCF-DF5C-42B8-BA58-54D457876C99}"/>
    <cellStyle name="W_Salary_09.30.04_Complete WP SFC_Q2_Phang  2 3" xfId="16430" xr:uid="{2DB68902-28BD-41A2-8820-7FC834FDCCD9}"/>
    <cellStyle name="W_Salary_09.30.04_Complete WP SFC_Q2_Phang  2 4" xfId="13909" xr:uid="{2032927B-963D-4DA6-BFB1-67E9CF549E37}"/>
    <cellStyle name="W_Salary_09.30.04_Complete WP SFC_Q2_Phang  2 5" xfId="21498" xr:uid="{94C43680-EBBC-41B7-A20F-68C0064159F4}"/>
    <cellStyle name="W_Salary_09.30.04_F123 SFC Q2'09 New" xfId="10698" xr:uid="{21D42051-F764-4C6E-8A13-0617426626B1}"/>
    <cellStyle name="W_Salary_09.30.04_F123 SFC Q2'09 New 2" xfId="10699" xr:uid="{B18C9203-FA1C-476E-9A99-BAD14BBABC82}"/>
    <cellStyle name="W_Salary_09.30.04_F123 SFC Q2'09 New 2 2" xfId="12600" xr:uid="{EF1B79D0-5B24-427F-A386-E67E737525B0}"/>
    <cellStyle name="W_Salary_09.30.04_F123 SFC Q2'09 New 2 2 2" xfId="17619" xr:uid="{21DE93A4-D4A7-449D-BDC8-D56523944FE9}"/>
    <cellStyle name="W_Salary_09.30.04_F123 SFC Q2'09 New 2 2 3" xfId="15104" xr:uid="{9FD6E507-08D9-4F9E-9E33-539849A96A79}"/>
    <cellStyle name="W_Salary_09.30.04_F123 SFC Q2'09 New 2 2 4" xfId="22761" xr:uid="{580186D0-7974-4B3D-B409-CBA9A66C2404}"/>
    <cellStyle name="W_Salary_09.30.04_F123 SFC Q2'09 New 2 3" xfId="16431" xr:uid="{09BF98B7-EA66-40D4-86A2-37003DBEA56A}"/>
    <cellStyle name="W_Salary_09.30.04_F123 SFC Q2'09 New 2 4" xfId="13910" xr:uid="{FB21D1F3-026A-4C5E-B1EB-258A6980153A}"/>
    <cellStyle name="W_Salary_09.30.04_F123 SFC Q2'09 New 2 5" xfId="21499" xr:uid="{9F53EDBE-950B-490D-BA10-CA393A41BC84}"/>
    <cellStyle name="W_Salary_09.30.04_PTT ICT Leadsheet Q3'10 update" xfId="20224" xr:uid="{EC134F73-468B-428C-8E74-52D128C42855}"/>
    <cellStyle name="W_Salary_09.30.04_SFC_Q2_Phang " xfId="10700" xr:uid="{CC214244-F670-4C53-A437-17C9338F3113}"/>
    <cellStyle name="W_Salary_09.30.04_SFC_Q2_Phang  2" xfId="10701" xr:uid="{DE862F13-BCCC-4DFC-BEF1-94FA9C00DC40}"/>
    <cellStyle name="W_Salary_09.30.04_SFC_Q2_Phang  2 2" xfId="12601" xr:uid="{2298AC85-7B73-4D0B-9A06-7AA688016732}"/>
    <cellStyle name="W_Salary_09.30.04_SFC_Q2_Phang  2 2 2" xfId="17620" xr:uid="{9F3F5CE2-A09F-4438-AAF7-42AFF2962CBA}"/>
    <cellStyle name="W_Salary_09.30.04_SFC_Q2_Phang  2 2 3" xfId="15105" xr:uid="{DD6FD345-336C-401B-87F3-DE78595F0736}"/>
    <cellStyle name="W_Salary_09.30.04_SFC_Q2_Phang  2 2 4" xfId="22762" xr:uid="{188AA3FC-0C83-4388-8946-26E5532A1A0D}"/>
    <cellStyle name="W_Salary_09.30.04_SFC_Q2_Phang  2 3" xfId="16432" xr:uid="{3D7FE235-C7A8-4DA2-8CF1-50B40430D592}"/>
    <cellStyle name="W_Salary_09.30.04_SFC_Q2_Phang  2 4" xfId="13911" xr:uid="{AA20D5FD-31EE-43F7-BC4A-22A3E55516E3}"/>
    <cellStyle name="W_Salary_09.30.04_SFC_Q2_Phang  2 5" xfId="21500" xr:uid="{90BDC634-06AF-4EC0-9511-5038E9C8ADB2}"/>
    <cellStyle name="W_Salary_09.30.04_V015" xfId="20225" xr:uid="{81DD6BAE-84A6-4443-B53D-8B64478AF60E}"/>
    <cellStyle name="W_SBR-ye08-pakpao" xfId="10702" xr:uid="{36345981-C526-4782-B06F-CF8E0D1D1F6A}"/>
    <cellStyle name="W_SBR-ye08-pakpao 2" xfId="10703" xr:uid="{3E9B402D-7083-43F8-8BE6-FB911029E320}"/>
    <cellStyle name="W_SBR-ye08-pakpao 2 2" xfId="12602" xr:uid="{297ABA5A-7852-433D-BA7E-C6E0658D6628}"/>
    <cellStyle name="W_SBR-ye08-pakpao 2 2 2" xfId="17621" xr:uid="{290F80DA-4FB6-439C-A743-97EBB30F65B6}"/>
    <cellStyle name="W_SBR-ye08-pakpao 2 2 3" xfId="15106" xr:uid="{6A0E80A2-3C2B-4086-8F2F-6CB4E8B4756B}"/>
    <cellStyle name="W_SBR-ye08-pakpao 2 2 4" xfId="22763" xr:uid="{56FD5202-1D99-4EB1-86C0-0DCFC4A37736}"/>
    <cellStyle name="W_SBR-ye08-pakpao 2 3" xfId="16433" xr:uid="{5ED9BACF-803E-4109-A8C5-E1F4D0959A3E}"/>
    <cellStyle name="W_SBR-ye08-pakpao 2 4" xfId="13912" xr:uid="{7227982A-AAC9-4D03-A501-6964C2CFCA12}"/>
    <cellStyle name="W_SBR-ye08-pakpao 2 5" xfId="21501" xr:uid="{14B62E60-44E3-4667-B3FE-329DBCFF2B7E}"/>
    <cellStyle name="W_SBR-ye08-pakpao_Complete WP SFC_Q2_Phang " xfId="10704" xr:uid="{A03B624B-9D20-465E-B4F5-A3B01A744D04}"/>
    <cellStyle name="W_SBR-ye08-pakpao_Complete WP SFC_Q2_Phang  2" xfId="10705" xr:uid="{4D669E0B-1E06-4103-9593-BCDB9BCB7B43}"/>
    <cellStyle name="W_SBR-ye08-pakpao_Complete WP SFC_Q2_Phang  2 2" xfId="12603" xr:uid="{70E1F768-3E73-4C90-B0CA-E70BB2F32627}"/>
    <cellStyle name="W_SBR-ye08-pakpao_Complete WP SFC_Q2_Phang  2 2 2" xfId="17622" xr:uid="{6C4FD77F-FBD5-480C-BD4A-7C80572CDFCB}"/>
    <cellStyle name="W_SBR-ye08-pakpao_Complete WP SFC_Q2_Phang  2 2 3" xfId="15107" xr:uid="{E06CDE59-2610-43E8-A797-3556141B8F00}"/>
    <cellStyle name="W_SBR-ye08-pakpao_Complete WP SFC_Q2_Phang  2 2 4" xfId="22764" xr:uid="{9C55538D-58D1-494F-8BE6-62B9985BAD6F}"/>
    <cellStyle name="W_SBR-ye08-pakpao_Complete WP SFC_Q2_Phang  2 3" xfId="16434" xr:uid="{A3DDC0C2-4CAB-4986-A4FC-E2B754F4C461}"/>
    <cellStyle name="W_SBR-ye08-pakpao_Complete WP SFC_Q2_Phang  2 4" xfId="13913" xr:uid="{20EF49EB-7F25-431A-87B4-DBBADCAA091D}"/>
    <cellStyle name="W_SBR-ye08-pakpao_Complete WP SFC_Q2_Phang  2 5" xfId="21502" xr:uid="{445FA181-9B6B-4108-9B21-1677D0E690E8}"/>
    <cellStyle name="W_SBR-ye08-pakpao_F123 SFC Q2'09 New" xfId="10706" xr:uid="{C4263CCA-C230-46DD-B355-AEB07124B727}"/>
    <cellStyle name="W_SBR-ye08-pakpao_F123 SFC Q2'09 New 2" xfId="10707" xr:uid="{738219BD-A877-4BCA-A6F2-4EA7D2DE301D}"/>
    <cellStyle name="W_SBR-ye08-pakpao_F123 SFC Q2'09 New 2 2" xfId="12604" xr:uid="{107C46C7-8697-4C03-9F61-0C62AA82E936}"/>
    <cellStyle name="W_SBR-ye08-pakpao_F123 SFC Q2'09 New 2 2 2" xfId="17623" xr:uid="{FF5C559A-D3BE-4D40-9149-72E776CD5685}"/>
    <cellStyle name="W_SBR-ye08-pakpao_F123 SFC Q2'09 New 2 2 3" xfId="15108" xr:uid="{405D3481-123C-42B6-AF15-F2535B9A4634}"/>
    <cellStyle name="W_SBR-ye08-pakpao_F123 SFC Q2'09 New 2 2 4" xfId="22765" xr:uid="{C25BF029-CC98-4B67-A195-3CCC40DE8960}"/>
    <cellStyle name="W_SBR-ye08-pakpao_F123 SFC Q2'09 New 2 3" xfId="16435" xr:uid="{BCF14C28-BBC6-4E6B-954E-FD2716136E99}"/>
    <cellStyle name="W_SBR-ye08-pakpao_F123 SFC Q2'09 New 2 4" xfId="13914" xr:uid="{51F3F005-0016-4DAB-98EC-C71B252F3B18}"/>
    <cellStyle name="W_SBR-ye08-pakpao_F123 SFC Q2'09 New 2 5" xfId="21503" xr:uid="{D5758988-93D8-4CB5-89A3-9552AB77818B}"/>
    <cellStyle name="W_SBR-ye08-pakpao_SFC_Q2_Phang " xfId="10708" xr:uid="{2CFD4AFC-2791-4713-A3AF-AC4AD9E43183}"/>
    <cellStyle name="W_SBR-ye08-pakpao_SFC_Q2_Phang  2" xfId="10709" xr:uid="{C16C4DA0-AE98-40A2-9884-5006E0B28405}"/>
    <cellStyle name="W_SBR-ye08-pakpao_SFC_Q2_Phang  2 2" xfId="12605" xr:uid="{5A505690-3ADD-4B88-8D57-4B904659BE4B}"/>
    <cellStyle name="W_SBR-ye08-pakpao_SFC_Q2_Phang  2 2 2" xfId="17624" xr:uid="{18FBF5FD-09B6-4B23-8FC0-C34264AB2281}"/>
    <cellStyle name="W_SBR-ye08-pakpao_SFC_Q2_Phang  2 2 3" xfId="15109" xr:uid="{42A71B4A-01D7-4C1D-AD82-55C5AE18611E}"/>
    <cellStyle name="W_SBR-ye08-pakpao_SFC_Q2_Phang  2 2 4" xfId="22766" xr:uid="{05E21A0C-17C9-4C21-AD42-68A27E85E995}"/>
    <cellStyle name="W_SBR-ye08-pakpao_SFC_Q2_Phang  2 3" xfId="16436" xr:uid="{EFAF8D70-89CC-4205-9393-8684C8EE6309}"/>
    <cellStyle name="W_SBR-ye08-pakpao_SFC_Q2_Phang  2 4" xfId="13915" xr:uid="{D4309BFE-4028-428A-8CA7-09467AD3A629}"/>
    <cellStyle name="W_SBR-ye08-pakpao_SFC_Q2_Phang  2 5" xfId="21504" xr:uid="{0EB14BA1-FE03-4A9E-A3F5-FA033B2D4A1D}"/>
    <cellStyle name="W_SCB-YE06-aom" xfId="10710" xr:uid="{F91541EF-CB93-4AA9-A7A1-7270158C9890}"/>
    <cellStyle name="W_SCB-YE06-aom 2" xfId="10711" xr:uid="{B8FD2870-48EB-4DCB-B9CB-D1F684FA26E5}"/>
    <cellStyle name="W_SCB-YE06-aom 2 2" xfId="12606" xr:uid="{B8BA3039-5530-436F-8211-07FD8A0A6A5B}"/>
    <cellStyle name="W_SCB-YE06-aom 2 2 2" xfId="17625" xr:uid="{D3D168CD-E88A-4702-BDD3-0592730FD12A}"/>
    <cellStyle name="W_SCB-YE06-aom 2 2 3" xfId="15110" xr:uid="{1CB1CC54-C56B-4560-957C-F50830495E0A}"/>
    <cellStyle name="W_SCB-YE06-aom 2 2 4" xfId="22767" xr:uid="{799880DC-DCDE-4AE8-8F13-08FAEEC43C65}"/>
    <cellStyle name="W_SCB-YE06-aom 2 3" xfId="16437" xr:uid="{46F4C03B-47B7-4922-91D6-793213E06226}"/>
    <cellStyle name="W_SCB-YE06-aom 2 4" xfId="13916" xr:uid="{B9BDA7D7-00CA-432E-A914-44FFF73C22A0}"/>
    <cellStyle name="W_SCB-YE06-aom 2 5" xfId="21505" xr:uid="{DB27A78C-320D-4EF7-A881-155B157CA629}"/>
    <cellStyle name="W_SCB-YE06-aom_Complete WP SFC_Q2_Phang " xfId="10712" xr:uid="{481097BD-D22B-4DDC-820B-B362678F57AF}"/>
    <cellStyle name="W_SCB-YE06-aom_Complete WP SFC_Q2_Phang  2" xfId="10713" xr:uid="{03CB4837-C794-4593-A649-9ACA1100E985}"/>
    <cellStyle name="W_SCB-YE06-aom_Complete WP SFC_Q2_Phang  2 2" xfId="12607" xr:uid="{B9AD3CC0-CCF1-4B54-A895-59FDD48E69E5}"/>
    <cellStyle name="W_SCB-YE06-aom_Complete WP SFC_Q2_Phang  2 2 2" xfId="17626" xr:uid="{C82E8E87-F4C6-4F78-9398-B745F88CB88D}"/>
    <cellStyle name="W_SCB-YE06-aom_Complete WP SFC_Q2_Phang  2 2 3" xfId="15111" xr:uid="{32761076-ED0F-460C-8D44-C378FB7D0D73}"/>
    <cellStyle name="W_SCB-YE06-aom_Complete WP SFC_Q2_Phang  2 2 4" xfId="22768" xr:uid="{0E48E2EF-79FC-4DAE-A367-D9796E732DC1}"/>
    <cellStyle name="W_SCB-YE06-aom_Complete WP SFC_Q2_Phang  2 3" xfId="16438" xr:uid="{33305069-2335-48B1-8890-287DE1B36362}"/>
    <cellStyle name="W_SCB-YE06-aom_Complete WP SFC_Q2_Phang  2 4" xfId="13917" xr:uid="{19793CE9-914B-4558-88D9-BA1640BD087D}"/>
    <cellStyle name="W_SCB-YE06-aom_Complete WP SFC_Q2_Phang  2 5" xfId="21506" xr:uid="{CBACD362-FDB8-47AA-8B7E-028242415EC1}"/>
    <cellStyle name="W_SCB-YE06-aom_F123 SFC Q2'09 New" xfId="10714" xr:uid="{224D3AF0-E5A0-461E-81B8-990B245DFB3C}"/>
    <cellStyle name="W_SCB-YE06-aom_F123 SFC Q2'09 New 2" xfId="10715" xr:uid="{619EF793-AA59-4E88-9576-ABBA220A5684}"/>
    <cellStyle name="W_SCB-YE06-aom_F123 SFC Q2'09 New 2 2" xfId="12608" xr:uid="{32DABD53-9D6E-46E4-A3C1-75315257271E}"/>
    <cellStyle name="W_SCB-YE06-aom_F123 SFC Q2'09 New 2 2 2" xfId="17627" xr:uid="{F7EE30D7-32F9-4D10-86DA-1BF40E489CEC}"/>
    <cellStyle name="W_SCB-YE06-aom_F123 SFC Q2'09 New 2 2 3" xfId="15112" xr:uid="{5217EE3C-C49E-4E0E-B71D-14469BC3F531}"/>
    <cellStyle name="W_SCB-YE06-aom_F123 SFC Q2'09 New 2 2 4" xfId="22769" xr:uid="{21FCAE01-6598-449E-ADAE-444D0EBCD826}"/>
    <cellStyle name="W_SCB-YE06-aom_F123 SFC Q2'09 New 2 3" xfId="16439" xr:uid="{CFF00802-D10E-4572-80A5-1B4C7168BD44}"/>
    <cellStyle name="W_SCB-YE06-aom_F123 SFC Q2'09 New 2 4" xfId="13918" xr:uid="{0CC8D7F7-25AA-4EF9-AF08-15CCE0C05049}"/>
    <cellStyle name="W_SCB-YE06-aom_F123 SFC Q2'09 New 2 5" xfId="21507" xr:uid="{CDED0872-15DC-4D29-9667-F8F47380419F}"/>
    <cellStyle name="W_SCB-YE06-aom_MFC-ye08-pakpao" xfId="10716" xr:uid="{A4337FC2-1037-4984-AA0C-8DF9984390AE}"/>
    <cellStyle name="W_SCB-YE06-aom_MFC-ye08-pakpao 2" xfId="10717" xr:uid="{0AAD1DFE-40F0-4E6D-9AD0-126BAE49FC38}"/>
    <cellStyle name="W_SCB-YE06-aom_MFC-ye08-pakpao 2 2" xfId="12609" xr:uid="{CA02CA37-24FC-4872-BAA6-A0B2A454E0C8}"/>
    <cellStyle name="W_SCB-YE06-aom_MFC-ye08-pakpao 2 2 2" xfId="17628" xr:uid="{F02D8FF8-859B-4D46-A14D-36BF1393E898}"/>
    <cellStyle name="W_SCB-YE06-aom_MFC-ye08-pakpao 2 2 3" xfId="15113" xr:uid="{5C3BD98B-9E03-4BB8-B80C-A6C807138A60}"/>
    <cellStyle name="W_SCB-YE06-aom_MFC-ye08-pakpao 2 2 4" xfId="22770" xr:uid="{6C9CC494-CA86-496B-9542-5C0C4EDB159D}"/>
    <cellStyle name="W_SCB-YE06-aom_MFC-ye08-pakpao 2 3" xfId="16440" xr:uid="{25E33029-D4A8-424C-AC79-1C27DECA05BB}"/>
    <cellStyle name="W_SCB-YE06-aom_MFC-ye08-pakpao 2 4" xfId="13919" xr:uid="{6F8AF521-76FB-4A97-946E-640F5C2B6F5C}"/>
    <cellStyle name="W_SCB-YE06-aom_MFC-ye08-pakpao 2 5" xfId="21508" xr:uid="{3668EC24-BA24-4004-9C56-B6621F8E8301}"/>
    <cellStyle name="W_SCB-YE06-aom_MFC-ye08-pakpao 3" xfId="10718" xr:uid="{FD33DDF7-4D18-4F7B-8480-40963E2D254F}"/>
    <cellStyle name="W_SCB-YE06-aom_MFC-ye08-pakpao 3 2" xfId="12610" xr:uid="{372126D2-3C82-4801-83F1-B1B70F82CD92}"/>
    <cellStyle name="W_SCB-YE06-aom_MFC-ye08-pakpao 3 2 2" xfId="17629" xr:uid="{4396B5F1-8684-49FC-8793-DCEC6A5951C6}"/>
    <cellStyle name="W_SCB-YE06-aom_MFC-ye08-pakpao 3 2 3" xfId="15114" xr:uid="{ECC1A9C9-2A8B-4D15-B981-2D1A435F5A52}"/>
    <cellStyle name="W_SCB-YE06-aom_MFC-ye08-pakpao 3 2 4" xfId="22771" xr:uid="{9A0C27FF-4556-4251-B12B-4AC9052BD182}"/>
    <cellStyle name="W_SCB-YE06-aom_MFC-ye08-pakpao 3 3" xfId="16441" xr:uid="{E106F399-62B2-497B-9BC4-632D76B1C787}"/>
    <cellStyle name="W_SCB-YE06-aom_MFC-ye08-pakpao 3 4" xfId="13920" xr:uid="{A4AB5BE6-4E01-4828-8C4F-D0B970A3FAD9}"/>
    <cellStyle name="W_SCB-YE06-aom_MFC-ye08-pakpao 3 5" xfId="21509" xr:uid="{8F425598-471E-4692-B294-4C9F7FA8E7D4}"/>
    <cellStyle name="W_SCB-YE06-aom_MFC-ye08-pakpao 4" xfId="10719" xr:uid="{963FC60C-1506-4F06-A317-2E06F10A6CD3}"/>
    <cellStyle name="W_SCB-YE06-aom_MFC-ye08-pakpao 4 2" xfId="12611" xr:uid="{F2266A82-4A92-4089-A969-F65A6DE8B8B7}"/>
    <cellStyle name="W_SCB-YE06-aom_MFC-ye08-pakpao 4 2 2" xfId="17630" xr:uid="{C665138F-54E7-44F4-BEAF-8041EC4756D8}"/>
    <cellStyle name="W_SCB-YE06-aom_MFC-ye08-pakpao 4 2 3" xfId="15115" xr:uid="{B8615BCD-20CF-4F12-AD53-B18332C95049}"/>
    <cellStyle name="W_SCB-YE06-aom_MFC-ye08-pakpao 4 2 4" xfId="22772" xr:uid="{EB171722-5189-46C4-92A2-68586FC28709}"/>
    <cellStyle name="W_SCB-YE06-aom_MFC-ye08-pakpao 4 3" xfId="16442" xr:uid="{A7D9128B-97F8-4C28-B481-B651107BCEDD}"/>
    <cellStyle name="W_SCB-YE06-aom_MFC-ye08-pakpao 4 4" xfId="13921" xr:uid="{239678D3-BA80-4CC0-9435-A18643308594}"/>
    <cellStyle name="W_SCB-YE06-aom_MFC-ye08-pakpao 4 5" xfId="21510" xr:uid="{A4A6725B-B801-4CB6-980C-E3DC038B7B43}"/>
    <cellStyle name="W_SCB-YE06-aom_MFC-ye08-pakpao 5" xfId="10720" xr:uid="{73C199ED-DA70-43D5-A041-7E56E2F7ED05}"/>
    <cellStyle name="W_SCB-YE06-aom_MFC-ye08-pakpao 5 2" xfId="12612" xr:uid="{ADD7610D-4A14-475D-A41F-08DBDA1EBBFD}"/>
    <cellStyle name="W_SCB-YE06-aom_MFC-ye08-pakpao 5 2 2" xfId="17631" xr:uid="{0D9D39D7-ADC8-4CC3-814C-60F4EC16C4C0}"/>
    <cellStyle name="W_SCB-YE06-aom_MFC-ye08-pakpao 5 2 3" xfId="15116" xr:uid="{6EAB2E44-A8FF-4DAF-9337-83932169F6BA}"/>
    <cellStyle name="W_SCB-YE06-aom_MFC-ye08-pakpao 5 2 4" xfId="22773" xr:uid="{AD832497-9BA7-469B-9996-E12CFD6A4352}"/>
    <cellStyle name="W_SCB-YE06-aom_MFC-ye08-pakpao 5 3" xfId="16443" xr:uid="{7C24DA0D-55C8-4517-851F-4A09062B8868}"/>
    <cellStyle name="W_SCB-YE06-aom_MFC-ye08-pakpao 5 4" xfId="13922" xr:uid="{711E823F-C358-4945-B2D0-37E36AECB4C4}"/>
    <cellStyle name="W_SCB-YE06-aom_MFC-ye08-pakpao 5 5" xfId="21511" xr:uid="{3D9EBA7C-F786-4EF4-9D5F-45D1F523ACC0}"/>
    <cellStyle name="W_SCB-YE06-aom_MFC-ye08-pakpao 6" xfId="10721" xr:uid="{3096B34D-1730-447E-9049-4205EEAA0EDE}"/>
    <cellStyle name="W_SCB-YE06-aom_MFC-ye08-pakpao 6 2" xfId="12613" xr:uid="{7212935E-9510-453E-8405-78CDA3974947}"/>
    <cellStyle name="W_SCB-YE06-aom_MFC-ye08-pakpao 6 2 2" xfId="17632" xr:uid="{2336BC7B-8B8A-4E94-A92F-49B616E3A66A}"/>
    <cellStyle name="W_SCB-YE06-aom_MFC-ye08-pakpao 6 2 3" xfId="15117" xr:uid="{20AD71D5-30BD-47B8-9B16-62061507BA39}"/>
    <cellStyle name="W_SCB-YE06-aom_MFC-ye08-pakpao 6 2 4" xfId="22774" xr:uid="{0C2D0B3C-1CBB-4E24-AB6D-7023F300E484}"/>
    <cellStyle name="W_SCB-YE06-aom_MFC-ye08-pakpao 6 3" xfId="16444" xr:uid="{4F99AE6F-18BF-44CA-B5A3-D16E8332BEEC}"/>
    <cellStyle name="W_SCB-YE06-aom_MFC-ye08-pakpao 6 4" xfId="13923" xr:uid="{E05CF145-C2CF-4BE3-9AFC-D8EBAC712CBC}"/>
    <cellStyle name="W_SCB-YE06-aom_MFC-ye08-pakpao 6 5" xfId="21512" xr:uid="{F9181101-4BED-41DA-8CED-7614D62B386D}"/>
    <cellStyle name="W_SCB-YE06-aom_MFC-ye08-pakpao 7" xfId="10722" xr:uid="{C88ABA01-6146-4658-9711-7AC61DD3CFA8}"/>
    <cellStyle name="W_SCB-YE06-aom_MFC-ye08-pakpao 7 2" xfId="12614" xr:uid="{84CDA035-5D14-41F2-960B-1454C69B33EE}"/>
    <cellStyle name="W_SCB-YE06-aom_MFC-ye08-pakpao 7 2 2" xfId="17633" xr:uid="{FC7BA2D0-3655-4B4A-B703-FC82C6424712}"/>
    <cellStyle name="W_SCB-YE06-aom_MFC-ye08-pakpao 7 2 3" xfId="15118" xr:uid="{B9F2F8FB-23CA-4DBF-A14B-2CDD237ECC6F}"/>
    <cellStyle name="W_SCB-YE06-aom_MFC-ye08-pakpao 7 2 4" xfId="22775" xr:uid="{6BD2AF5D-E13A-43EB-9F31-B3E688707A69}"/>
    <cellStyle name="W_SCB-YE06-aom_MFC-ye08-pakpao 7 3" xfId="16445" xr:uid="{463FBF09-0BA5-44AB-85F1-2D31B025ABB0}"/>
    <cellStyle name="W_SCB-YE06-aom_MFC-ye08-pakpao 7 4" xfId="13924" xr:uid="{75068935-E0B8-43D0-9D11-515743CF459C}"/>
    <cellStyle name="W_SCB-YE06-aom_MFC-ye08-pakpao 7 5" xfId="21513" xr:uid="{7F9A86A2-7A08-4CE3-B62D-905BA887BB04}"/>
    <cellStyle name="W_SCB-YE06-aom_SFC_Q2_Phang " xfId="10723" xr:uid="{A1C8D85D-971D-4E07-BBF8-539553777A1E}"/>
    <cellStyle name="W_SCB-YE06-aom_SFC_Q2_Phang  2" xfId="10724" xr:uid="{59E79352-A237-4181-9256-1EDFF53DEA8E}"/>
    <cellStyle name="W_SCB-YE06-aom_SFC_Q2_Phang  2 2" xfId="12615" xr:uid="{552A7D72-A2DD-4B72-9539-0B5695FF21F3}"/>
    <cellStyle name="W_SCB-YE06-aom_SFC_Q2_Phang  2 2 2" xfId="17634" xr:uid="{ACA72232-04CF-49BF-A014-75123C62B522}"/>
    <cellStyle name="W_SCB-YE06-aom_SFC_Q2_Phang  2 2 3" xfId="15119" xr:uid="{647D5153-5463-4016-AC2E-D8AD4F5089D2}"/>
    <cellStyle name="W_SCB-YE06-aom_SFC_Q2_Phang  2 2 4" xfId="22776" xr:uid="{F44DB707-69E2-4A69-888B-6CDA3A6EBBB4}"/>
    <cellStyle name="W_SCB-YE06-aom_SFC_Q2_Phang  2 3" xfId="16447" xr:uid="{80598969-4A75-42B3-9B6F-263D3D47AD97}"/>
    <cellStyle name="W_SCB-YE06-aom_SFC_Q2_Phang  2 4" xfId="13925" xr:uid="{FCD59E01-F05A-4C48-9428-8934EC270518}"/>
    <cellStyle name="W_SCB-YE06-aom_SFC_Q2_Phang  2 5" xfId="21514" xr:uid="{65622F07-DE6A-4F35-B683-98E5E7E5FE61}"/>
    <cellStyle name="W_SCB-YE06-aom_SFC-ye08-N' Beau" xfId="10725" xr:uid="{8117934A-EAAA-4063-A27B-90D4288C3B97}"/>
    <cellStyle name="W_SCB-YE06-aom_SFC-ye08-N' Beau 2" xfId="10726" xr:uid="{DA0DB8E5-99A2-42BE-BDFF-42EB6345A670}"/>
    <cellStyle name="W_SCB-YE06-aom_SFC-ye08-N' Beau 2 2" xfId="12616" xr:uid="{167B79CD-168F-40AD-9444-B5D26855D739}"/>
    <cellStyle name="W_SCB-YE06-aom_SFC-ye08-N' Beau 2 2 2" xfId="17635" xr:uid="{6B6478E2-2BB7-4EC4-AB6A-D05C979A6889}"/>
    <cellStyle name="W_SCB-YE06-aom_SFC-ye08-N' Beau 2 2 3" xfId="15120" xr:uid="{D4093DE5-F352-418F-9F6C-FD9EF6DF3E0D}"/>
    <cellStyle name="W_SCB-YE06-aom_SFC-ye08-N' Beau 2 2 4" xfId="22777" xr:uid="{D8576AF6-3346-4FC5-BECA-9BC33FBDEC06}"/>
    <cellStyle name="W_SCB-YE06-aom_SFC-ye08-N' Beau 2 3" xfId="16448" xr:uid="{18D18A80-1CE3-48FF-BCB4-93A539DD395D}"/>
    <cellStyle name="W_SCB-YE06-aom_SFC-ye08-N' Beau 2 4" xfId="13926" xr:uid="{6D219E1A-50DC-45F5-BA4A-E95E651C17C1}"/>
    <cellStyle name="W_SCB-YE06-aom_SFC-ye08-N' Beau 2 5" xfId="21515" xr:uid="{83B37F68-5BCA-4908-A384-DF1C090485B4}"/>
    <cellStyle name="W_SCB-YE06-aom_SFC-ye08-N' Beau 3" xfId="10727" xr:uid="{D80F9C95-1066-489C-9ADF-1303ACF1F453}"/>
    <cellStyle name="W_SCB-YE06-aom_SFC-ye08-N' Beau 3 2" xfId="12617" xr:uid="{D304830B-3EDC-4C06-845B-4742116F5684}"/>
    <cellStyle name="W_SCB-YE06-aom_SFC-ye08-N' Beau 3 2 2" xfId="17636" xr:uid="{156C9841-59A9-4CE5-B23F-6F390FF1A9D9}"/>
    <cellStyle name="W_SCB-YE06-aom_SFC-ye08-N' Beau 3 2 3" xfId="15121" xr:uid="{AFFD0897-DFD5-498B-B664-FEEB83565D0A}"/>
    <cellStyle name="W_SCB-YE06-aom_SFC-ye08-N' Beau 3 2 4" xfId="22778" xr:uid="{6B974A8B-D7E3-4DE6-A640-2FA1D1715CCC}"/>
    <cellStyle name="W_SCB-YE06-aom_SFC-ye08-N' Beau 3 3" xfId="16449" xr:uid="{1A967800-0728-419E-90E1-639C6F77C160}"/>
    <cellStyle name="W_SCB-YE06-aom_SFC-ye08-N' Beau 3 4" xfId="13927" xr:uid="{BEC97709-BCD0-4F16-AF5C-6B9322BAC92E}"/>
    <cellStyle name="W_SCB-YE06-aom_SFC-ye08-N' Beau 3 5" xfId="21516" xr:uid="{8759A64E-C39F-4405-97CC-6D4D383C171B}"/>
    <cellStyle name="W_SCB-YE06-aom_SFC-ye08-N' Beau 4" xfId="10728" xr:uid="{9F25CC12-DE9E-48AD-833B-BAB2A1B840E3}"/>
    <cellStyle name="W_SCB-YE06-aom_SFC-ye08-N' Beau 4 2" xfId="12618" xr:uid="{63BDB9B5-4918-41C8-8FBB-A34FB6E3FB1B}"/>
    <cellStyle name="W_SCB-YE06-aom_SFC-ye08-N' Beau 4 2 2" xfId="17637" xr:uid="{7C8B3E86-47AD-4CCC-9BB7-98C4ED731FB3}"/>
    <cellStyle name="W_SCB-YE06-aom_SFC-ye08-N' Beau 4 2 3" xfId="15122" xr:uid="{411B445D-06D9-4ECC-81EA-3E8FA724BD69}"/>
    <cellStyle name="W_SCB-YE06-aom_SFC-ye08-N' Beau 4 2 4" xfId="22779" xr:uid="{D56725B9-2906-4829-B9F7-5D3112C217D2}"/>
    <cellStyle name="W_SCB-YE06-aom_SFC-ye08-N' Beau 4 3" xfId="16450" xr:uid="{B20E224A-0853-4493-9CA0-9D880634A9E9}"/>
    <cellStyle name="W_SCB-YE06-aom_SFC-ye08-N' Beau 4 4" xfId="13928" xr:uid="{917373F6-9F00-40F9-AB2F-4F51E2FE8833}"/>
    <cellStyle name="W_SCB-YE06-aom_SFC-ye08-N' Beau 4 5" xfId="21517" xr:uid="{5DFF1A2B-6FC6-4BBA-884D-B6767DB735AB}"/>
    <cellStyle name="W_SCB-YE06-aom_SFC-ye08-N' Beau 5" xfId="10729" xr:uid="{82A30682-C3EB-4127-94D0-6B5CB4CCC796}"/>
    <cellStyle name="W_SCB-YE06-aom_SFC-ye08-N' Beau 5 2" xfId="12619" xr:uid="{8504EA8C-4D5E-47C2-B336-1959BA8CC37E}"/>
    <cellStyle name="W_SCB-YE06-aom_SFC-ye08-N' Beau 5 2 2" xfId="17638" xr:uid="{51DB482D-BA4D-4E9E-885A-FB077CA9C861}"/>
    <cellStyle name="W_SCB-YE06-aom_SFC-ye08-N' Beau 5 2 3" xfId="15123" xr:uid="{2134AA3E-7A55-40D5-B855-938E81625B3B}"/>
    <cellStyle name="W_SCB-YE06-aom_SFC-ye08-N' Beau 5 2 4" xfId="22780" xr:uid="{8C7C3092-5D4D-423E-A272-18174CD4D1A2}"/>
    <cellStyle name="W_SCB-YE06-aom_SFC-ye08-N' Beau 5 3" xfId="16451" xr:uid="{BF638214-821F-4971-80A5-085F31B78B9D}"/>
    <cellStyle name="W_SCB-YE06-aom_SFC-ye08-N' Beau 5 4" xfId="13929" xr:uid="{3C2D8B68-75E2-44A4-AD98-633B9E20131E}"/>
    <cellStyle name="W_SCB-YE06-aom_SFC-ye08-N' Beau 5 5" xfId="21518" xr:uid="{94A8FB3F-6514-441F-85A3-AB21FC1BBEFE}"/>
    <cellStyle name="W_SCB-YE06-aom_SFC-ye08-N' Beau 6" xfId="10730" xr:uid="{C273732A-6FA7-4156-A6A7-C18268E8B9FD}"/>
    <cellStyle name="W_SCB-YE06-aom_SFC-ye08-N' Beau 6 2" xfId="12620" xr:uid="{639866D8-317B-46CE-AD21-010E30CF0249}"/>
    <cellStyle name="W_SCB-YE06-aom_SFC-ye08-N' Beau 6 2 2" xfId="17639" xr:uid="{359361DD-3FBA-4F0F-81D1-17D696361733}"/>
    <cellStyle name="W_SCB-YE06-aom_SFC-ye08-N' Beau 6 2 3" xfId="15124" xr:uid="{B089790A-5E1A-46BF-B710-AA338D0B53DD}"/>
    <cellStyle name="W_SCB-YE06-aom_SFC-ye08-N' Beau 6 2 4" xfId="22781" xr:uid="{8993426E-08C7-4C6B-9367-1D29C2F71B03}"/>
    <cellStyle name="W_SCB-YE06-aom_SFC-ye08-N' Beau 6 3" xfId="16452" xr:uid="{39302211-0AF3-4D31-9AFB-9458637EC324}"/>
    <cellStyle name="W_SCB-YE06-aom_SFC-ye08-N' Beau 6 4" xfId="13930" xr:uid="{6A226A11-6E0B-4757-A972-D6F274B3013D}"/>
    <cellStyle name="W_SCB-YE06-aom_SFC-ye08-N' Beau 6 5" xfId="21519" xr:uid="{A56E7022-797B-4FB5-AA89-3FFF34352F67}"/>
    <cellStyle name="W_SCB-YE06-aom_SFC-ye08-N' Beau 7" xfId="10731" xr:uid="{9CA8216A-EF27-403F-8740-0D0FCE92123F}"/>
    <cellStyle name="W_SCB-YE06-aom_SFC-ye08-N' Beau 7 2" xfId="12621" xr:uid="{EA77CB95-0756-4D1E-BF22-9B5AF4465ADD}"/>
    <cellStyle name="W_SCB-YE06-aom_SFC-ye08-N' Beau 7 2 2" xfId="17640" xr:uid="{BCE1875B-B727-470C-B113-BD467E2614B9}"/>
    <cellStyle name="W_SCB-YE06-aom_SFC-ye08-N' Beau 7 2 3" xfId="15125" xr:uid="{5736816F-A1AB-41CE-AE60-F6E1D601CA34}"/>
    <cellStyle name="W_SCB-YE06-aom_SFC-ye08-N' Beau 7 2 4" xfId="22782" xr:uid="{322A9DB4-07D9-4EE2-A082-6CF6AFF7F37F}"/>
    <cellStyle name="W_SCB-YE06-aom_SFC-ye08-N' Beau 7 3" xfId="16453" xr:uid="{82582E35-E126-4745-BAE0-04B92FA51EA2}"/>
    <cellStyle name="W_SCB-YE06-aom_SFC-ye08-N' Beau 7 4" xfId="13931" xr:uid="{66BF3442-F7BC-499D-8A41-A083EFC9B1D4}"/>
    <cellStyle name="W_SCB-YE06-aom_SFC-ye08-N' Beau 7 5" xfId="21520" xr:uid="{F56DFC7B-A211-440E-80F4-803647757EF8}"/>
    <cellStyle name="W_SCB-YE06-aom_SFC-ye08-pakpao" xfId="10732" xr:uid="{115DE99C-D394-441F-9841-A8F7E37E4B0B}"/>
    <cellStyle name="W_SCB-YE06-aom_SFC-ye08-pakpao 2" xfId="10733" xr:uid="{7881AF17-4880-45FC-B678-6A72254CE677}"/>
    <cellStyle name="W_SCB-YE06-aom_SFC-ye08-pakpao 2 2" xfId="12622" xr:uid="{7095BF42-E852-4D53-AE7F-4C2D97050B6E}"/>
    <cellStyle name="W_SCB-YE06-aom_SFC-ye08-pakpao 2 2 2" xfId="17641" xr:uid="{CC269214-350F-4400-A178-D5C3498CF656}"/>
    <cellStyle name="W_SCB-YE06-aom_SFC-ye08-pakpao 2 2 3" xfId="15126" xr:uid="{BA26B4FA-90BF-4F9E-9DF2-8E06CA971B99}"/>
    <cellStyle name="W_SCB-YE06-aom_SFC-ye08-pakpao 2 2 4" xfId="22783" xr:uid="{934E65FE-1E45-4143-A5B0-F04C9A72FA4E}"/>
    <cellStyle name="W_SCB-YE06-aom_SFC-ye08-pakpao 2 3" xfId="16454" xr:uid="{87DE8274-2ADC-4252-B919-373E56140AAC}"/>
    <cellStyle name="W_SCB-YE06-aom_SFC-ye08-pakpao 2 4" xfId="13932" xr:uid="{0B90B9D9-327B-4EBA-8AB5-4180A8AC92E2}"/>
    <cellStyle name="W_SCB-YE06-aom_SFC-ye08-pakpao 2 5" xfId="21521" xr:uid="{8F0C172E-C82B-48CD-9053-0F773B7306A5}"/>
    <cellStyle name="W_SCB-YE06-aom_SFC-ye08-pakpao_Complete WP SFC_Q2_Phang " xfId="10734" xr:uid="{524BA326-1576-48B3-AA73-C2CE01F9DF89}"/>
    <cellStyle name="W_SCB-YE06-aom_SFC-ye08-pakpao_Complete WP SFC_Q2_Phang  2" xfId="10735" xr:uid="{497C71C6-E131-41D8-BB98-6910FAB12176}"/>
    <cellStyle name="W_SCB-YE06-aom_SFC-ye08-pakpao_Complete WP SFC_Q2_Phang  2 2" xfId="12623" xr:uid="{DD597436-098C-4DB4-9704-34A89623C5CB}"/>
    <cellStyle name="W_SCB-YE06-aom_SFC-ye08-pakpao_Complete WP SFC_Q2_Phang  2 2 2" xfId="17642" xr:uid="{1ECDB77C-15E9-4430-B0B1-ED736310BBD2}"/>
    <cellStyle name="W_SCB-YE06-aom_SFC-ye08-pakpao_Complete WP SFC_Q2_Phang  2 2 3" xfId="15127" xr:uid="{C6F2DD6C-5EFC-469B-9805-757DB5F394C4}"/>
    <cellStyle name="W_SCB-YE06-aom_SFC-ye08-pakpao_Complete WP SFC_Q2_Phang  2 2 4" xfId="22784" xr:uid="{BD63219E-CCCF-4875-ADD5-D71954C2AFFC}"/>
    <cellStyle name="W_SCB-YE06-aom_SFC-ye08-pakpao_Complete WP SFC_Q2_Phang  2 3" xfId="16455" xr:uid="{4E225A50-2AB1-40B4-B817-E90CDD8CB2DC}"/>
    <cellStyle name="W_SCB-YE06-aom_SFC-ye08-pakpao_Complete WP SFC_Q2_Phang  2 4" xfId="13933" xr:uid="{0F873589-BD48-4A8E-83FF-23AFD89B8E59}"/>
    <cellStyle name="W_SCB-YE06-aom_SFC-ye08-pakpao_Complete WP SFC_Q2_Phang  2 5" xfId="21522" xr:uid="{5AB93F00-2353-478E-B8C2-286786AF0D6D}"/>
    <cellStyle name="W_SCB-YE06-aom_SFC-ye08-pakpao_F123 SFC Q2'09 New" xfId="10736" xr:uid="{607EA44E-A7FC-48CC-AE34-E585BB3AEB10}"/>
    <cellStyle name="W_SCB-YE06-aom_SFC-ye08-pakpao_F123 SFC Q2'09 New 2" xfId="10737" xr:uid="{BDD3E4FE-1999-4ABB-A7B9-EB69D7A2041B}"/>
    <cellStyle name="W_SCB-YE06-aom_SFC-ye08-pakpao_F123 SFC Q2'09 New 2 2" xfId="12624" xr:uid="{B0F249B2-F5F7-4D6A-8281-D4DF486D2CB7}"/>
    <cellStyle name="W_SCB-YE06-aom_SFC-ye08-pakpao_F123 SFC Q2'09 New 2 2 2" xfId="17643" xr:uid="{443A03B2-37E3-4A8A-AA6B-B05AFAC37BF6}"/>
    <cellStyle name="W_SCB-YE06-aom_SFC-ye08-pakpao_F123 SFC Q2'09 New 2 2 3" xfId="15128" xr:uid="{BBB416C3-EC42-41DE-8F8F-D6974CF2CD65}"/>
    <cellStyle name="W_SCB-YE06-aom_SFC-ye08-pakpao_F123 SFC Q2'09 New 2 2 4" xfId="22785" xr:uid="{D398D13B-BF4F-4E71-A2FA-219A041BD178}"/>
    <cellStyle name="W_SCB-YE06-aom_SFC-ye08-pakpao_F123 SFC Q2'09 New 2 3" xfId="16456" xr:uid="{AA33857E-DE20-4C68-81FB-C6469F22364C}"/>
    <cellStyle name="W_SCB-YE06-aom_SFC-ye08-pakpao_F123 SFC Q2'09 New 2 4" xfId="13934" xr:uid="{33AB150F-83DE-4D3C-9323-A02AC75200BA}"/>
    <cellStyle name="W_SCB-YE06-aom_SFC-ye08-pakpao_F123 SFC Q2'09 New 2 5" xfId="21523" xr:uid="{CE157AA0-4B93-4DAA-B745-B87D199B032D}"/>
    <cellStyle name="W_SCB-YE06-aom_SFC-ye08-pakpao_SFC_Q2_Phang " xfId="10738" xr:uid="{462ECA11-A61D-4019-A617-5EA7457D4507}"/>
    <cellStyle name="W_SCB-YE06-aom_SFC-ye08-pakpao_SFC_Q2_Phang  2" xfId="10739" xr:uid="{16F8464F-B2D3-4872-9DC3-B92D85588BD9}"/>
    <cellStyle name="W_SCB-YE06-aom_SFC-ye08-pakpao_SFC_Q2_Phang  2 2" xfId="12625" xr:uid="{80E8AC4B-3912-43C0-B775-64C618C96823}"/>
    <cellStyle name="W_SCB-YE06-aom_SFC-ye08-pakpao_SFC_Q2_Phang  2 2 2" xfId="17644" xr:uid="{A6E46344-C2D1-4968-B02F-810C7068D3D1}"/>
    <cellStyle name="W_SCB-YE06-aom_SFC-ye08-pakpao_SFC_Q2_Phang  2 2 3" xfId="15129" xr:uid="{87AB0DA6-699A-4E72-A722-02D22EEAD602}"/>
    <cellStyle name="W_SCB-YE06-aom_SFC-ye08-pakpao_SFC_Q2_Phang  2 2 4" xfId="22786" xr:uid="{DFD5F712-4791-4B80-8903-BBD10A8BD5AB}"/>
    <cellStyle name="W_SCB-YE06-aom_SFC-ye08-pakpao_SFC_Q2_Phang  2 3" xfId="16457" xr:uid="{A56989CB-B030-46FE-B66C-95A28F8F8844}"/>
    <cellStyle name="W_SCB-YE06-aom_SFC-ye08-pakpao_SFC_Q2_Phang  2 4" xfId="13935" xr:uid="{2481BDC5-5CCF-42AD-8C59-CA4DF3EAFCBB}"/>
    <cellStyle name="W_SCB-YE06-aom_SFC-ye08-pakpao_SFC_Q2_Phang  2 5" xfId="21524" xr:uid="{26AA9047-4754-4757-9E2A-2952AD277AF8}"/>
    <cellStyle name="W_SCB-YE06-aom_V100" xfId="10740" xr:uid="{B6BE7350-9738-4D75-840E-0B2DA90A80E2}"/>
    <cellStyle name="W_SCB-YE06-aom_V100 2" xfId="10741" xr:uid="{3B406C2E-D457-4DD5-A53D-19AECE994E23}"/>
    <cellStyle name="W_SCB-YE06-aom_V100 2 2" xfId="12626" xr:uid="{45DEE208-3F55-4394-843A-DA8A3C7D3900}"/>
    <cellStyle name="W_SCB-YE06-aom_V100 2 2 2" xfId="17645" xr:uid="{E040AEC4-EE3C-4210-9E37-16E92802802B}"/>
    <cellStyle name="W_SCB-YE06-aom_V100 2 2 3" xfId="15130" xr:uid="{0BB96AA0-EB94-46D1-AB0B-2702FF8E3E70}"/>
    <cellStyle name="W_SCB-YE06-aom_V100 2 2 4" xfId="22787" xr:uid="{F55FBB6F-DBC2-4134-9079-D3890DC46946}"/>
    <cellStyle name="W_SCB-YE06-aom_V100 2 3" xfId="16458" xr:uid="{DFAFC023-3AE3-40D2-97E8-66A8F56938B2}"/>
    <cellStyle name="W_SCB-YE06-aom_V100 2 4" xfId="13936" xr:uid="{88E90C2D-14C1-42E7-A614-BEC4ABD29D9A}"/>
    <cellStyle name="W_SCB-YE06-aom_V100 2 5" xfId="21525" xr:uid="{E408335F-C8B3-493C-B827-6B9C9E933060}"/>
    <cellStyle name="W_SCB-YE06-aom_V100 3" xfId="10742" xr:uid="{06CB810C-AB48-4491-BB2A-56233E4BD0F2}"/>
    <cellStyle name="W_SCB-YE06-aom_V100 3 2" xfId="12627" xr:uid="{16742B1B-4D77-4063-BD21-E02B6801FD11}"/>
    <cellStyle name="W_SCB-YE06-aom_V100 3 2 2" xfId="17646" xr:uid="{FD1AEE0F-6599-46BB-8D7B-630A113037AA}"/>
    <cellStyle name="W_SCB-YE06-aom_V100 3 2 3" xfId="15131" xr:uid="{46F53239-95C6-400C-B8CF-CADFAC7606EB}"/>
    <cellStyle name="W_SCB-YE06-aom_V100 3 2 4" xfId="22788" xr:uid="{E9319593-8ED1-4445-ABBA-62E1A9FFF0AE}"/>
    <cellStyle name="W_SCB-YE06-aom_V100 3 3" xfId="16459" xr:uid="{FC8E3A85-AB2F-4073-A1D3-17E99FD7AF19}"/>
    <cellStyle name="W_SCB-YE06-aom_V100 3 4" xfId="13937" xr:uid="{FB5E6EEC-A9D6-4AEE-B262-AD4D58904AA6}"/>
    <cellStyle name="W_SCB-YE06-aom_V100 3 5" xfId="21526" xr:uid="{3128CA37-1B4F-443F-AF60-1D29F0209BF0}"/>
    <cellStyle name="W_SCB-YE06-aom_V100 4" xfId="10743" xr:uid="{EC61DA87-D477-43C3-95A1-DE19283041A2}"/>
    <cellStyle name="W_SCB-YE06-aom_V100 4 2" xfId="12628" xr:uid="{623286B1-6258-4962-8730-992922D4BF46}"/>
    <cellStyle name="W_SCB-YE06-aom_V100 4 2 2" xfId="17647" xr:uid="{1B803F0E-D868-4FAC-9A64-97251F1E2195}"/>
    <cellStyle name="W_SCB-YE06-aom_V100 4 2 3" xfId="15132" xr:uid="{5F1F7DCF-13B7-462B-8243-2FD2A27BB43C}"/>
    <cellStyle name="W_SCB-YE06-aom_V100 4 2 4" xfId="22789" xr:uid="{07F2091B-5D99-4C69-918D-5A53D4F50C86}"/>
    <cellStyle name="W_SCB-YE06-aom_V100 4 3" xfId="16460" xr:uid="{DAE53F5B-A922-4223-A5FB-26417775E380}"/>
    <cellStyle name="W_SCB-YE06-aom_V100 4 4" xfId="13938" xr:uid="{0BCE380A-7C4E-487D-A366-D3E9C010CE9F}"/>
    <cellStyle name="W_SCB-YE06-aom_V100 4 5" xfId="21527" xr:uid="{528FA58B-62F5-4FF9-86D8-EFE1890E511D}"/>
    <cellStyle name="W_SCB-YE06-aom_V100 5" xfId="10744" xr:uid="{00E6685A-350C-45E1-B368-32F9BD93116D}"/>
    <cellStyle name="W_SCB-YE06-aom_V100 5 2" xfId="12629" xr:uid="{EB21D8E9-A860-41F7-B8FA-6C89A5A995CB}"/>
    <cellStyle name="W_SCB-YE06-aom_V100 5 2 2" xfId="17648" xr:uid="{1BF3808C-BEEF-492A-87FF-C71A0977F498}"/>
    <cellStyle name="W_SCB-YE06-aom_V100 5 2 3" xfId="15133" xr:uid="{789C415F-E30F-4ECB-A83B-98ADA1C3872F}"/>
    <cellStyle name="W_SCB-YE06-aom_V100 5 2 4" xfId="22790" xr:uid="{455E80F8-D951-47EF-8898-515AA31EEEA7}"/>
    <cellStyle name="W_SCB-YE06-aom_V100 5 3" xfId="16461" xr:uid="{15F4132E-783B-4221-B093-20470CE06CF9}"/>
    <cellStyle name="W_SCB-YE06-aom_V100 5 4" xfId="13939" xr:uid="{3AC07EF8-E7DA-4AD1-9AAB-381665FD5502}"/>
    <cellStyle name="W_SCB-YE06-aom_V100 5 5" xfId="21528" xr:uid="{BC0C4BF1-7CC9-4173-AE7D-834A724EA282}"/>
    <cellStyle name="W_SCB-YE06-aom_V100 6" xfId="10745" xr:uid="{1B26DFC2-3BD9-48BE-8410-5B51F2918E79}"/>
    <cellStyle name="W_SCB-YE06-aom_V100 6 2" xfId="12630" xr:uid="{D821559D-CA11-4CAB-85D1-BF3F8126014B}"/>
    <cellStyle name="W_SCB-YE06-aom_V100 6 2 2" xfId="17649" xr:uid="{57BBB107-F8B3-456F-9B37-3ADF48B7766B}"/>
    <cellStyle name="W_SCB-YE06-aom_V100 6 2 3" xfId="15134" xr:uid="{9B593398-30AC-4DEA-AE92-8D6318239FF5}"/>
    <cellStyle name="W_SCB-YE06-aom_V100 6 2 4" xfId="22791" xr:uid="{3DAFB35C-6697-4A4B-89C2-382517C3EE69}"/>
    <cellStyle name="W_SCB-YE06-aom_V100 6 3" xfId="16462" xr:uid="{7B05F8C7-1C81-4798-953C-14E6214D0C69}"/>
    <cellStyle name="W_SCB-YE06-aom_V100 6 4" xfId="13940" xr:uid="{7A8921E5-8BB2-4E1B-A1E3-EE76A59C383A}"/>
    <cellStyle name="W_SCB-YE06-aom_V100 6 5" xfId="21529" xr:uid="{70D042B6-3A40-4E9C-9270-07506E365871}"/>
    <cellStyle name="W_SCB-YE06-aom_V100 7" xfId="10746" xr:uid="{42AAF07A-65FF-4138-914F-91F5188E907A}"/>
    <cellStyle name="W_SCB-YE06-aom_V100 7 2" xfId="12631" xr:uid="{763EF9B2-64AE-4886-9E7D-82A8696FAD53}"/>
    <cellStyle name="W_SCB-YE06-aom_V100 7 2 2" xfId="17650" xr:uid="{A9F39AAB-FF76-48CA-9998-BB82CB92BBB1}"/>
    <cellStyle name="W_SCB-YE06-aom_V100 7 2 3" xfId="15135" xr:uid="{CDF10DA2-9BE2-4999-A3D3-51625311EF28}"/>
    <cellStyle name="W_SCB-YE06-aom_V100 7 2 4" xfId="22792" xr:uid="{39BAFB3F-F0A3-4F87-AD53-3D5863C18025}"/>
    <cellStyle name="W_SCB-YE06-aom_V100 7 3" xfId="16463" xr:uid="{61585F6C-2352-4C29-9183-2EA2C2ECD08D}"/>
    <cellStyle name="W_SCB-YE06-aom_V100 7 4" xfId="13941" xr:uid="{6B3DD271-36BD-4DFA-B9BA-06CFD3D02B48}"/>
    <cellStyle name="W_SCB-YE06-aom_V100 7 5" xfId="21530" xr:uid="{007AFA17-7E98-41D1-B6BC-049E678B3AA9}"/>
    <cellStyle name="W_SCB-YE06-aom_WP SBR 08" xfId="10747" xr:uid="{4F18DA62-C90A-4B65-9649-CDEF501F4466}"/>
    <cellStyle name="W_SCB-YE06-aom_WP SBR 08 2" xfId="10748" xr:uid="{3DCE87CD-AE87-4D26-9382-5E8BFAE6C9A8}"/>
    <cellStyle name="W_SCB-YE06-aom_WP SBR 08 2 2" xfId="12632" xr:uid="{3479AA26-4872-4AEA-9D52-7C7D51FA155E}"/>
    <cellStyle name="W_SCB-YE06-aom_WP SBR 08 2 2 2" xfId="17651" xr:uid="{3DEAB051-F55D-4F60-9CD0-7E3228051B0B}"/>
    <cellStyle name="W_SCB-YE06-aom_WP SBR 08 2 2 3" xfId="15136" xr:uid="{B596FA96-9EAB-4B03-B364-B660516B7B70}"/>
    <cellStyle name="W_SCB-YE06-aom_WP SBR 08 2 2 4" xfId="22793" xr:uid="{7197024B-EB30-41AE-BC6E-5F8968406C13}"/>
    <cellStyle name="W_SCB-YE06-aom_WP SBR 08 2 3" xfId="16464" xr:uid="{4C5F4094-CE47-498D-BF81-655A4B2D6265}"/>
    <cellStyle name="W_SCB-YE06-aom_WP SBR 08 2 4" xfId="13942" xr:uid="{F0EE3634-DB5D-445E-AEEB-0A6F7C31BD19}"/>
    <cellStyle name="W_SCB-YE06-aom_WP SBR 08 2 5" xfId="21531" xr:uid="{08DF441B-835E-401D-BFE7-9BC816801D4A}"/>
    <cellStyle name="W_SCB-YE06-aom_WP SBR 08 3" xfId="10749" xr:uid="{62288452-27EB-4B43-9221-536F03292AE0}"/>
    <cellStyle name="W_SCB-YE06-aom_WP SBR 08 3 2" xfId="12633" xr:uid="{F3357FC6-D579-40B4-8C9C-5B75A38B692E}"/>
    <cellStyle name="W_SCB-YE06-aom_WP SBR 08 3 2 2" xfId="17652" xr:uid="{26641771-25B9-4736-B313-D59CC63BCBB2}"/>
    <cellStyle name="W_SCB-YE06-aom_WP SBR 08 3 2 3" xfId="15137" xr:uid="{F3104145-86B8-4C37-86D9-7AEA64E58355}"/>
    <cellStyle name="W_SCB-YE06-aom_WP SBR 08 3 2 4" xfId="22794" xr:uid="{1297B590-52CD-4D63-ADFA-7A8600FBE647}"/>
    <cellStyle name="W_SCB-YE06-aom_WP SBR 08 3 3" xfId="16465" xr:uid="{8BCBD475-EC4F-4521-B24F-B91D379A5A29}"/>
    <cellStyle name="W_SCB-YE06-aom_WP SBR 08 3 4" xfId="13943" xr:uid="{5A9750B5-742E-461C-BC2C-57DF1E9898AE}"/>
    <cellStyle name="W_SCB-YE06-aom_WP SBR 08 3 5" xfId="21532" xr:uid="{B41BEC6F-2071-41A4-9EC1-D224681FE611}"/>
    <cellStyle name="W_SCB-YE06-aom_WP SBR 08 4" xfId="10750" xr:uid="{DFBFB0BA-9DA1-4C78-AF1E-FECDEA41F1CA}"/>
    <cellStyle name="W_SCB-YE06-aom_WP SBR 08 4 2" xfId="12634" xr:uid="{CA727B49-74C1-4F3D-B3D2-DF8B5A7FD49E}"/>
    <cellStyle name="W_SCB-YE06-aom_WP SBR 08 4 2 2" xfId="17653" xr:uid="{E61CEFC7-831C-4187-A1D6-1F8C351C2699}"/>
    <cellStyle name="W_SCB-YE06-aom_WP SBR 08 4 2 3" xfId="15138" xr:uid="{C2E770A3-C5FB-44D4-B2A2-D85218901B5C}"/>
    <cellStyle name="W_SCB-YE06-aom_WP SBR 08 4 2 4" xfId="22795" xr:uid="{5924F4E7-D584-41DA-B49A-EA271500877A}"/>
    <cellStyle name="W_SCB-YE06-aom_WP SBR 08 4 3" xfId="16466" xr:uid="{0165737B-E2E5-484A-A109-501BE6923147}"/>
    <cellStyle name="W_SCB-YE06-aom_WP SBR 08 4 4" xfId="13944" xr:uid="{F7032D60-9424-4C6D-B6E9-F6C1C15077C6}"/>
    <cellStyle name="W_SCB-YE06-aom_WP SBR 08 4 5" xfId="21533" xr:uid="{B6B7CDE5-5237-460C-9D13-68401762C5B1}"/>
    <cellStyle name="W_SCB-YE06-aom_WP SBR 08 5" xfId="10751" xr:uid="{24AF085F-7064-4317-8268-6C8D27E3B3AE}"/>
    <cellStyle name="W_SCB-YE06-aom_WP SBR 08 5 2" xfId="12635" xr:uid="{26BFD4B3-1805-458C-96C4-5B8910323C40}"/>
    <cellStyle name="W_SCB-YE06-aom_WP SBR 08 5 2 2" xfId="17654" xr:uid="{AB690204-AF20-44B1-A341-0D3719483783}"/>
    <cellStyle name="W_SCB-YE06-aom_WP SBR 08 5 2 3" xfId="15139" xr:uid="{AE41B238-17E1-40D1-BAC1-01CFB3DF83F5}"/>
    <cellStyle name="W_SCB-YE06-aom_WP SBR 08 5 2 4" xfId="22796" xr:uid="{78AD172F-79CF-4A54-B08B-FEABC12218F1}"/>
    <cellStyle name="W_SCB-YE06-aom_WP SBR 08 5 3" xfId="16467" xr:uid="{E85FF85F-276B-46F5-AAF9-A0579FEBB79D}"/>
    <cellStyle name="W_SCB-YE06-aom_WP SBR 08 5 4" xfId="13945" xr:uid="{0E4F73D2-FB9B-4777-A3F6-1A281F61F521}"/>
    <cellStyle name="W_SCB-YE06-aom_WP SBR 08 5 5" xfId="21534" xr:uid="{2D879665-6483-4FC4-ACD4-8F694A0A1498}"/>
    <cellStyle name="W_SCB-YE06-aom_WP SBR 08 6" xfId="10752" xr:uid="{BAB12949-A239-4865-92F2-6EA611E3C7B4}"/>
    <cellStyle name="W_SCB-YE06-aom_WP SBR 08 6 2" xfId="12636" xr:uid="{FFE59818-25AB-4F81-A5B4-62C1FC98F8AD}"/>
    <cellStyle name="W_SCB-YE06-aom_WP SBR 08 6 2 2" xfId="17655" xr:uid="{24C1F8B3-7DE8-45FE-832A-B975C8FDAEE3}"/>
    <cellStyle name="W_SCB-YE06-aom_WP SBR 08 6 2 3" xfId="15140" xr:uid="{26B5983E-32A8-4216-9139-A3426668CF6E}"/>
    <cellStyle name="W_SCB-YE06-aom_WP SBR 08 6 2 4" xfId="22797" xr:uid="{E82B119B-40EF-457D-B613-25454E6E906C}"/>
    <cellStyle name="W_SCB-YE06-aom_WP SBR 08 6 3" xfId="16468" xr:uid="{08F22646-36B5-4E3B-ADE0-8C6C12374D5D}"/>
    <cellStyle name="W_SCB-YE06-aom_WP SBR 08 6 4" xfId="13946" xr:uid="{33E5513E-2A27-49AA-AC98-D29B8B80DFA4}"/>
    <cellStyle name="W_SCB-YE06-aom_WP SBR 08 6 5" xfId="21535" xr:uid="{83BA97C8-5BCA-40F7-AB8C-C29D43E5802E}"/>
    <cellStyle name="W_SCB-YE06-aom_WP SBR 08 7" xfId="10753" xr:uid="{1C7A28B5-ECC7-4E07-BFA3-BC8C8A411675}"/>
    <cellStyle name="W_SCB-YE06-aom_WP SBR 08 7 2" xfId="12637" xr:uid="{06D17C97-A086-4A80-8255-8CFA46FABB55}"/>
    <cellStyle name="W_SCB-YE06-aom_WP SBR 08 7 2 2" xfId="17656" xr:uid="{FD1ADD0C-9009-47A4-B252-1FB5425CA6AC}"/>
    <cellStyle name="W_SCB-YE06-aom_WP SBR 08 7 2 3" xfId="15141" xr:uid="{7BBB4306-AC5B-4DEE-AE31-55AD85C3BA8D}"/>
    <cellStyle name="W_SCB-YE06-aom_WP SBR 08 7 2 4" xfId="22798" xr:uid="{279FB842-F364-40C9-9745-BDF24F113369}"/>
    <cellStyle name="W_SCB-YE06-aom_WP SBR 08 7 3" xfId="16469" xr:uid="{9F5FA6A6-CCB5-4962-80FE-B0DB965FD900}"/>
    <cellStyle name="W_SCB-YE06-aom_WP SBR 08 7 4" xfId="13947" xr:uid="{4AECC3FB-5380-4169-ABAA-38A7ED195960}"/>
    <cellStyle name="W_SCB-YE06-aom_WP SBR 08 7 5" xfId="21536" xr:uid="{9A4A5F89-7B36-41B3-9447-490D53B3BB81}"/>
    <cellStyle name="W_SFC_Q2_Phang " xfId="10754" xr:uid="{05CDD541-1D73-4D6F-8DB0-E12F876FB345}"/>
    <cellStyle name="W_SFC_Q2_Phang  2" xfId="10755" xr:uid="{E22F1EF3-9A3B-4A08-9AF2-4AFDB4DBDAD6}"/>
    <cellStyle name="W_SFC_Q2_Phang  2 2" xfId="12638" xr:uid="{18430EEE-A5DB-4114-9000-896EA7B4CD74}"/>
    <cellStyle name="W_SFC_Q2_Phang  2 2 2" xfId="17657" xr:uid="{FEAEF3BB-A602-41D5-8D1B-9C79736DF675}"/>
    <cellStyle name="W_SFC_Q2_Phang  2 2 3" xfId="15142" xr:uid="{0C086A05-E712-406C-B2F7-0C6FAA56C6E9}"/>
    <cellStyle name="W_SFC_Q2_Phang  2 2 4" xfId="22799" xr:uid="{AA2F021F-8BDD-4378-B83E-BBBEB278C3E7}"/>
    <cellStyle name="W_SFC_Q2_Phang  2 3" xfId="16470" xr:uid="{7B6D4088-BAA9-4183-925C-0A8636B56A46}"/>
    <cellStyle name="W_SFC_Q2_Phang  2 4" xfId="13948" xr:uid="{0948D899-21BC-4F7F-9854-7C367B015A30}"/>
    <cellStyle name="W_SFC_Q2_Phang  2 5" xfId="21537" xr:uid="{2B937CA1-EE40-4C18-8387-1E3640FCB3E8}"/>
    <cellStyle name="W_SFCYE05" xfId="10756" xr:uid="{A8AA7AA7-029B-4325-A0DC-0E357A103F52}"/>
    <cellStyle name="W_SFCYE05 2" xfId="10757" xr:uid="{CD23E61F-31CF-41D8-9A23-B2EC8C59B064}"/>
    <cellStyle name="W_SFCYE05 2 2" xfId="12639" xr:uid="{31D56FDE-BAC6-4255-9FB1-F2CCEBFE0246}"/>
    <cellStyle name="W_SFCYE05 2 2 2" xfId="17658" xr:uid="{38A3E92E-AB7F-4E44-A4CA-94E0B82B5EE0}"/>
    <cellStyle name="W_SFCYE05 2 2 3" xfId="15143" xr:uid="{B45710B9-50C0-4D57-BE74-22BEBFD970AB}"/>
    <cellStyle name="W_SFCYE05 2 2 4" xfId="22800" xr:uid="{76D7CB0A-67C7-488B-AB09-9CDA6A976C3C}"/>
    <cellStyle name="W_SFCYE05 2 3" xfId="16471" xr:uid="{58A39397-5B00-4E4D-8F40-A9F975FE9436}"/>
    <cellStyle name="W_SFCYE05 2 4" xfId="13949" xr:uid="{30828FC7-CFF5-432E-BDBB-97C2E595AD8C}"/>
    <cellStyle name="W_SFCYE05 2 5" xfId="21538" xr:uid="{7551B265-0304-4DA2-AF99-BB8286705B6E}"/>
    <cellStyle name="W_SFCYE05 3" xfId="10758" xr:uid="{2AD8BFE3-26B0-445F-817D-3A350CB1C971}"/>
    <cellStyle name="W_SFCYE05 3 2" xfId="12640" xr:uid="{52C011C6-2B00-44A4-9C68-DEC40157069C}"/>
    <cellStyle name="W_SFCYE05 3 2 2" xfId="17659" xr:uid="{6278FDD6-6D9E-49D5-BA2F-9F356351C8CE}"/>
    <cellStyle name="W_SFCYE05 3 2 3" xfId="15144" xr:uid="{821965C6-0856-40CB-8DCE-3B5A59F1E74F}"/>
    <cellStyle name="W_SFCYE05 3 2 4" xfId="22801" xr:uid="{E53CC07F-98AD-4CA9-9E5B-DFCEF993F5A5}"/>
    <cellStyle name="W_SFCYE05 3 3" xfId="16472" xr:uid="{49DB7C4E-418D-4F0D-838A-AC5AD9E800B3}"/>
    <cellStyle name="W_SFCYE05 3 4" xfId="13950" xr:uid="{8E60599D-8F5D-443F-88F0-E5C5258B597A}"/>
    <cellStyle name="W_SFCYE05 3 5" xfId="21539" xr:uid="{31B01430-0F51-499B-BCB2-0884E10CFC7E}"/>
    <cellStyle name="W_SFCYE05 4" xfId="10759" xr:uid="{BAE99514-CB09-4449-BEBA-1E4EB3DA8572}"/>
    <cellStyle name="W_SFCYE05 4 2" xfId="12641" xr:uid="{24E5C503-7784-4663-9EC5-75120EA45F87}"/>
    <cellStyle name="W_SFCYE05 4 2 2" xfId="17660" xr:uid="{B83CF204-D6C6-4195-A65E-38B379BC3853}"/>
    <cellStyle name="W_SFCYE05 4 2 3" xfId="15145" xr:uid="{97170408-D3C4-4CB7-A119-7478BA706DC0}"/>
    <cellStyle name="W_SFCYE05 4 2 4" xfId="22802" xr:uid="{687ACBBD-C918-42A5-84FB-BDA3FA18EDFE}"/>
    <cellStyle name="W_SFCYE05 4 3" xfId="16473" xr:uid="{4A5B4807-62E1-4FA0-A60F-DB355B4DA3EC}"/>
    <cellStyle name="W_SFCYE05 4 4" xfId="13951" xr:uid="{1A4D433A-2E92-4E15-8257-8C9EAEFAA0EB}"/>
    <cellStyle name="W_SFCYE05 4 5" xfId="21540" xr:uid="{07753E90-CBAE-4906-8D28-0D28394311E8}"/>
    <cellStyle name="W_SFCYE05 5" xfId="10760" xr:uid="{1AC74812-7752-44C8-A5D9-7049E1EC9683}"/>
    <cellStyle name="W_SFCYE05 5 2" xfId="12642" xr:uid="{8422EC28-38AE-4058-B263-2B4632F14F71}"/>
    <cellStyle name="W_SFCYE05 5 2 2" xfId="17661" xr:uid="{D5C4BD55-7677-4FA5-9A0D-D23F99B11F73}"/>
    <cellStyle name="W_SFCYE05 5 2 3" xfId="15146" xr:uid="{222D170E-B5F8-4364-B482-8C2CD7C3DB14}"/>
    <cellStyle name="W_SFCYE05 5 2 4" xfId="22803" xr:uid="{2202F319-E9B2-47AF-8CBB-B70EE447DF12}"/>
    <cellStyle name="W_SFCYE05 5 3" xfId="16474" xr:uid="{5C0B8628-73E0-4797-9C90-C2EC158D68B3}"/>
    <cellStyle name="W_SFCYE05 5 4" xfId="13952" xr:uid="{E3259C86-6CB9-490D-B872-C92183EC3B8E}"/>
    <cellStyle name="W_SFCYE05 5 5" xfId="21541" xr:uid="{AFE2ABBB-9D61-4B5E-AA32-3C436C65B7A1}"/>
    <cellStyle name="W_SFCYE05 6" xfId="10761" xr:uid="{48F0DE1A-30B1-4B7B-A866-19A05DB360BD}"/>
    <cellStyle name="W_SFCYE05 6 2" xfId="12643" xr:uid="{BD4D391B-C1DE-4C84-A555-98A900635568}"/>
    <cellStyle name="W_SFCYE05 6 2 2" xfId="17662" xr:uid="{72AA4138-1C2A-4897-AEE9-33774A4D93C8}"/>
    <cellStyle name="W_SFCYE05 6 2 3" xfId="15147" xr:uid="{43F60FE2-AC60-46C5-882A-0BA41085703B}"/>
    <cellStyle name="W_SFCYE05 6 2 4" xfId="22804" xr:uid="{3EE12EAE-E4AC-4694-8289-8BA44053CD7A}"/>
    <cellStyle name="W_SFCYE05 6 3" xfId="16475" xr:uid="{6D37F982-67E4-44F8-AEFE-BA36953095F1}"/>
    <cellStyle name="W_SFCYE05 6 4" xfId="13953" xr:uid="{9DB63B31-7F47-4659-A14D-22A6BA5A8FEA}"/>
    <cellStyle name="W_SFCYE05 6 5" xfId="21542" xr:uid="{508904B7-F22A-4786-A455-4D0D92E3EFE6}"/>
    <cellStyle name="W_SFCYE05 7" xfId="10762" xr:uid="{C7444C8C-052A-4B01-9E6C-ED50125F138D}"/>
    <cellStyle name="W_SFCYE05 7 2" xfId="12644" xr:uid="{EA1C7D27-2A51-45F8-9480-97ECBCB6CC4D}"/>
    <cellStyle name="W_SFCYE05 7 2 2" xfId="17663" xr:uid="{66986B50-EC37-4DB9-82A0-EF3742AE9C58}"/>
    <cellStyle name="W_SFCYE05 7 2 3" xfId="15148" xr:uid="{F2C39291-2450-46E0-89E7-A1B2520367FF}"/>
    <cellStyle name="W_SFCYE05 7 2 4" xfId="22805" xr:uid="{672CBB90-2D9F-47CC-8A12-753B89A3E141}"/>
    <cellStyle name="W_SFCYE05 7 3" xfId="16476" xr:uid="{349EBE82-41EE-4895-9952-2EE5C0ABB6BA}"/>
    <cellStyle name="W_SFCYE05 7 4" xfId="13954" xr:uid="{EE8E5FA9-12D6-4C6C-91FF-9BC284407872}"/>
    <cellStyle name="W_SFCYE05 7 5" xfId="21543" xr:uid="{0DCEEDA9-5C62-435B-B679-5794617BD854}"/>
    <cellStyle name="W_SFC-ye08-N' Beau" xfId="10763" xr:uid="{74810263-9447-4B9C-AF81-DB66AD32CF44}"/>
    <cellStyle name="W_SFC-ye08-N' Beau 2" xfId="10764" xr:uid="{C4705A10-8A95-46E0-9FB6-F34EFDA106F9}"/>
    <cellStyle name="W_SFC-ye08-N' Beau 2 2" xfId="12645" xr:uid="{BC2C95B4-A739-41DD-86AE-BE5CBB804721}"/>
    <cellStyle name="W_SFC-ye08-N' Beau 2 2 2" xfId="17664" xr:uid="{C20B0AFD-ABE8-4D83-A645-82325BA35A45}"/>
    <cellStyle name="W_SFC-ye08-N' Beau 2 2 3" xfId="15149" xr:uid="{F08E0C2E-69B3-4E0C-A316-16C99A26430A}"/>
    <cellStyle name="W_SFC-ye08-N' Beau 2 2 4" xfId="22806" xr:uid="{E8927F30-5DE9-4BD8-9878-226352D84697}"/>
    <cellStyle name="W_SFC-ye08-N' Beau 2 3" xfId="16477" xr:uid="{60D4AEE4-890B-43F7-82CE-66A3BBE17576}"/>
    <cellStyle name="W_SFC-ye08-N' Beau 2 4" xfId="13955" xr:uid="{E7296FAB-C5EA-4270-BC6B-85BE0B024E93}"/>
    <cellStyle name="W_SFC-ye08-N' Beau 2 5" xfId="21544" xr:uid="{01DAF149-C843-41FB-A848-3D6C64873B71}"/>
    <cellStyle name="W_SFC-ye08-N' Beau 3" xfId="10765" xr:uid="{40D2D1F1-C585-4E4C-BB0E-5913FD817277}"/>
    <cellStyle name="W_SFC-ye08-N' Beau 3 2" xfId="12646" xr:uid="{CCC39B2C-D636-43CD-96B3-14E83327B854}"/>
    <cellStyle name="W_SFC-ye08-N' Beau 3 2 2" xfId="17665" xr:uid="{915393E5-CF92-49A3-9329-9E63C4233183}"/>
    <cellStyle name="W_SFC-ye08-N' Beau 3 2 3" xfId="15150" xr:uid="{C3FBC3B8-38E8-4F47-A50E-3F4A9DEA77D0}"/>
    <cellStyle name="W_SFC-ye08-N' Beau 3 2 4" xfId="22807" xr:uid="{48E5C873-47DD-4279-960A-45B9CAE5B020}"/>
    <cellStyle name="W_SFC-ye08-N' Beau 3 3" xfId="16478" xr:uid="{B6D850E0-C421-4027-B5E1-FEE19D358C0C}"/>
    <cellStyle name="W_SFC-ye08-N' Beau 3 4" xfId="13956" xr:uid="{8657A7E5-E398-4A81-A759-737174B679F3}"/>
    <cellStyle name="W_SFC-ye08-N' Beau 3 5" xfId="21545" xr:uid="{EF573FBC-EFAE-41D5-9DB0-BC77532B764E}"/>
    <cellStyle name="W_SFC-ye08-N' Beau 4" xfId="10766" xr:uid="{1ECA9D7B-4B5D-4226-AB7A-25F226FC23F7}"/>
    <cellStyle name="W_SFC-ye08-N' Beau 4 2" xfId="12647" xr:uid="{FB92E063-D431-4480-A01D-593A8CDDA0CD}"/>
    <cellStyle name="W_SFC-ye08-N' Beau 4 2 2" xfId="17666" xr:uid="{7547C146-1AFE-4D1E-A0B0-B047B95931DD}"/>
    <cellStyle name="W_SFC-ye08-N' Beau 4 2 3" xfId="15151" xr:uid="{0465B0CA-5F5E-4413-847B-D77905BB188C}"/>
    <cellStyle name="W_SFC-ye08-N' Beau 4 2 4" xfId="22808" xr:uid="{482AD3ED-CA0C-4F32-BB7C-1122559A131E}"/>
    <cellStyle name="W_SFC-ye08-N' Beau 4 3" xfId="16479" xr:uid="{C991E3C9-A854-4F1B-BFD6-586D39150289}"/>
    <cellStyle name="W_SFC-ye08-N' Beau 4 4" xfId="13957" xr:uid="{87736BBA-4C99-4ADF-B3BC-FB1DB71C5AC3}"/>
    <cellStyle name="W_SFC-ye08-N' Beau 4 5" xfId="21546" xr:uid="{D4657708-6FEE-4FCD-A656-C18F24DE4789}"/>
    <cellStyle name="W_SFC-ye08-N' Beau 5" xfId="10767" xr:uid="{89986F24-A47C-49C9-913C-A17A3B0225A2}"/>
    <cellStyle name="W_SFC-ye08-N' Beau 5 2" xfId="12648" xr:uid="{0F72D778-FA81-4DB1-8A0C-41F020F1E0A4}"/>
    <cellStyle name="W_SFC-ye08-N' Beau 5 2 2" xfId="17667" xr:uid="{A55F4050-85CC-46B8-9835-409554AB78E3}"/>
    <cellStyle name="W_SFC-ye08-N' Beau 5 2 3" xfId="15152" xr:uid="{1C5F0BB4-29E0-412A-942A-F4B6B68E0C70}"/>
    <cellStyle name="W_SFC-ye08-N' Beau 5 2 4" xfId="22809" xr:uid="{BE1C0D6A-F42E-498F-8223-3EE7CFA0ACD5}"/>
    <cellStyle name="W_SFC-ye08-N' Beau 5 3" xfId="16480" xr:uid="{C2BA54F3-B387-4362-9330-B3149CDE3E2B}"/>
    <cellStyle name="W_SFC-ye08-N' Beau 5 4" xfId="13958" xr:uid="{E861812A-79F3-4364-908E-EC23A2F1BD8C}"/>
    <cellStyle name="W_SFC-ye08-N' Beau 5 5" xfId="21547" xr:uid="{642442E1-893D-4768-AD2D-8B17CB7E997C}"/>
    <cellStyle name="W_SFC-ye08-N' Beau 6" xfId="10768" xr:uid="{A8C97530-0C6B-44DC-9307-6A3E98839CDF}"/>
    <cellStyle name="W_SFC-ye08-N' Beau 6 2" xfId="12649" xr:uid="{7B9A41A9-1432-40E0-A17D-8E9C4E20652B}"/>
    <cellStyle name="W_SFC-ye08-N' Beau 6 2 2" xfId="17668" xr:uid="{08A1DD19-AED9-479C-BEFF-12D88D08008D}"/>
    <cellStyle name="W_SFC-ye08-N' Beau 6 2 3" xfId="15153" xr:uid="{4A0B511E-9226-4116-B934-E9683682981A}"/>
    <cellStyle name="W_SFC-ye08-N' Beau 6 2 4" xfId="22810" xr:uid="{42868272-0C56-4347-9B11-11CBFCA46268}"/>
    <cellStyle name="W_SFC-ye08-N' Beau 6 3" xfId="16481" xr:uid="{2C8071AE-65B9-458D-8765-C346B31F4973}"/>
    <cellStyle name="W_SFC-ye08-N' Beau 6 4" xfId="13959" xr:uid="{B1DCC6F2-66E8-4E1C-BC2A-2B1DACE557D5}"/>
    <cellStyle name="W_SFC-ye08-N' Beau 6 5" xfId="21548" xr:uid="{276F13D2-0528-482B-A29F-DF25C765AA53}"/>
    <cellStyle name="W_SFC-ye08-N' Beau 7" xfId="10769" xr:uid="{CCB64627-EDA6-4A2E-8579-4D369F19D29F}"/>
    <cellStyle name="W_SFC-ye08-N' Beau 7 2" xfId="12650" xr:uid="{A435A58D-EA98-4C97-8AB1-168AD52C267F}"/>
    <cellStyle name="W_SFC-ye08-N' Beau 7 2 2" xfId="17669" xr:uid="{0FBC6C44-F2DF-44F1-B174-A6D593E03F2B}"/>
    <cellStyle name="W_SFC-ye08-N' Beau 7 2 3" xfId="15154" xr:uid="{7988F964-344D-424E-8410-D5E30BE0FDBC}"/>
    <cellStyle name="W_SFC-ye08-N' Beau 7 2 4" xfId="22811" xr:uid="{0F3E3107-3954-4F57-BC3B-9F70A39F3C60}"/>
    <cellStyle name="W_SFC-ye08-N' Beau 7 3" xfId="16482" xr:uid="{9DFEF7C9-36C0-4733-8460-748A814D61B6}"/>
    <cellStyle name="W_SFC-ye08-N' Beau 7 4" xfId="13960" xr:uid="{5114CCBA-BFE6-4034-BE4F-0E04D198A946}"/>
    <cellStyle name="W_SFC-ye08-N' Beau 7 5" xfId="21549" xr:uid="{2F6616DE-03DE-4136-A439-5C797AE31D3A}"/>
    <cellStyle name="W_SFC-ye08-pakpao" xfId="10770" xr:uid="{FE06F1E5-DE92-4477-90A2-9166F534ABEA}"/>
    <cellStyle name="W_SFC-ye08-pakpao 2" xfId="10771" xr:uid="{578F3C92-34E2-41FB-B118-1BFB8DE63834}"/>
    <cellStyle name="W_SFC-ye08-pakpao 2 2" xfId="12651" xr:uid="{26B74D13-9557-4456-8184-46CA0CEB069F}"/>
    <cellStyle name="W_SFC-ye08-pakpao 2 2 2" xfId="17670" xr:uid="{F7C4C920-B166-42DE-9559-C3D21FC725B5}"/>
    <cellStyle name="W_SFC-ye08-pakpao 2 2 3" xfId="15155" xr:uid="{96DDB6C9-5E53-4F75-9903-DD09621B9EEB}"/>
    <cellStyle name="W_SFC-ye08-pakpao 2 2 4" xfId="22812" xr:uid="{DB35A031-2438-4C90-8554-4DBF4FA0EA5E}"/>
    <cellStyle name="W_SFC-ye08-pakpao 2 3" xfId="16483" xr:uid="{F2680FB2-23F1-4AC1-9812-D28B8A7B4945}"/>
    <cellStyle name="W_SFC-ye08-pakpao 2 4" xfId="13961" xr:uid="{29ED08AC-5CF2-4DF0-B197-D5C320C2C72D}"/>
    <cellStyle name="W_SFC-ye08-pakpao 2 5" xfId="21550" xr:uid="{A7EFE0BB-3FE4-4E06-B2C9-973A0BF4C9EC}"/>
    <cellStyle name="W_SFC-ye08-pakpao_Complete WP SFC_Q2_Phang " xfId="10772" xr:uid="{F36AA9A7-A9B8-466D-B2E8-44E1BF6515AE}"/>
    <cellStyle name="W_SFC-ye08-pakpao_Complete WP SFC_Q2_Phang  2" xfId="10773" xr:uid="{D71DA863-E3B0-4EB3-A058-1BBB55F6EDF2}"/>
    <cellStyle name="W_SFC-ye08-pakpao_Complete WP SFC_Q2_Phang  2 2" xfId="12652" xr:uid="{C0C9B56C-8470-4192-A3A5-367D2538E459}"/>
    <cellStyle name="W_SFC-ye08-pakpao_Complete WP SFC_Q2_Phang  2 2 2" xfId="17671" xr:uid="{AB897EA8-143D-4D9B-925F-2BBD9D0E3575}"/>
    <cellStyle name="W_SFC-ye08-pakpao_Complete WP SFC_Q2_Phang  2 2 3" xfId="15156" xr:uid="{383E3637-9742-4744-BD6C-8B47DD39DA04}"/>
    <cellStyle name="W_SFC-ye08-pakpao_Complete WP SFC_Q2_Phang  2 2 4" xfId="22813" xr:uid="{0D2B1E59-987C-4C01-BB5D-600B7CA69C7D}"/>
    <cellStyle name="W_SFC-ye08-pakpao_Complete WP SFC_Q2_Phang  2 3" xfId="16484" xr:uid="{8DEB4B7C-6B52-4916-A798-B638BE12F5F7}"/>
    <cellStyle name="W_SFC-ye08-pakpao_Complete WP SFC_Q2_Phang  2 4" xfId="13962" xr:uid="{1DA54A55-D0A3-444A-A273-D552A0EA727C}"/>
    <cellStyle name="W_SFC-ye08-pakpao_Complete WP SFC_Q2_Phang  2 5" xfId="21551" xr:uid="{2DA6B5AC-D423-413D-A32E-82A6EA688485}"/>
    <cellStyle name="W_SFC-ye08-pakpao_F123 SFC Q2'09 New" xfId="10774" xr:uid="{33B0772D-9660-44B2-B69B-FD07309EAB58}"/>
    <cellStyle name="W_SFC-ye08-pakpao_F123 SFC Q2'09 New 2" xfId="10775" xr:uid="{B50EA242-07EE-4608-879E-307FC2693F25}"/>
    <cellStyle name="W_SFC-ye08-pakpao_F123 SFC Q2'09 New 2 2" xfId="12653" xr:uid="{0114C099-38C3-4886-9088-0C95B3FA458F}"/>
    <cellStyle name="W_SFC-ye08-pakpao_F123 SFC Q2'09 New 2 2 2" xfId="17672" xr:uid="{E103E08E-3A6D-4644-9699-ACA960EA30FB}"/>
    <cellStyle name="W_SFC-ye08-pakpao_F123 SFC Q2'09 New 2 2 3" xfId="15157" xr:uid="{2CEF4FDA-0338-490F-AC87-ACBDF528022E}"/>
    <cellStyle name="W_SFC-ye08-pakpao_F123 SFC Q2'09 New 2 2 4" xfId="22814" xr:uid="{365F23F0-22EC-4881-A3E1-97FD770A3B25}"/>
    <cellStyle name="W_SFC-ye08-pakpao_F123 SFC Q2'09 New 2 3" xfId="16485" xr:uid="{421C4F79-185C-495A-8D34-87ECF385E114}"/>
    <cellStyle name="W_SFC-ye08-pakpao_F123 SFC Q2'09 New 2 4" xfId="13963" xr:uid="{2EC31974-AABE-47EC-BB20-03A5BFECE757}"/>
    <cellStyle name="W_SFC-ye08-pakpao_F123 SFC Q2'09 New 2 5" xfId="21552" xr:uid="{39F06F3B-AD58-45B9-AD88-2BF14F0FAA65}"/>
    <cellStyle name="W_SFC-ye08-pakpao_SFC_Q2_Phang " xfId="10776" xr:uid="{6653664A-0B30-45C1-BF42-6BC8FB9405F5}"/>
    <cellStyle name="W_SFC-ye08-pakpao_SFC_Q2_Phang  2" xfId="10777" xr:uid="{53F078E2-C10E-47FF-86CB-CD083D6F565E}"/>
    <cellStyle name="W_SFC-ye08-pakpao_SFC_Q2_Phang  2 2" xfId="12654" xr:uid="{789BDB7E-5270-4247-84E2-5D4B61172BF8}"/>
    <cellStyle name="W_SFC-ye08-pakpao_SFC_Q2_Phang  2 2 2" xfId="17673" xr:uid="{16D2CCD4-ABBA-4FF9-BAF0-9F66811BC6E1}"/>
    <cellStyle name="W_SFC-ye08-pakpao_SFC_Q2_Phang  2 2 3" xfId="15158" xr:uid="{F146BA2B-F3DB-4025-99C1-8262447518A7}"/>
    <cellStyle name="W_SFC-ye08-pakpao_SFC_Q2_Phang  2 2 4" xfId="22815" xr:uid="{05971437-BB4D-4C99-8BF5-A17B3ED6CB41}"/>
    <cellStyle name="W_SFC-ye08-pakpao_SFC_Q2_Phang  2 3" xfId="16486" xr:uid="{50D8DDBB-E3B8-4473-9617-FD3B73E3DF78}"/>
    <cellStyle name="W_SFC-ye08-pakpao_SFC_Q2_Phang  2 4" xfId="13964" xr:uid="{35179311-B698-48C9-9784-698546D86A4C}"/>
    <cellStyle name="W_SFC-ye08-pakpao_SFC_Q2_Phang  2 5" xfId="21553" xr:uid="{5FD7A1C1-D961-4485-9EC8-3AF92A8486A4}"/>
    <cellStyle name="W_SFT-YE06-aom" xfId="10778" xr:uid="{E6FE4D5E-0B85-4814-BD83-E01C35E46529}"/>
    <cellStyle name="W_SFT-YE06-aom 2" xfId="10779" xr:uid="{3F30CF41-4310-4BCC-A1EE-338DBFCC6F74}"/>
    <cellStyle name="W_SFT-YE06-aom 2 2" xfId="12655" xr:uid="{4ED5D6CE-1794-4381-BBF9-A0371A2EE788}"/>
    <cellStyle name="W_SFT-YE06-aom 2 2 2" xfId="17674" xr:uid="{4C568E2A-485F-424A-B1F4-CA2A1222A290}"/>
    <cellStyle name="W_SFT-YE06-aom 2 2 3" xfId="15159" xr:uid="{B7968373-864C-426F-9E4C-C32FBBC95416}"/>
    <cellStyle name="W_SFT-YE06-aom 2 2 4" xfId="22816" xr:uid="{4B6BFD4B-C8C4-4F7E-AF80-816FE9DC3C72}"/>
    <cellStyle name="W_SFT-YE06-aom 2 3" xfId="16487" xr:uid="{6CB4B0C8-056F-49F0-9B53-F10E3E557874}"/>
    <cellStyle name="W_SFT-YE06-aom 2 4" xfId="13965" xr:uid="{39D24F8B-858C-4B70-98E0-CD2873492CD8}"/>
    <cellStyle name="W_SFT-YE06-aom 2 5" xfId="21554" xr:uid="{28DE9055-64C8-4E92-B200-C4ABC98CA572}"/>
    <cellStyle name="W_SFT-YE06-aom_Complete WP SFC_Q2_Phang " xfId="10780" xr:uid="{6A560D56-9F6C-4F77-BB60-A26F74C9A504}"/>
    <cellStyle name="W_SFT-YE06-aom_Complete WP SFC_Q2_Phang  2" xfId="10781" xr:uid="{9D4C8C73-3CEB-48B1-8167-B3B518BB5BBB}"/>
    <cellStyle name="W_SFT-YE06-aom_Complete WP SFC_Q2_Phang  2 2" xfId="12656" xr:uid="{B69F192C-3BC0-4189-9588-7B98C05CD017}"/>
    <cellStyle name="W_SFT-YE06-aom_Complete WP SFC_Q2_Phang  2 2 2" xfId="17675" xr:uid="{A739EA40-DAC9-4BCB-BC94-280225DD0977}"/>
    <cellStyle name="W_SFT-YE06-aom_Complete WP SFC_Q2_Phang  2 2 3" xfId="15160" xr:uid="{FE97F984-B6AE-4E62-9F6E-E0D2402884E6}"/>
    <cellStyle name="W_SFT-YE06-aom_Complete WP SFC_Q2_Phang  2 2 4" xfId="22817" xr:uid="{8A9C9D66-533A-46CF-B64F-C16AC4552D0B}"/>
    <cellStyle name="W_SFT-YE06-aom_Complete WP SFC_Q2_Phang  2 3" xfId="16488" xr:uid="{7F55FEF3-DD2A-4A6A-AFF1-F34F7D111A8B}"/>
    <cellStyle name="W_SFT-YE06-aom_Complete WP SFC_Q2_Phang  2 4" xfId="13966" xr:uid="{9A100E12-7963-42A7-ABAF-E87EEE36A08D}"/>
    <cellStyle name="W_SFT-YE06-aom_Complete WP SFC_Q2_Phang  2 5" xfId="21555" xr:uid="{F19DC46E-C01E-44B5-871A-2DECE6474FF6}"/>
    <cellStyle name="W_SFT-YE06-aom_F123 SFC Q2'09 New" xfId="10782" xr:uid="{5813BB16-411F-4B35-B83F-5BCF163E4F21}"/>
    <cellStyle name="W_SFT-YE06-aom_F123 SFC Q2'09 New 2" xfId="10783" xr:uid="{CEA419D6-A1C3-4C23-98E6-DAFE77F0C673}"/>
    <cellStyle name="W_SFT-YE06-aom_F123 SFC Q2'09 New 2 2" xfId="12657" xr:uid="{2A3B657C-7E73-45D7-8D75-27461B738DDB}"/>
    <cellStyle name="W_SFT-YE06-aom_F123 SFC Q2'09 New 2 2 2" xfId="17676" xr:uid="{DDD9E57F-4740-49E3-9A43-B7465E6F096C}"/>
    <cellStyle name="W_SFT-YE06-aom_F123 SFC Q2'09 New 2 2 3" xfId="15161" xr:uid="{499E169C-A527-4C77-851F-4C5247872B31}"/>
    <cellStyle name="W_SFT-YE06-aom_F123 SFC Q2'09 New 2 2 4" xfId="22818" xr:uid="{0F8BDD32-5ECB-4ED4-92F7-D62B950C9C06}"/>
    <cellStyle name="W_SFT-YE06-aom_F123 SFC Q2'09 New 2 3" xfId="16489" xr:uid="{96BCB4D4-9D49-4E40-BCB5-0B46F17802E7}"/>
    <cellStyle name="W_SFT-YE06-aom_F123 SFC Q2'09 New 2 4" xfId="13967" xr:uid="{E26F6FC3-F30D-4392-B834-F71A49D228FA}"/>
    <cellStyle name="W_SFT-YE06-aom_F123 SFC Q2'09 New 2 5" xfId="21556" xr:uid="{ED8DAAAD-4E2B-4CFF-A50B-326AB4C87A2F}"/>
    <cellStyle name="W_SFT-YE06-aom_MFC-ye08-pakpao" xfId="10784" xr:uid="{F8F8AB28-BA32-47E1-9C85-9E5A3F450C06}"/>
    <cellStyle name="W_SFT-YE06-aom_MFC-ye08-pakpao 2" xfId="10785" xr:uid="{251DC7B7-020C-4F12-9E8A-3EF6E4029183}"/>
    <cellStyle name="W_SFT-YE06-aom_MFC-ye08-pakpao 2 2" xfId="12658" xr:uid="{CE52AD3E-39D2-4DCE-B627-98581A1AEA53}"/>
    <cellStyle name="W_SFT-YE06-aom_MFC-ye08-pakpao 2 2 2" xfId="17677" xr:uid="{40447117-52D7-4061-9E26-0EBABE1AD753}"/>
    <cellStyle name="W_SFT-YE06-aom_MFC-ye08-pakpao 2 2 3" xfId="15162" xr:uid="{FFD7013E-8C3B-4290-8453-3B79D624DC0B}"/>
    <cellStyle name="W_SFT-YE06-aom_MFC-ye08-pakpao 2 2 4" xfId="22819" xr:uid="{11250FD7-DA5C-4481-8ED8-219564E6E5BD}"/>
    <cellStyle name="W_SFT-YE06-aom_MFC-ye08-pakpao 2 3" xfId="16490" xr:uid="{568011C7-DD9A-40C6-A291-18EDF4A36929}"/>
    <cellStyle name="W_SFT-YE06-aom_MFC-ye08-pakpao 2 4" xfId="13968" xr:uid="{D80AFDD6-B352-4752-BD5B-2D3ACD6D1199}"/>
    <cellStyle name="W_SFT-YE06-aom_MFC-ye08-pakpao 2 5" xfId="21557" xr:uid="{5FA98521-D530-464E-87FE-03D23AEAE28C}"/>
    <cellStyle name="W_SFT-YE06-aom_MFC-ye08-pakpao 3" xfId="10786" xr:uid="{7E183C5A-3525-4843-AF6D-B01E05D29F54}"/>
    <cellStyle name="W_SFT-YE06-aom_MFC-ye08-pakpao 3 2" xfId="12659" xr:uid="{38BF40FC-B3D5-43BB-899A-FF497E1C8B83}"/>
    <cellStyle name="W_SFT-YE06-aom_MFC-ye08-pakpao 3 2 2" xfId="17678" xr:uid="{2D2339FB-CA8C-43C1-8AF4-848C7A899D4C}"/>
    <cellStyle name="W_SFT-YE06-aom_MFC-ye08-pakpao 3 2 3" xfId="15163" xr:uid="{462E9EC1-6FE2-4FC0-8C32-EC344037ACD3}"/>
    <cellStyle name="W_SFT-YE06-aom_MFC-ye08-pakpao 3 2 4" xfId="22820" xr:uid="{2AAD54D1-F94D-4E7B-8ACC-979EF84C8100}"/>
    <cellStyle name="W_SFT-YE06-aom_MFC-ye08-pakpao 3 3" xfId="16491" xr:uid="{8068B416-9863-4906-8D16-0D5EF9D22CD8}"/>
    <cellStyle name="W_SFT-YE06-aom_MFC-ye08-pakpao 3 4" xfId="13969" xr:uid="{9F4581E6-23CA-493F-9648-BDCBFBC4CC50}"/>
    <cellStyle name="W_SFT-YE06-aom_MFC-ye08-pakpao 3 5" xfId="21558" xr:uid="{B2447BB7-0994-4D47-BFCD-614CC3C958F5}"/>
    <cellStyle name="W_SFT-YE06-aom_MFC-ye08-pakpao 4" xfId="10787" xr:uid="{D36CD045-BFAE-4741-A12C-F9CE8128A686}"/>
    <cellStyle name="W_SFT-YE06-aom_MFC-ye08-pakpao 4 2" xfId="12660" xr:uid="{69E5BB2E-D8E4-47E9-BA69-51F0AC4AE037}"/>
    <cellStyle name="W_SFT-YE06-aom_MFC-ye08-pakpao 4 2 2" xfId="17679" xr:uid="{8139B2EE-DBC4-4729-AAD9-D929CED14736}"/>
    <cellStyle name="W_SFT-YE06-aom_MFC-ye08-pakpao 4 2 3" xfId="15164" xr:uid="{4B181DD8-717B-4F27-BA6F-EB1548F98101}"/>
    <cellStyle name="W_SFT-YE06-aom_MFC-ye08-pakpao 4 2 4" xfId="22821" xr:uid="{567DCF7E-BC34-4ECB-8BFD-001F4E1693AF}"/>
    <cellStyle name="W_SFT-YE06-aom_MFC-ye08-pakpao 4 3" xfId="16492" xr:uid="{D37CA456-C9A3-44A2-8AAC-77FFA383B530}"/>
    <cellStyle name="W_SFT-YE06-aom_MFC-ye08-pakpao 4 4" xfId="13970" xr:uid="{1E2DBC8D-DE53-4C35-B286-820047885BA1}"/>
    <cellStyle name="W_SFT-YE06-aom_MFC-ye08-pakpao 4 5" xfId="21559" xr:uid="{41A5ECD8-8ACE-4CB2-A360-B85A079FBB7D}"/>
    <cellStyle name="W_SFT-YE06-aom_MFC-ye08-pakpao 5" xfId="10788" xr:uid="{BBA4C140-FB06-4913-B4B1-269272E77360}"/>
    <cellStyle name="W_SFT-YE06-aom_MFC-ye08-pakpao 5 2" xfId="12661" xr:uid="{7B8FE6C4-5E8C-4DE5-9099-9E93BAFD7E7C}"/>
    <cellStyle name="W_SFT-YE06-aom_MFC-ye08-pakpao 5 2 2" xfId="17680" xr:uid="{484A5885-EE3C-4570-9957-452F3B293146}"/>
    <cellStyle name="W_SFT-YE06-aom_MFC-ye08-pakpao 5 2 3" xfId="15165" xr:uid="{615C14F5-F5F0-4D56-844A-414B0FD74C1F}"/>
    <cellStyle name="W_SFT-YE06-aom_MFC-ye08-pakpao 5 2 4" xfId="22822" xr:uid="{D1AD0D53-50FD-4571-A9C6-033614F46B07}"/>
    <cellStyle name="W_SFT-YE06-aom_MFC-ye08-pakpao 5 3" xfId="16493" xr:uid="{3C8DC546-16B2-43AD-B429-929FCB90B836}"/>
    <cellStyle name="W_SFT-YE06-aom_MFC-ye08-pakpao 5 4" xfId="13971" xr:uid="{2E8AF710-6031-42B8-A7C7-4DE1439CD7EC}"/>
    <cellStyle name="W_SFT-YE06-aom_MFC-ye08-pakpao 5 5" xfId="21560" xr:uid="{BEC9E044-080C-4CB3-89E7-2F4869430D0C}"/>
    <cellStyle name="W_SFT-YE06-aom_MFC-ye08-pakpao 6" xfId="10789" xr:uid="{6F83C9E5-36C1-4010-819C-0BE6CFE22CCC}"/>
    <cellStyle name="W_SFT-YE06-aom_MFC-ye08-pakpao 6 2" xfId="12662" xr:uid="{8ACE794F-90B0-4FC3-81D5-99445BE6A16C}"/>
    <cellStyle name="W_SFT-YE06-aom_MFC-ye08-pakpao 6 2 2" xfId="17681" xr:uid="{6A1BC430-F651-4083-856B-7C4FEA4E1655}"/>
    <cellStyle name="W_SFT-YE06-aom_MFC-ye08-pakpao 6 2 3" xfId="15166" xr:uid="{E24819A6-8986-433A-9D58-DBFE312285C2}"/>
    <cellStyle name="W_SFT-YE06-aom_MFC-ye08-pakpao 6 2 4" xfId="22823" xr:uid="{D406384E-178A-42B9-99AB-1D548A61EC83}"/>
    <cellStyle name="W_SFT-YE06-aom_MFC-ye08-pakpao 6 3" xfId="16494" xr:uid="{A8100207-7645-486B-9018-77F59AE45A79}"/>
    <cellStyle name="W_SFT-YE06-aom_MFC-ye08-pakpao 6 4" xfId="13972" xr:uid="{90F5BC82-886E-474A-843C-EB325BAFA14B}"/>
    <cellStyle name="W_SFT-YE06-aom_MFC-ye08-pakpao 6 5" xfId="21561" xr:uid="{22F47698-5F50-4836-BC9E-0D4385D97B9A}"/>
    <cellStyle name="W_SFT-YE06-aom_MFC-ye08-pakpao 7" xfId="10790" xr:uid="{30229EE8-7E80-4609-BDF1-D16C46E5F481}"/>
    <cellStyle name="W_SFT-YE06-aom_MFC-ye08-pakpao 7 2" xfId="12663" xr:uid="{A3120335-E124-4DE8-B4BF-572264855DE9}"/>
    <cellStyle name="W_SFT-YE06-aom_MFC-ye08-pakpao 7 2 2" xfId="17682" xr:uid="{A5303335-1FE8-4ABE-835D-E6655E02DAD5}"/>
    <cellStyle name="W_SFT-YE06-aom_MFC-ye08-pakpao 7 2 3" xfId="15167" xr:uid="{E6894969-2F4A-4EE9-915E-6C19C3040827}"/>
    <cellStyle name="W_SFT-YE06-aom_MFC-ye08-pakpao 7 2 4" xfId="22824" xr:uid="{C7571290-94C9-4FE0-80DC-D3CA6F0DE0A8}"/>
    <cellStyle name="W_SFT-YE06-aom_MFC-ye08-pakpao 7 3" xfId="16495" xr:uid="{6D1FBD2D-67EC-4471-AEE3-B4339A9F06F0}"/>
    <cellStyle name="W_SFT-YE06-aom_MFC-ye08-pakpao 7 4" xfId="13973" xr:uid="{CBBC06F1-8119-429F-9259-ED9B21126826}"/>
    <cellStyle name="W_SFT-YE06-aom_MFC-ye08-pakpao 7 5" xfId="21562" xr:uid="{10425882-CE3D-4B2E-BB3B-C2599B1CE8BE}"/>
    <cellStyle name="W_SFT-YE06-aom_SFC_Q2_Phang " xfId="10791" xr:uid="{93EDAF2E-3024-4BFD-A257-A3E2E7EA7A42}"/>
    <cellStyle name="W_SFT-YE06-aom_SFC_Q2_Phang  2" xfId="10792" xr:uid="{4F271AC7-9568-4ED9-8B07-01946DF892C1}"/>
    <cellStyle name="W_SFT-YE06-aom_SFC_Q2_Phang  2 2" xfId="12664" xr:uid="{57522E43-76C4-42ED-AA78-4506B045B250}"/>
    <cellStyle name="W_SFT-YE06-aom_SFC_Q2_Phang  2 2 2" xfId="17683" xr:uid="{408CDF4E-3871-4CCD-8398-384893F926B6}"/>
    <cellStyle name="W_SFT-YE06-aom_SFC_Q2_Phang  2 2 3" xfId="15168" xr:uid="{54887853-0C15-48C4-8139-61E2E72D3DF5}"/>
    <cellStyle name="W_SFT-YE06-aom_SFC_Q2_Phang  2 2 4" xfId="22825" xr:uid="{26D781C1-CC46-4CD9-A377-8DE0D4C8CEA5}"/>
    <cellStyle name="W_SFT-YE06-aom_SFC_Q2_Phang  2 3" xfId="16496" xr:uid="{0647F937-52CE-485F-AA6C-AFE0C579BA4F}"/>
    <cellStyle name="W_SFT-YE06-aom_SFC_Q2_Phang  2 4" xfId="13974" xr:uid="{3251F4E8-A701-47A5-8223-278F9D155E2E}"/>
    <cellStyle name="W_SFT-YE06-aom_SFC_Q2_Phang  2 5" xfId="21563" xr:uid="{159AB80C-490D-48B1-A61E-3276E50FA750}"/>
    <cellStyle name="W_SFT-YE06-aom_SFC-ye08-N' Beau" xfId="10793" xr:uid="{2F205401-D37D-48C2-8E37-214B9AB07EEF}"/>
    <cellStyle name="W_SFT-YE06-aom_SFC-ye08-N' Beau 2" xfId="10794" xr:uid="{03F5D014-714C-4F63-80BC-55EF46A33894}"/>
    <cellStyle name="W_SFT-YE06-aom_SFC-ye08-N' Beau 2 2" xfId="12665" xr:uid="{B9159CFE-27F7-4263-8EF2-A6FAB1B36BD0}"/>
    <cellStyle name="W_SFT-YE06-aom_SFC-ye08-N' Beau 2 2 2" xfId="17684" xr:uid="{2E5DBE84-499E-466C-9B77-2DF06464602D}"/>
    <cellStyle name="W_SFT-YE06-aom_SFC-ye08-N' Beau 2 2 3" xfId="15169" xr:uid="{8FAFD3BC-7D8E-49F0-9A11-CF675B99C3F7}"/>
    <cellStyle name="W_SFT-YE06-aom_SFC-ye08-N' Beau 2 2 4" xfId="22826" xr:uid="{1D5F033B-8B57-4A2F-9A97-C619C0110998}"/>
    <cellStyle name="W_SFT-YE06-aom_SFC-ye08-N' Beau 2 3" xfId="16497" xr:uid="{CE1729AB-CFF1-4800-A48B-F37632BADC07}"/>
    <cellStyle name="W_SFT-YE06-aom_SFC-ye08-N' Beau 2 4" xfId="13975" xr:uid="{26C28059-9414-4F3B-AAC2-C345DAA03228}"/>
    <cellStyle name="W_SFT-YE06-aom_SFC-ye08-N' Beau 2 5" xfId="21564" xr:uid="{0A53D6A5-7800-4903-AB30-AB7D6A1A167E}"/>
    <cellStyle name="W_SFT-YE06-aom_SFC-ye08-N' Beau 3" xfId="10795" xr:uid="{80E9ABAF-5D1B-4FA7-9690-99DD8EB4B7ED}"/>
    <cellStyle name="W_SFT-YE06-aom_SFC-ye08-N' Beau 3 2" xfId="12666" xr:uid="{5DCF6C0C-FBCA-446C-AC16-6718429F5C96}"/>
    <cellStyle name="W_SFT-YE06-aom_SFC-ye08-N' Beau 3 2 2" xfId="17685" xr:uid="{74AABCB7-D403-4CC1-9703-D23A49611A4B}"/>
    <cellStyle name="W_SFT-YE06-aom_SFC-ye08-N' Beau 3 2 3" xfId="15170" xr:uid="{28EE5ED1-9431-4CE1-932D-785B9F271C23}"/>
    <cellStyle name="W_SFT-YE06-aom_SFC-ye08-N' Beau 3 2 4" xfId="22827" xr:uid="{F2ACFB8F-97F1-4C96-BCCB-878609F8F300}"/>
    <cellStyle name="W_SFT-YE06-aom_SFC-ye08-N' Beau 3 3" xfId="16498" xr:uid="{8ADDB093-DEA3-48E5-AE5F-67B4E9D61C71}"/>
    <cellStyle name="W_SFT-YE06-aom_SFC-ye08-N' Beau 3 4" xfId="13976" xr:uid="{6F1DC9B5-8ED8-41DC-BA29-3D493B5A59B5}"/>
    <cellStyle name="W_SFT-YE06-aom_SFC-ye08-N' Beau 3 5" xfId="21565" xr:uid="{B47CB2B2-1521-4313-98AC-F9D2480CC5D2}"/>
    <cellStyle name="W_SFT-YE06-aom_SFC-ye08-N' Beau 4" xfId="10796" xr:uid="{E5ADE821-F6D6-45F1-B207-238C5EF0719B}"/>
    <cellStyle name="W_SFT-YE06-aom_SFC-ye08-N' Beau 4 2" xfId="12667" xr:uid="{688AC0C7-06BB-4E98-928D-688D19D61893}"/>
    <cellStyle name="W_SFT-YE06-aom_SFC-ye08-N' Beau 4 2 2" xfId="17686" xr:uid="{4646283D-70E7-4002-AFB6-8885D7AABA8E}"/>
    <cellStyle name="W_SFT-YE06-aom_SFC-ye08-N' Beau 4 2 3" xfId="15171" xr:uid="{03962F09-D39C-48DF-9D78-BE71133AAB0B}"/>
    <cellStyle name="W_SFT-YE06-aom_SFC-ye08-N' Beau 4 2 4" xfId="22828" xr:uid="{040B9719-D175-4EBA-8306-7D552241FF0E}"/>
    <cellStyle name="W_SFT-YE06-aom_SFC-ye08-N' Beau 4 3" xfId="16499" xr:uid="{364136EA-0DA9-44F3-AFDB-044F0BD44AAE}"/>
    <cellStyle name="W_SFT-YE06-aom_SFC-ye08-N' Beau 4 4" xfId="13977" xr:uid="{0CF8F7C5-E50C-4911-B97E-51E5E4D35240}"/>
    <cellStyle name="W_SFT-YE06-aom_SFC-ye08-N' Beau 4 5" xfId="21566" xr:uid="{38D19163-9663-4DC8-9798-C98260D5160D}"/>
    <cellStyle name="W_SFT-YE06-aom_SFC-ye08-N' Beau 5" xfId="10797" xr:uid="{CC9580E1-BD74-40C1-A8B3-0444EA0CEAFB}"/>
    <cellStyle name="W_SFT-YE06-aom_SFC-ye08-N' Beau 5 2" xfId="12668" xr:uid="{F8D9926D-38C7-44FB-B7FF-89C1F5508295}"/>
    <cellStyle name="W_SFT-YE06-aom_SFC-ye08-N' Beau 5 2 2" xfId="17687" xr:uid="{9C057D0F-23E3-4CF4-8725-B667977AC1FC}"/>
    <cellStyle name="W_SFT-YE06-aom_SFC-ye08-N' Beau 5 2 3" xfId="15172" xr:uid="{21EEFE22-F72E-460B-A0B8-D47F4CFAC868}"/>
    <cellStyle name="W_SFT-YE06-aom_SFC-ye08-N' Beau 5 2 4" xfId="22829" xr:uid="{C734BFD4-0997-4742-9FF0-FAF40F7E5F33}"/>
    <cellStyle name="W_SFT-YE06-aom_SFC-ye08-N' Beau 5 3" xfId="16500" xr:uid="{D7FA619D-B9CB-4EDE-AE04-AD10840433D4}"/>
    <cellStyle name="W_SFT-YE06-aom_SFC-ye08-N' Beau 5 4" xfId="13978" xr:uid="{EC94EC8B-1D05-4A31-AF3E-277AA05B262E}"/>
    <cellStyle name="W_SFT-YE06-aom_SFC-ye08-N' Beau 5 5" xfId="21567" xr:uid="{0EC785AE-F5F7-47AD-9FE0-95CA195093D9}"/>
    <cellStyle name="W_SFT-YE06-aom_SFC-ye08-N' Beau 6" xfId="10798" xr:uid="{D95C892B-603D-4868-BE88-70178801637E}"/>
    <cellStyle name="W_SFT-YE06-aom_SFC-ye08-N' Beau 6 2" xfId="12669" xr:uid="{46FCD287-2942-4835-BE2F-C837DC688969}"/>
    <cellStyle name="W_SFT-YE06-aom_SFC-ye08-N' Beau 6 2 2" xfId="17688" xr:uid="{B3525C76-C481-485E-981A-730DC8695EF7}"/>
    <cellStyle name="W_SFT-YE06-aom_SFC-ye08-N' Beau 6 2 3" xfId="15173" xr:uid="{5EF906E2-DD55-4763-A250-8FA6EF0759CA}"/>
    <cellStyle name="W_SFT-YE06-aom_SFC-ye08-N' Beau 6 2 4" xfId="22830" xr:uid="{035A0F72-9420-4A13-9EB0-72EEEE19B1DE}"/>
    <cellStyle name="W_SFT-YE06-aom_SFC-ye08-N' Beau 6 3" xfId="16501" xr:uid="{B460DFDB-A4A2-4668-898B-EAFC2BCE1B34}"/>
    <cellStyle name="W_SFT-YE06-aom_SFC-ye08-N' Beau 6 4" xfId="13979" xr:uid="{00A4FE31-1C34-46EC-8326-79DCBA434DFA}"/>
    <cellStyle name="W_SFT-YE06-aom_SFC-ye08-N' Beau 6 5" xfId="21568" xr:uid="{805587C7-F75F-473C-89E2-CBBABEBFEE0C}"/>
    <cellStyle name="W_SFT-YE06-aom_SFC-ye08-N' Beau 7" xfId="10799" xr:uid="{9A6A33E3-EC24-4805-8C11-0EAAA040899C}"/>
    <cellStyle name="W_SFT-YE06-aom_SFC-ye08-N' Beau 7 2" xfId="12670" xr:uid="{38EF3A63-16C5-4579-B482-7E7ADDE3A9E3}"/>
    <cellStyle name="W_SFT-YE06-aom_SFC-ye08-N' Beau 7 2 2" xfId="17689" xr:uid="{59083825-5AE0-481D-B61E-1B3F2577161E}"/>
    <cellStyle name="W_SFT-YE06-aom_SFC-ye08-N' Beau 7 2 3" xfId="15174" xr:uid="{D993CD0B-D2A1-4EB0-9E76-5A0BD861F9C7}"/>
    <cellStyle name="W_SFT-YE06-aom_SFC-ye08-N' Beau 7 2 4" xfId="22831" xr:uid="{720E7E41-4A18-4111-AF05-F78952016A29}"/>
    <cellStyle name="W_SFT-YE06-aom_SFC-ye08-N' Beau 7 3" xfId="16502" xr:uid="{7E0A0A1F-7C4D-4110-AC31-A535053C0392}"/>
    <cellStyle name="W_SFT-YE06-aom_SFC-ye08-N' Beau 7 4" xfId="13980" xr:uid="{44A9876A-1698-45CE-89F9-0E3254D02EAB}"/>
    <cellStyle name="W_SFT-YE06-aom_SFC-ye08-N' Beau 7 5" xfId="21569" xr:uid="{A03E9ED0-9A35-4BC7-9E29-66812C72AD8A}"/>
    <cellStyle name="W_SFT-YE06-aom_SFC-ye08-pakpao" xfId="10800" xr:uid="{AB7A48B2-1A5C-40BE-96DC-6A93847A0EFC}"/>
    <cellStyle name="W_SFT-YE06-aom_SFC-ye08-pakpao 2" xfId="10801" xr:uid="{941A9ADA-ED93-43A4-825E-96BAD31DE196}"/>
    <cellStyle name="W_SFT-YE06-aom_SFC-ye08-pakpao 2 2" xfId="12671" xr:uid="{9BC20A81-1D09-4BFB-8DB1-05BD9928919A}"/>
    <cellStyle name="W_SFT-YE06-aom_SFC-ye08-pakpao 2 2 2" xfId="17690" xr:uid="{372865E1-9767-4C14-9C84-CF2B390EA4F4}"/>
    <cellStyle name="W_SFT-YE06-aom_SFC-ye08-pakpao 2 2 3" xfId="15175" xr:uid="{017A8D72-48ED-47D9-800A-EC0198C22569}"/>
    <cellStyle name="W_SFT-YE06-aom_SFC-ye08-pakpao 2 2 4" xfId="22832" xr:uid="{E18447B2-3012-48BA-B795-9C9AD15075B7}"/>
    <cellStyle name="W_SFT-YE06-aom_SFC-ye08-pakpao 2 3" xfId="16503" xr:uid="{7E1FC7D8-49B2-413F-A9FB-00290BDE2EFF}"/>
    <cellStyle name="W_SFT-YE06-aom_SFC-ye08-pakpao 2 4" xfId="13981" xr:uid="{0893BFFB-47C1-478F-A420-0671B8996FC6}"/>
    <cellStyle name="W_SFT-YE06-aom_SFC-ye08-pakpao 2 5" xfId="21570" xr:uid="{DE7B0A1A-BAF7-46C3-8EF2-F284659FB961}"/>
    <cellStyle name="W_SFT-YE06-aom_SFC-ye08-pakpao_Complete WP SFC_Q2_Phang " xfId="10802" xr:uid="{A31B99D7-6BF2-4F3C-BBF0-2000CA092629}"/>
    <cellStyle name="W_SFT-YE06-aom_SFC-ye08-pakpao_Complete WP SFC_Q2_Phang  2" xfId="10803" xr:uid="{CE8A4C89-E166-4BC6-862C-B1AB67E68A9A}"/>
    <cellStyle name="W_SFT-YE06-aom_SFC-ye08-pakpao_Complete WP SFC_Q2_Phang  2 2" xfId="12672" xr:uid="{40A87191-ED95-45EE-A60F-1E737331D758}"/>
    <cellStyle name="W_SFT-YE06-aom_SFC-ye08-pakpao_Complete WP SFC_Q2_Phang  2 2 2" xfId="17691" xr:uid="{33BF35C0-B487-4730-80AF-436F97A83913}"/>
    <cellStyle name="W_SFT-YE06-aom_SFC-ye08-pakpao_Complete WP SFC_Q2_Phang  2 2 3" xfId="15176" xr:uid="{C72860C1-FB8A-4691-8461-A7CE482A0178}"/>
    <cellStyle name="W_SFT-YE06-aom_SFC-ye08-pakpao_Complete WP SFC_Q2_Phang  2 2 4" xfId="22833" xr:uid="{759B6810-A2BC-4CBF-B1D5-B888AB63F494}"/>
    <cellStyle name="W_SFT-YE06-aom_SFC-ye08-pakpao_Complete WP SFC_Q2_Phang  2 3" xfId="16504" xr:uid="{CED5A72B-7443-4578-B4D0-B6C19BDCFE53}"/>
    <cellStyle name="W_SFT-YE06-aom_SFC-ye08-pakpao_Complete WP SFC_Q2_Phang  2 4" xfId="13982" xr:uid="{84C412EC-F601-4102-8142-36F134C48511}"/>
    <cellStyle name="W_SFT-YE06-aom_SFC-ye08-pakpao_Complete WP SFC_Q2_Phang  2 5" xfId="21571" xr:uid="{3C7487BC-FA36-4B1A-8578-DCB78E6E803F}"/>
    <cellStyle name="W_SFT-YE06-aom_SFC-ye08-pakpao_F123 SFC Q2'09 New" xfId="10804" xr:uid="{AA02D7B2-47E8-4939-9F4E-8F63E316E20D}"/>
    <cellStyle name="W_SFT-YE06-aom_SFC-ye08-pakpao_F123 SFC Q2'09 New 2" xfId="10805" xr:uid="{AFE95FB5-467B-40B7-87A4-F8D430C9E5A5}"/>
    <cellStyle name="W_SFT-YE06-aom_SFC-ye08-pakpao_F123 SFC Q2'09 New 2 2" xfId="12673" xr:uid="{3197575A-C055-4DAA-A7E7-99C89F009A96}"/>
    <cellStyle name="W_SFT-YE06-aom_SFC-ye08-pakpao_F123 SFC Q2'09 New 2 2 2" xfId="17692" xr:uid="{E7423500-46EF-49D1-95C9-283D5FBC300A}"/>
    <cellStyle name="W_SFT-YE06-aom_SFC-ye08-pakpao_F123 SFC Q2'09 New 2 2 3" xfId="15177" xr:uid="{6F6EB4C1-6E93-40E0-A357-DDDB28DD3A83}"/>
    <cellStyle name="W_SFT-YE06-aom_SFC-ye08-pakpao_F123 SFC Q2'09 New 2 2 4" xfId="22834" xr:uid="{7A21E5F9-0890-42C2-BA3E-3C9864476BC7}"/>
    <cellStyle name="W_SFT-YE06-aom_SFC-ye08-pakpao_F123 SFC Q2'09 New 2 3" xfId="16505" xr:uid="{A272B168-C302-42E4-AFC9-890328D63BBE}"/>
    <cellStyle name="W_SFT-YE06-aom_SFC-ye08-pakpao_F123 SFC Q2'09 New 2 4" xfId="13983" xr:uid="{27461E14-716F-4180-A6A4-5D65CBF65825}"/>
    <cellStyle name="W_SFT-YE06-aom_SFC-ye08-pakpao_F123 SFC Q2'09 New 2 5" xfId="21572" xr:uid="{92E2E8B3-95A6-4337-B637-FD9910822FBA}"/>
    <cellStyle name="W_SFT-YE06-aom_SFC-ye08-pakpao_SFC_Q2_Phang " xfId="10806" xr:uid="{2A0BD516-C0B5-49AA-AADE-B5B4F8D19C8C}"/>
    <cellStyle name="W_SFT-YE06-aom_SFC-ye08-pakpao_SFC_Q2_Phang  2" xfId="10807" xr:uid="{033D6029-FE70-467F-9FF3-9EC0C3213FC0}"/>
    <cellStyle name="W_SFT-YE06-aom_SFC-ye08-pakpao_SFC_Q2_Phang  2 2" xfId="12674" xr:uid="{F5BD4D6E-AB86-4C4E-8274-FAAD3E0782C1}"/>
    <cellStyle name="W_SFT-YE06-aom_SFC-ye08-pakpao_SFC_Q2_Phang  2 2 2" xfId="17693" xr:uid="{DCF3AEE5-CFE0-4F6C-A928-87D1FDD961AA}"/>
    <cellStyle name="W_SFT-YE06-aom_SFC-ye08-pakpao_SFC_Q2_Phang  2 2 3" xfId="15178" xr:uid="{2B996243-ED86-45F8-9E2E-C4DBB768A9E6}"/>
    <cellStyle name="W_SFT-YE06-aom_SFC-ye08-pakpao_SFC_Q2_Phang  2 2 4" xfId="22835" xr:uid="{5BAF9B72-0882-4477-BAC7-B6B4F8B3E719}"/>
    <cellStyle name="W_SFT-YE06-aom_SFC-ye08-pakpao_SFC_Q2_Phang  2 3" xfId="16506" xr:uid="{325B3D03-0A28-430C-8A5A-41F06CDAC9D9}"/>
    <cellStyle name="W_SFT-YE06-aom_SFC-ye08-pakpao_SFC_Q2_Phang  2 4" xfId="13984" xr:uid="{62B1F5B4-B69E-4F80-BDAD-E0227B4501CE}"/>
    <cellStyle name="W_SFT-YE06-aom_SFC-ye08-pakpao_SFC_Q2_Phang  2 5" xfId="21573" xr:uid="{FC01A4B4-76A0-4354-B92F-2CB87A03FA16}"/>
    <cellStyle name="W_SFT-YE06-aom_V100" xfId="10808" xr:uid="{2D6D526B-DFAD-4C8B-A90D-7F95EDACEDEF}"/>
    <cellStyle name="W_SFT-YE06-aom_V100 2" xfId="10809" xr:uid="{AD65E10A-5411-4567-97B4-BD542321685E}"/>
    <cellStyle name="W_SFT-YE06-aom_V100 2 2" xfId="12675" xr:uid="{68F48F76-511F-4A02-9B6F-27329EEDEA0E}"/>
    <cellStyle name="W_SFT-YE06-aom_V100 2 2 2" xfId="17694" xr:uid="{E43A2281-E472-4251-A063-4421F5DEA3E8}"/>
    <cellStyle name="W_SFT-YE06-aom_V100 2 2 3" xfId="15179" xr:uid="{61E987AB-1940-447A-B7CD-0D8B5E9ECA6D}"/>
    <cellStyle name="W_SFT-YE06-aom_V100 2 2 4" xfId="22836" xr:uid="{21345365-9CA8-4DBD-AD7E-C9288CD776FD}"/>
    <cellStyle name="W_SFT-YE06-aom_V100 2 3" xfId="16507" xr:uid="{C698B3D0-BC16-4257-8C6E-91ABB54EC98E}"/>
    <cellStyle name="W_SFT-YE06-aom_V100 2 4" xfId="13985" xr:uid="{A72F2409-365E-4E1F-8F53-A88BC93F27D8}"/>
    <cellStyle name="W_SFT-YE06-aom_V100 2 5" xfId="21574" xr:uid="{393C16AE-10B1-4041-A2C7-58B19334521D}"/>
    <cellStyle name="W_SFT-YE06-aom_V100 3" xfId="10810" xr:uid="{24EAD22C-FA75-4C5D-9A27-76F55ED44619}"/>
    <cellStyle name="W_SFT-YE06-aom_V100 3 2" xfId="12676" xr:uid="{3EC0DFAB-68B1-42C0-87CA-C8877A28D51F}"/>
    <cellStyle name="W_SFT-YE06-aom_V100 3 2 2" xfId="17695" xr:uid="{BDAE3E71-D057-4A6A-A2BD-0EEA4D8AB016}"/>
    <cellStyle name="W_SFT-YE06-aom_V100 3 2 3" xfId="15180" xr:uid="{A4144E7F-1A60-4061-8D08-8228262CDD0F}"/>
    <cellStyle name="W_SFT-YE06-aom_V100 3 2 4" xfId="22837" xr:uid="{1B08645E-D201-4223-B62A-3E7E3318C0CD}"/>
    <cellStyle name="W_SFT-YE06-aom_V100 3 3" xfId="16508" xr:uid="{C25A1A4E-A459-4CE0-B005-4F9A25616958}"/>
    <cellStyle name="W_SFT-YE06-aom_V100 3 4" xfId="13986" xr:uid="{36EECD0A-08AC-44EA-8FE7-4D8E8611ACFE}"/>
    <cellStyle name="W_SFT-YE06-aom_V100 3 5" xfId="21575" xr:uid="{F0D61AC5-075C-4878-A6A8-27168AF96F75}"/>
    <cellStyle name="W_SFT-YE06-aom_V100 4" xfId="10811" xr:uid="{1065F841-0D06-4D17-B5BD-169729EF59DC}"/>
    <cellStyle name="W_SFT-YE06-aom_V100 4 2" xfId="12677" xr:uid="{10FCD19D-7A41-4584-A8E5-B9BB62B8EF37}"/>
    <cellStyle name="W_SFT-YE06-aom_V100 4 2 2" xfId="17696" xr:uid="{A835D724-5AE3-475B-8193-DC8DED9D02EA}"/>
    <cellStyle name="W_SFT-YE06-aom_V100 4 2 3" xfId="15181" xr:uid="{1676D1D6-0A5D-4018-ACB1-9398744295DD}"/>
    <cellStyle name="W_SFT-YE06-aom_V100 4 2 4" xfId="22838" xr:uid="{43C848CF-51E0-41FD-939B-32814F2F7ACE}"/>
    <cellStyle name="W_SFT-YE06-aom_V100 4 3" xfId="16509" xr:uid="{7C190D40-B257-4989-BC0A-A4414620DFA6}"/>
    <cellStyle name="W_SFT-YE06-aom_V100 4 4" xfId="13987" xr:uid="{5A8823C6-A62D-49DB-89DD-B308FF1F62D6}"/>
    <cellStyle name="W_SFT-YE06-aom_V100 4 5" xfId="21576" xr:uid="{92BA6C83-A679-43B0-986E-79250B51BA1C}"/>
    <cellStyle name="W_SFT-YE06-aom_V100 5" xfId="10812" xr:uid="{42001177-0F6B-429D-A69D-666FD83964E6}"/>
    <cellStyle name="W_SFT-YE06-aom_V100 5 2" xfId="12678" xr:uid="{3CE7EC1B-595F-44F8-8CE8-9E07C1D752A4}"/>
    <cellStyle name="W_SFT-YE06-aom_V100 5 2 2" xfId="17697" xr:uid="{A512EC6C-1906-40BA-8AB5-DA39ACD58F22}"/>
    <cellStyle name="W_SFT-YE06-aom_V100 5 2 3" xfId="15182" xr:uid="{42D78193-3944-4F48-806A-E9D1CB77E5CC}"/>
    <cellStyle name="W_SFT-YE06-aom_V100 5 2 4" xfId="22839" xr:uid="{CE94BE18-DF40-41AA-929A-58BE9C03AE0F}"/>
    <cellStyle name="W_SFT-YE06-aom_V100 5 3" xfId="16510" xr:uid="{0F1E4257-0678-494F-9D59-3D788229FCFD}"/>
    <cellStyle name="W_SFT-YE06-aom_V100 5 4" xfId="13988" xr:uid="{79D58889-4137-4E28-95B2-916AD68B2BF4}"/>
    <cellStyle name="W_SFT-YE06-aom_V100 5 5" xfId="21577" xr:uid="{6D66828F-B2A5-4080-BA27-DAF837739243}"/>
    <cellStyle name="W_SFT-YE06-aom_V100 6" xfId="10813" xr:uid="{7B07D372-C32A-4623-8116-B26D2ED65F40}"/>
    <cellStyle name="W_SFT-YE06-aom_V100 6 2" xfId="12679" xr:uid="{96187B1B-F7E3-4F76-BCB9-C7ABF0AC5C3B}"/>
    <cellStyle name="W_SFT-YE06-aom_V100 6 2 2" xfId="17698" xr:uid="{3C85BC97-5D7F-4FB8-B36C-9300DDC09E43}"/>
    <cellStyle name="W_SFT-YE06-aom_V100 6 2 3" xfId="15183" xr:uid="{2E208DC3-2143-4798-988A-237A80065755}"/>
    <cellStyle name="W_SFT-YE06-aom_V100 6 2 4" xfId="22840" xr:uid="{AEE82180-09B5-4D8D-BFE9-43FA6138FCEA}"/>
    <cellStyle name="W_SFT-YE06-aom_V100 6 3" xfId="16511" xr:uid="{E586A572-CBD3-4308-BB9F-D633B2256F35}"/>
    <cellStyle name="W_SFT-YE06-aom_V100 6 4" xfId="13989" xr:uid="{584D5506-CF15-4DEA-A2E1-C2204402DC1E}"/>
    <cellStyle name="W_SFT-YE06-aom_V100 6 5" xfId="21578" xr:uid="{9DC8068F-ACA1-4665-BF4A-CAD803AFB2E5}"/>
    <cellStyle name="W_SFT-YE06-aom_V100 7" xfId="10814" xr:uid="{862792D4-B23F-46EE-A79E-5FF7C3F1A3B8}"/>
    <cellStyle name="W_SFT-YE06-aom_V100 7 2" xfId="12680" xr:uid="{ACD026C3-6394-4EA9-ADD1-B3A3CE708E12}"/>
    <cellStyle name="W_SFT-YE06-aom_V100 7 2 2" xfId="17699" xr:uid="{00C10320-8712-4ED3-A390-F9E95926DC61}"/>
    <cellStyle name="W_SFT-YE06-aom_V100 7 2 3" xfId="15184" xr:uid="{5BD2E026-BEC4-4B81-A45C-0B5CAA044BF1}"/>
    <cellStyle name="W_SFT-YE06-aom_V100 7 2 4" xfId="22841" xr:uid="{FD040B68-B930-4CE2-A5C0-2E1FB531BFE5}"/>
    <cellStyle name="W_SFT-YE06-aom_V100 7 3" xfId="16512" xr:uid="{B75CDAAE-859F-409E-B060-96E45934BCB7}"/>
    <cellStyle name="W_SFT-YE06-aom_V100 7 4" xfId="13990" xr:uid="{3A7E1F95-F311-404E-81B6-1216FB148691}"/>
    <cellStyle name="W_SFT-YE06-aom_V100 7 5" xfId="21579" xr:uid="{FC916C15-5E8F-4FEB-97CB-F5FE87E2197A}"/>
    <cellStyle name="W_SFT-YE06-aom_WP SBR 08" xfId="10815" xr:uid="{BC769DAA-66F1-4129-B5EA-ABF2EAE443AB}"/>
    <cellStyle name="W_SFT-YE06-aom_WP SBR 08 2" xfId="10816" xr:uid="{78450A6B-495E-4C24-803A-1CF1C729CE49}"/>
    <cellStyle name="W_SFT-YE06-aom_WP SBR 08 2 2" xfId="12681" xr:uid="{E2B9D6A7-5865-474C-8E53-A9DFA6C0A52C}"/>
    <cellStyle name="W_SFT-YE06-aom_WP SBR 08 2 2 2" xfId="17700" xr:uid="{702589AD-7BB4-4D00-8D62-CD5B38DB56A8}"/>
    <cellStyle name="W_SFT-YE06-aom_WP SBR 08 2 2 3" xfId="15185" xr:uid="{121A3BF2-B162-4BA7-8131-BEA3E0C759C0}"/>
    <cellStyle name="W_SFT-YE06-aom_WP SBR 08 2 2 4" xfId="22842" xr:uid="{7B7C46EC-4F2A-42DB-9ADB-0AB44B545655}"/>
    <cellStyle name="W_SFT-YE06-aom_WP SBR 08 2 3" xfId="16513" xr:uid="{212E6CB8-D935-4E76-8714-5CB507486FAC}"/>
    <cellStyle name="W_SFT-YE06-aom_WP SBR 08 2 4" xfId="13991" xr:uid="{82ED3F9C-DAD3-4851-9253-3A88F29D4451}"/>
    <cellStyle name="W_SFT-YE06-aom_WP SBR 08 2 5" xfId="21580" xr:uid="{96041CEA-EA9C-4274-8BAA-53B6083630B1}"/>
    <cellStyle name="W_SFT-YE06-aom_WP SBR 08 3" xfId="10817" xr:uid="{B8422959-22F4-471C-A68F-EC764FE834D6}"/>
    <cellStyle name="W_SFT-YE06-aom_WP SBR 08 3 2" xfId="12682" xr:uid="{1BB1B6A7-A66E-4BFB-B1C3-56A0572EE92C}"/>
    <cellStyle name="W_SFT-YE06-aom_WP SBR 08 3 2 2" xfId="17701" xr:uid="{386E3441-6AC2-4FBA-9244-BF174A70EAA5}"/>
    <cellStyle name="W_SFT-YE06-aom_WP SBR 08 3 2 3" xfId="15186" xr:uid="{15ABB4DA-F5EC-4F3F-B55B-8E86D127ED1A}"/>
    <cellStyle name="W_SFT-YE06-aom_WP SBR 08 3 2 4" xfId="22843" xr:uid="{1BC16C45-F084-4103-870D-1D8608FA5551}"/>
    <cellStyle name="W_SFT-YE06-aom_WP SBR 08 3 3" xfId="16514" xr:uid="{77A1C85A-2905-4F59-9FDF-16710060D65B}"/>
    <cellStyle name="W_SFT-YE06-aom_WP SBR 08 3 4" xfId="13992" xr:uid="{0AADF406-E8BA-4107-A4E4-8317A1023924}"/>
    <cellStyle name="W_SFT-YE06-aom_WP SBR 08 3 5" xfId="21581" xr:uid="{6D3F875B-237D-4AFB-BDC8-484696363793}"/>
    <cellStyle name="W_SFT-YE06-aom_WP SBR 08 4" xfId="10818" xr:uid="{6AD9D988-9890-4906-8DDF-19EB1DF274C3}"/>
    <cellStyle name="W_SFT-YE06-aom_WP SBR 08 4 2" xfId="12683" xr:uid="{E2CEDDAC-2F2E-4E08-B2FC-1C52D616447E}"/>
    <cellStyle name="W_SFT-YE06-aom_WP SBR 08 4 2 2" xfId="17702" xr:uid="{4129226D-DDBB-4861-8314-470648491EFE}"/>
    <cellStyle name="W_SFT-YE06-aom_WP SBR 08 4 2 3" xfId="15187" xr:uid="{1E727B61-3EC1-45C4-8E9E-7DC23F25823F}"/>
    <cellStyle name="W_SFT-YE06-aom_WP SBR 08 4 2 4" xfId="22844" xr:uid="{6AB5AA9D-1032-4317-BF1F-63DA90FE635E}"/>
    <cellStyle name="W_SFT-YE06-aom_WP SBR 08 4 3" xfId="16515" xr:uid="{CCAFD2DF-8B4B-4BA2-ADC5-DB06D0FBD94E}"/>
    <cellStyle name="W_SFT-YE06-aom_WP SBR 08 4 4" xfId="13993" xr:uid="{F0D12A08-B2BA-4421-AA99-B3617B61F534}"/>
    <cellStyle name="W_SFT-YE06-aom_WP SBR 08 4 5" xfId="21582" xr:uid="{EC753627-742A-46E6-8BFF-242A80C6643B}"/>
    <cellStyle name="W_SFT-YE06-aom_WP SBR 08 5" xfId="10819" xr:uid="{80A41593-6CDA-4E19-8BD9-50B94E1BC736}"/>
    <cellStyle name="W_SFT-YE06-aom_WP SBR 08 5 2" xfId="12684" xr:uid="{331331C7-AF8D-486B-8121-873610C6869C}"/>
    <cellStyle name="W_SFT-YE06-aom_WP SBR 08 5 2 2" xfId="17703" xr:uid="{058AB8B2-FD27-4B39-9607-D5A69CDA1264}"/>
    <cellStyle name="W_SFT-YE06-aom_WP SBR 08 5 2 3" xfId="15188" xr:uid="{E972BD1E-F878-49C1-ACED-3FD1BCE107E1}"/>
    <cellStyle name="W_SFT-YE06-aom_WP SBR 08 5 2 4" xfId="22845" xr:uid="{D72DE244-9850-49F5-AAAE-8A0BB5F70551}"/>
    <cellStyle name="W_SFT-YE06-aom_WP SBR 08 5 3" xfId="16516" xr:uid="{31950D88-D6EA-4F54-86C6-0A1DF1C4144C}"/>
    <cellStyle name="W_SFT-YE06-aom_WP SBR 08 5 4" xfId="13994" xr:uid="{9C19D61E-041A-4285-90AB-4038A50FE3DA}"/>
    <cellStyle name="W_SFT-YE06-aom_WP SBR 08 5 5" xfId="21583" xr:uid="{8013B5EA-FC38-4BD5-AB8C-24C897B9DB6D}"/>
    <cellStyle name="W_SFT-YE06-aom_WP SBR 08 6" xfId="10820" xr:uid="{3534D438-4651-40B8-A506-47D94438F0E0}"/>
    <cellStyle name="W_SFT-YE06-aom_WP SBR 08 6 2" xfId="12685" xr:uid="{6B5E0CD4-EB5D-4344-A449-DB79FEF0B2DE}"/>
    <cellStyle name="W_SFT-YE06-aom_WP SBR 08 6 2 2" xfId="17704" xr:uid="{FE881FA7-AC75-449D-9E58-DAE20215082E}"/>
    <cellStyle name="W_SFT-YE06-aom_WP SBR 08 6 2 3" xfId="15189" xr:uid="{DE892870-9EAE-4D1E-AC79-FE15755BA190}"/>
    <cellStyle name="W_SFT-YE06-aom_WP SBR 08 6 2 4" xfId="22846" xr:uid="{C21B919B-2480-47E0-BD7B-EB11DFF75B25}"/>
    <cellStyle name="W_SFT-YE06-aom_WP SBR 08 6 3" xfId="16517" xr:uid="{8323787C-3091-4C6C-AAE8-C7CB5870705F}"/>
    <cellStyle name="W_SFT-YE06-aom_WP SBR 08 6 4" xfId="13995" xr:uid="{41808050-3181-41B1-85FF-FE4A5EB2FE14}"/>
    <cellStyle name="W_SFT-YE06-aom_WP SBR 08 6 5" xfId="21584" xr:uid="{BBD6CFEE-7D90-4F5C-8073-6A8D9BC5B969}"/>
    <cellStyle name="W_SFT-YE06-aom_WP SBR 08 7" xfId="10821" xr:uid="{38B09904-3D23-4668-89A5-8A83A9323920}"/>
    <cellStyle name="W_SFT-YE06-aom_WP SBR 08 7 2" xfId="12686" xr:uid="{06C97C60-E135-4278-A156-4A59A4D6B9C2}"/>
    <cellStyle name="W_SFT-YE06-aom_WP SBR 08 7 2 2" xfId="17705" xr:uid="{CE271CEA-B684-4F1C-A345-8E01326BF01B}"/>
    <cellStyle name="W_SFT-YE06-aom_WP SBR 08 7 2 3" xfId="15190" xr:uid="{A2B80A31-2FEB-43D2-875E-8163741BF6B6}"/>
    <cellStyle name="W_SFT-YE06-aom_WP SBR 08 7 2 4" xfId="22847" xr:uid="{1219D827-7887-413E-94EF-4904D62A2307}"/>
    <cellStyle name="W_SFT-YE06-aom_WP SBR 08 7 3" xfId="16518" xr:uid="{1FF1D1C9-4650-4A2F-A281-AE19A8EB5A48}"/>
    <cellStyle name="W_SFT-YE06-aom_WP SBR 08 7 4" xfId="13996" xr:uid="{D96CB9F0-EF65-4C4C-A827-0FE2015E7F03}"/>
    <cellStyle name="W_SFT-YE06-aom_WP SBR 08 7 5" xfId="21585" xr:uid="{23861650-F409-40D5-8A07-E876F8E81184}"/>
    <cellStyle name="W_SST_Lead" xfId="20226" xr:uid="{8C060C86-CC34-4A6B-88C1-A74642B0DF21}"/>
    <cellStyle name="W_SUAD of SFC" xfId="10822" xr:uid="{13F2F3C9-094D-4427-BB0B-BF15A4B83118}"/>
    <cellStyle name="W_SUAD of SFC 2" xfId="10823" xr:uid="{3909D318-15CD-45D1-AA53-768E1CC02C95}"/>
    <cellStyle name="W_SUAD of SFC 2 2" xfId="12687" xr:uid="{9B36A9FA-F176-4500-A346-CF9C28C075B4}"/>
    <cellStyle name="W_SUAD of SFC 2 2 2" xfId="17706" xr:uid="{D982F093-51C4-4096-AE36-9199B1C315F4}"/>
    <cellStyle name="W_SUAD of SFC 2 2 3" xfId="15191" xr:uid="{8CC74740-2701-448B-A4A3-8ED783EF89D7}"/>
    <cellStyle name="W_SUAD of SFC 2 2 4" xfId="22848" xr:uid="{7C56CA10-5A0E-44AC-B805-1101303022AA}"/>
    <cellStyle name="W_SUAD of SFC 2 3" xfId="16519" xr:uid="{48228BF2-26A3-4165-8CE1-DA301124D1A7}"/>
    <cellStyle name="W_SUAD of SFC 2 4" xfId="13997" xr:uid="{5B6CCA8D-9D58-4A99-BA65-84E59AEF1C7D}"/>
    <cellStyle name="W_SUAD of SFC 2 5" xfId="21586" xr:uid="{CB3B04D8-689C-41C5-86A4-300CF59DF134}"/>
    <cellStyle name="W_SUAD of SFC 3" xfId="10824" xr:uid="{AEC052BB-1AF1-48DC-AB21-256C8CEF32EF}"/>
    <cellStyle name="W_SUAD of SFC 3 2" xfId="12688" xr:uid="{54FE93E8-0185-4211-A929-96503B2416E5}"/>
    <cellStyle name="W_SUAD of SFC 3 2 2" xfId="17707" xr:uid="{6E25136A-2315-48BD-83A3-CA2AC06B2200}"/>
    <cellStyle name="W_SUAD of SFC 3 2 3" xfId="15192" xr:uid="{79CDF4A4-5B5E-4902-9E2D-9A57A84E1E1F}"/>
    <cellStyle name="W_SUAD of SFC 3 2 4" xfId="22849" xr:uid="{78CBBAA1-F41A-4D3B-8F1B-C84E7878A767}"/>
    <cellStyle name="W_SUAD of SFC 3 3" xfId="16520" xr:uid="{B0268FEA-6912-4D51-A068-D7276E2CED63}"/>
    <cellStyle name="W_SUAD of SFC 3 4" xfId="13998" xr:uid="{EE5FF903-75DA-49F1-9DDE-E94F167313BF}"/>
    <cellStyle name="W_SUAD of SFC 3 5" xfId="21587" xr:uid="{A3F21D74-5381-4712-BCCD-B68601BB7433}"/>
    <cellStyle name="W_SUAD of SFC 4" xfId="10825" xr:uid="{4FC85323-FA98-4142-AB43-70DC3A1D8EDD}"/>
    <cellStyle name="W_SUAD of SFC 4 2" xfId="12689" xr:uid="{512F8C15-645B-495D-9A8B-27784BB4CA7A}"/>
    <cellStyle name="W_SUAD of SFC 4 2 2" xfId="17708" xr:uid="{DD27172B-8173-4D65-8F60-CA0AF56D979B}"/>
    <cellStyle name="W_SUAD of SFC 4 2 3" xfId="15193" xr:uid="{47D8F590-94D8-40F2-B944-FC1B64700BEC}"/>
    <cellStyle name="W_SUAD of SFC 4 2 4" xfId="22850" xr:uid="{A30C7168-91F7-4A07-9DB0-E729E7BF8B84}"/>
    <cellStyle name="W_SUAD of SFC 4 3" xfId="16521" xr:uid="{2475C771-57EB-4612-A9E1-6D828C1B2F2A}"/>
    <cellStyle name="W_SUAD of SFC 4 4" xfId="13999" xr:uid="{7B2BEC62-76D2-4D1C-A7C0-17B49D2908CA}"/>
    <cellStyle name="W_SUAD of SFC 4 5" xfId="21588" xr:uid="{E55EE83F-2AD3-4F9E-8138-007B49B3E56F}"/>
    <cellStyle name="W_SUAD of SFC 5" xfId="10826" xr:uid="{552AFC03-86E7-408B-A43D-4099311DC176}"/>
    <cellStyle name="W_SUAD of SFC 5 2" xfId="12690" xr:uid="{97D12F3E-ADE3-4F96-8969-6BFFF3442D6B}"/>
    <cellStyle name="W_SUAD of SFC 5 2 2" xfId="17709" xr:uid="{47992C9C-414B-48F1-A580-5B7AAB0C4EAB}"/>
    <cellStyle name="W_SUAD of SFC 5 2 3" xfId="15194" xr:uid="{9C092FFA-4903-4AB7-A708-E5CA1BFCB533}"/>
    <cellStyle name="W_SUAD of SFC 5 2 4" xfId="22851" xr:uid="{FA4430B6-17DC-4444-96BD-9827F045CE5B}"/>
    <cellStyle name="W_SUAD of SFC 5 3" xfId="16522" xr:uid="{15153011-B432-4F4B-ABA1-F7390F384050}"/>
    <cellStyle name="W_SUAD of SFC 5 4" xfId="14000" xr:uid="{BD6341AD-0585-4D1B-8BB1-0927E92CAACF}"/>
    <cellStyle name="W_SUAD of SFC 5 5" xfId="21589" xr:uid="{3A2FD73F-B538-40BD-B1E0-E654417A6B44}"/>
    <cellStyle name="W_SUAD of SFC 6" xfId="10827" xr:uid="{38BF102F-E8B7-4A61-82E3-AD395BA8D90A}"/>
    <cellStyle name="W_SUAD of SFC 6 2" xfId="12691" xr:uid="{09297D97-1E5F-4BA2-88CD-D8A2FC046D4C}"/>
    <cellStyle name="W_SUAD of SFC 6 2 2" xfId="17710" xr:uid="{DE5BF4E2-CDEE-4BD5-B9C9-FD67FC1ADD0F}"/>
    <cellStyle name="W_SUAD of SFC 6 2 3" xfId="15195" xr:uid="{8ECDDF5E-4A69-4B11-80E1-7DC505148E06}"/>
    <cellStyle name="W_SUAD of SFC 6 2 4" xfId="22852" xr:uid="{F30D2A89-7E5B-44E2-ACB4-3A581E79ABFF}"/>
    <cellStyle name="W_SUAD of SFC 6 3" xfId="16523" xr:uid="{DC978C40-56F7-4626-9FCE-815A5C0ECDC7}"/>
    <cellStyle name="W_SUAD of SFC 6 4" xfId="14001" xr:uid="{4C5D84D5-1E30-4BAB-883D-A6BE71BF570E}"/>
    <cellStyle name="W_SUAD of SFC 6 5" xfId="21590" xr:uid="{D7B46FA2-3906-4A91-9DD8-AF2147B2BE2C}"/>
    <cellStyle name="W_SUAD of SFC 7" xfId="10828" xr:uid="{EAF196E7-A79E-4E34-95E1-81B5F6F57DF2}"/>
    <cellStyle name="W_SUAD of SFC 7 2" xfId="12692" xr:uid="{B89B0F34-6C0E-477F-BBC7-BD5CA8E93479}"/>
    <cellStyle name="W_SUAD of SFC 7 2 2" xfId="17711" xr:uid="{7CC9AF05-2D5C-435C-BF1B-7CFBD57651E5}"/>
    <cellStyle name="W_SUAD of SFC 7 2 3" xfId="15196" xr:uid="{6AC6B437-017F-47E1-93E0-EC0785297222}"/>
    <cellStyle name="W_SUAD of SFC 7 2 4" xfId="22853" xr:uid="{6A0FEE34-4DAF-4BB3-9FC9-49065591F106}"/>
    <cellStyle name="W_SUAD of SFC 7 3" xfId="16524" xr:uid="{541E093A-15C9-4ED8-B3FD-0B9E0C548BF6}"/>
    <cellStyle name="W_SUAD of SFC 7 4" xfId="14002" xr:uid="{966A0318-8A07-4298-880E-B2E2CB783DEB}"/>
    <cellStyle name="W_SUAD of SFC 7 5" xfId="21591" xr:uid="{5DE6CCC2-B5F2-4FD9-AE7F-75D4B64F1A63}"/>
    <cellStyle name="W_Subsequent event_Niles" xfId="20227" xr:uid="{6309F7C5-956E-4766-A211-7858538E07AF}"/>
    <cellStyle name="W_TCR 30.06.07" xfId="10829" xr:uid="{9B08E92E-D786-43DC-8E6A-B73B4C61E252}"/>
    <cellStyle name="W_TCR 30.06.07 2" xfId="10830" xr:uid="{EE69E1F8-D5D9-404C-8F08-1D8B8C574F6E}"/>
    <cellStyle name="W_TCR 30.06.07 2 2" xfId="12693" xr:uid="{43874EE7-9908-4648-B8FF-04FABD867308}"/>
    <cellStyle name="W_TCR 30.06.07 2 2 2" xfId="17712" xr:uid="{3FF63B0A-2B4A-4128-875B-A1CC872BF275}"/>
    <cellStyle name="W_TCR 30.06.07 2 2 3" xfId="15197" xr:uid="{6AE139D2-889A-4F0E-9138-3088138C66C8}"/>
    <cellStyle name="W_TCR 30.06.07 2 2 4" xfId="22854" xr:uid="{EFAD4E48-7DE2-47BE-9EF0-A889BA1EC8AF}"/>
    <cellStyle name="W_TCR 30.06.07 2 3" xfId="16525" xr:uid="{BC79B147-4F1C-4198-9588-7894B397C4AA}"/>
    <cellStyle name="W_TCR 30.06.07 2 4" xfId="14003" xr:uid="{35CFA2ED-C4B0-4BA7-AAFA-3E7716AB5017}"/>
    <cellStyle name="W_TCR 30.06.07 2 5" xfId="21592" xr:uid="{D157397B-6574-49F4-A40C-DCD370A01F59}"/>
    <cellStyle name="W_TCR 30.06.07 3" xfId="10831" xr:uid="{3E346F51-AA61-4CC2-A1DB-DF3A78098631}"/>
    <cellStyle name="W_TCR 30.06.07 3 2" xfId="12694" xr:uid="{181181F4-FAFA-412D-8E04-D269B2C95D48}"/>
    <cellStyle name="W_TCR 30.06.07 3 2 2" xfId="17713" xr:uid="{9498D121-6C2F-4D31-B274-F77A1B1DB51C}"/>
    <cellStyle name="W_TCR 30.06.07 3 2 3" xfId="15198" xr:uid="{E22D65DB-374F-4030-9543-B5D94F18824B}"/>
    <cellStyle name="W_TCR 30.06.07 3 2 4" xfId="22855" xr:uid="{7F49DEF4-768C-481F-86C0-1BC370A21BA6}"/>
    <cellStyle name="W_TCR 30.06.07 3 3" xfId="16526" xr:uid="{DA207FF2-DE7D-46F0-AB29-8BC5C483FF44}"/>
    <cellStyle name="W_TCR 30.06.07 3 4" xfId="14004" xr:uid="{8CBDA8E3-9052-4EDE-9B89-612735BB3A19}"/>
    <cellStyle name="W_TCR 30.06.07 3 5" xfId="21593" xr:uid="{D3E6C4DB-68E3-4398-A132-0E1DA6E195CE}"/>
    <cellStyle name="W_TCR 30.06.07 4" xfId="10832" xr:uid="{877C61E9-9ADC-4329-BC88-E146FE9D35F7}"/>
    <cellStyle name="W_TCR 30.06.07 4 2" xfId="12695" xr:uid="{4869A518-2E59-4690-83DA-398C7A3017BB}"/>
    <cellStyle name="W_TCR 30.06.07 4 2 2" xfId="17714" xr:uid="{F490EBBD-B6BC-4CA4-9238-D3868C4FB771}"/>
    <cellStyle name="W_TCR 30.06.07 4 2 3" xfId="15199" xr:uid="{877D7EC8-BF35-499B-A47F-FE29FC09A3C3}"/>
    <cellStyle name="W_TCR 30.06.07 4 2 4" xfId="22856" xr:uid="{9E0C5E72-EA7E-4860-A9C1-D2FCD1466328}"/>
    <cellStyle name="W_TCR 30.06.07 4 3" xfId="16527" xr:uid="{4A1677E3-AB48-457C-8788-7530A46128B9}"/>
    <cellStyle name="W_TCR 30.06.07 4 4" xfId="14005" xr:uid="{ED3B7A7E-CEA3-4F3E-A61A-5F5B6A90FB44}"/>
    <cellStyle name="W_TCR 30.06.07 4 5" xfId="21594" xr:uid="{6C582686-6321-4CD3-99B6-782BE106D953}"/>
    <cellStyle name="W_TCR 30.06.07 5" xfId="10833" xr:uid="{57E1A63A-6662-46DF-A194-F7CA1129A54D}"/>
    <cellStyle name="W_TCR 30.06.07 5 2" xfId="12696" xr:uid="{376717F3-C8B9-4EB5-9D4E-FEFE4A10FFE8}"/>
    <cellStyle name="W_TCR 30.06.07 5 2 2" xfId="17715" xr:uid="{A6AF6926-DBEB-4F74-9B2D-CC8635B8C569}"/>
    <cellStyle name="W_TCR 30.06.07 5 2 3" xfId="15200" xr:uid="{DD44FFC0-CF15-41D3-B336-2EFC7C320818}"/>
    <cellStyle name="W_TCR 30.06.07 5 2 4" xfId="22857" xr:uid="{84B7972C-759A-46BC-993F-FCB11B14D069}"/>
    <cellStyle name="W_TCR 30.06.07 5 3" xfId="16528" xr:uid="{2CEFBA05-78C3-4812-B35A-4E95C09CEDC9}"/>
    <cellStyle name="W_TCR 30.06.07 5 4" xfId="14006" xr:uid="{FD25A287-AF2A-47C2-AE93-B1769011058D}"/>
    <cellStyle name="W_TCR 30.06.07 5 5" xfId="21595" xr:uid="{79A0AD61-7C49-4C29-91B1-D660CB87CA5F}"/>
    <cellStyle name="W_TCR 30.06.07 6" xfId="10834" xr:uid="{BE3F3CA5-7E75-4419-A58B-DE02F27F9487}"/>
    <cellStyle name="W_TCR 30.06.07 6 2" xfId="12697" xr:uid="{8F2661C5-B518-47CD-BCB7-73046F85EE81}"/>
    <cellStyle name="W_TCR 30.06.07 6 2 2" xfId="17716" xr:uid="{BBC7C448-FAC4-45A9-8EF1-C75C6063CD00}"/>
    <cellStyle name="W_TCR 30.06.07 6 2 3" xfId="15201" xr:uid="{D786B922-683F-45A3-9AFD-249ACFFCF60A}"/>
    <cellStyle name="W_TCR 30.06.07 6 2 4" xfId="22858" xr:uid="{F45C6DA1-8610-4569-806B-01AFD9EB054C}"/>
    <cellStyle name="W_TCR 30.06.07 6 3" xfId="16529" xr:uid="{E6F8D275-0B72-41D4-9F5B-15092BA2C998}"/>
    <cellStyle name="W_TCR 30.06.07 6 4" xfId="14007" xr:uid="{93158E4D-0C9A-4D4A-81FC-EEABFE5330D3}"/>
    <cellStyle name="W_TCR 30.06.07 6 5" xfId="21596" xr:uid="{4831D513-C8C7-434B-8A6F-04A0EA785339}"/>
    <cellStyle name="W_TCR 30.06.07 7" xfId="10835" xr:uid="{03141AD5-FA13-47E2-AAA1-42D5F5D28CC9}"/>
    <cellStyle name="W_TCR 30.06.07 7 2" xfId="12698" xr:uid="{A32F8814-5FB6-4788-BDDF-D73B715250D6}"/>
    <cellStyle name="W_TCR 30.06.07 7 2 2" xfId="17717" xr:uid="{441091B7-1358-43E9-BD4C-6640969D30C9}"/>
    <cellStyle name="W_TCR 30.06.07 7 2 3" xfId="15202" xr:uid="{8E254B9B-85E3-4773-96FF-1E8EB021CC95}"/>
    <cellStyle name="W_TCR 30.06.07 7 2 4" xfId="22859" xr:uid="{2512534A-F811-4A1A-957E-B2D36348733A}"/>
    <cellStyle name="W_TCR 30.06.07 7 3" xfId="16530" xr:uid="{81B970DF-1D48-48A4-9732-2C317747DB46}"/>
    <cellStyle name="W_TCR 30.06.07 7 4" xfId="14008" xr:uid="{350BE162-8074-4CF3-9975-5B6AF03309FC}"/>
    <cellStyle name="W_TCR 30.06.07 7 5" xfId="21597" xr:uid="{D68D06E4-FA83-4486-8EE6-602E51937AF6}"/>
    <cellStyle name="W_Test cost NSA 08" xfId="10836" xr:uid="{F523609C-3AA1-407E-AC3F-6106527B0CAD}"/>
    <cellStyle name="W_Test cost NSA 08 2" xfId="10837" xr:uid="{D1AB1180-EC33-4CEE-922A-FAA6E1BDAD20}"/>
    <cellStyle name="W_Test cost NSA 08 2 2" xfId="12699" xr:uid="{8975C8BB-A638-4142-9918-B336A8F8A8CF}"/>
    <cellStyle name="W_Test cost NSA 08 2 2 2" xfId="17718" xr:uid="{DFF3FA77-69FC-44F5-ADD5-0A891E7A3A7C}"/>
    <cellStyle name="W_Test cost NSA 08 2 2 3" xfId="15203" xr:uid="{C8CE58BB-7282-4F1A-ABD5-614536438558}"/>
    <cellStyle name="W_Test cost NSA 08 2 2 4" xfId="22860" xr:uid="{9FFD3801-A6A2-4E66-81F7-B671B0FC67DA}"/>
    <cellStyle name="W_Test cost NSA 08 2 3" xfId="16531" xr:uid="{3A3F7DE2-4C3A-409B-8868-913466D4B20A}"/>
    <cellStyle name="W_Test cost NSA 08 2 4" xfId="14009" xr:uid="{339D2807-5469-4459-8859-AAE936EBE784}"/>
    <cellStyle name="W_Test cost NSA 08 2 5" xfId="21598" xr:uid="{65730BE5-8793-4309-B81B-CAE6EA03DCA4}"/>
    <cellStyle name="W_Test cost NSA 08_Kura_leadsheet_31.12.10" xfId="20228" xr:uid="{E9765664-CA75-43A4-BF37-11541B00836F}"/>
    <cellStyle name="W_Test sale" xfId="10838" xr:uid="{BE53C1E6-8F5B-49B7-B0D1-D69E7CF7E7C3}"/>
    <cellStyle name="W_Test sale 2" xfId="10839" xr:uid="{B35AA6AA-67F2-4F9E-B140-ED1D952A7B38}"/>
    <cellStyle name="W_Test sale 2 2" xfId="12700" xr:uid="{C1942888-69B0-47F2-B027-9363C08395CF}"/>
    <cellStyle name="W_Test sale 2 2 2" xfId="17719" xr:uid="{38340937-F5DB-4E6D-B7B7-7570A1F4AD86}"/>
    <cellStyle name="W_Test sale 2 2 3" xfId="15204" xr:uid="{9283A726-E697-438A-92C1-1433B7160204}"/>
    <cellStyle name="W_Test sale 2 2 4" xfId="22861" xr:uid="{AD2170FA-4CCD-4CB9-A002-EBCD09752D4F}"/>
    <cellStyle name="W_Test sale 2 3" xfId="16532" xr:uid="{8663CC6A-4FC4-4B9A-BEF1-8E709C2DF495}"/>
    <cellStyle name="W_Test sale 2 4" xfId="14010" xr:uid="{37973419-643E-4152-AD0F-9EC9049C720E}"/>
    <cellStyle name="W_Test sale 2 5" xfId="21599" xr:uid="{4445B836-15B1-4490-AAAE-A8E9BB33FAA6}"/>
    <cellStyle name="W_Test sale_Complete WP SFC_Q2_Phang " xfId="10840" xr:uid="{6E70ED79-C946-4019-8EA0-E406657A9A7C}"/>
    <cellStyle name="W_Test sale_Complete WP SFC_Q2_Phang  2" xfId="10841" xr:uid="{3CB45197-A574-4379-AA9D-AB846F2CBF4A}"/>
    <cellStyle name="W_Test sale_Complete WP SFC_Q2_Phang  2 2" xfId="12701" xr:uid="{8E7D773F-877A-4FE3-AE3A-DC89609F49A2}"/>
    <cellStyle name="W_Test sale_Complete WP SFC_Q2_Phang  2 2 2" xfId="17720" xr:uid="{8958083A-EBA6-4F1A-A0B1-DF56D42A7593}"/>
    <cellStyle name="W_Test sale_Complete WP SFC_Q2_Phang  2 2 3" xfId="15205" xr:uid="{957783F9-32A5-4B9C-AE96-AEDC7295E95A}"/>
    <cellStyle name="W_Test sale_Complete WP SFC_Q2_Phang  2 2 4" xfId="22862" xr:uid="{64E9BBFF-7B0E-454E-BBA9-F36DCBA9341A}"/>
    <cellStyle name="W_Test sale_Complete WP SFC_Q2_Phang  2 3" xfId="16533" xr:uid="{824345B6-E0DE-4E9F-BDD6-312A0346B7A9}"/>
    <cellStyle name="W_Test sale_Complete WP SFC_Q2_Phang  2 4" xfId="14011" xr:uid="{C3671956-9476-4E46-97FA-30C156F8E342}"/>
    <cellStyle name="W_Test sale_Complete WP SFC_Q2_Phang  2 5" xfId="21600" xr:uid="{EE9EF3F1-959D-4E53-888B-910640F7851D}"/>
    <cellStyle name="W_Test sale_F123 SFC Q2'09 New" xfId="10842" xr:uid="{8DEB454A-FCC7-473B-BCBE-98039C6A6810}"/>
    <cellStyle name="W_Test sale_F123 SFC Q2'09 New 2" xfId="10843" xr:uid="{345FEE25-B157-41C5-8C45-90C972FFE103}"/>
    <cellStyle name="W_Test sale_F123 SFC Q2'09 New 2 2" xfId="12702" xr:uid="{5369EC89-571E-4875-878A-AB2172C98EC2}"/>
    <cellStyle name="W_Test sale_F123 SFC Q2'09 New 2 2 2" xfId="17721" xr:uid="{DCD47772-B099-4F12-9D0B-A1687A204C36}"/>
    <cellStyle name="W_Test sale_F123 SFC Q2'09 New 2 2 3" xfId="15206" xr:uid="{EAE26595-AFDC-4975-A440-C697E887200E}"/>
    <cellStyle name="W_Test sale_F123 SFC Q2'09 New 2 2 4" xfId="22863" xr:uid="{84919E03-DE04-4088-8A3B-74787AE16CF5}"/>
    <cellStyle name="W_Test sale_F123 SFC Q2'09 New 2 3" xfId="16534" xr:uid="{3869E544-0BE9-4465-9359-4BEFEA3F00DC}"/>
    <cellStyle name="W_Test sale_F123 SFC Q2'09 New 2 4" xfId="14012" xr:uid="{CF26F6FE-C278-4C77-9949-CDB412169FD4}"/>
    <cellStyle name="W_Test sale_F123 SFC Q2'09 New 2 5" xfId="21601" xr:uid="{C9F95B8F-0933-43B9-AFFD-305B7B4D69D5}"/>
    <cellStyle name="W_Test sale_SFC_Q2_Phang " xfId="10844" xr:uid="{D3B76F4A-4A64-44BE-9D0B-4E2CC7ADC93E}"/>
    <cellStyle name="W_Test sale_SFC_Q2_Phang  2" xfId="10845" xr:uid="{3424739C-31BB-4DE1-B817-706F8EA3E232}"/>
    <cellStyle name="W_Test sale_SFC_Q2_Phang  2 2" xfId="12703" xr:uid="{70C4241F-2783-444E-B502-4EFE4DFC1889}"/>
    <cellStyle name="W_Test sale_SFC_Q2_Phang  2 2 2" xfId="17722" xr:uid="{C5EB91E3-2EEE-4FCC-912B-D890C315522F}"/>
    <cellStyle name="W_Test sale_SFC_Q2_Phang  2 2 3" xfId="15207" xr:uid="{393A7749-083F-400A-B41B-E159739457B9}"/>
    <cellStyle name="W_Test sale_SFC_Q2_Phang  2 2 4" xfId="22864" xr:uid="{F1C8AAE1-A17F-412B-8912-02CEC80D57A3}"/>
    <cellStyle name="W_Test sale_SFC_Q2_Phang  2 3" xfId="16535" xr:uid="{73EEBCEE-B80F-4FB8-A290-40EE3F323777}"/>
    <cellStyle name="W_Test sale_SFC_Q2_Phang  2 4" xfId="14013" xr:uid="{E5DD33EE-55A9-44B9-9C2D-560CD4426707}"/>
    <cellStyle name="W_Test sale_SFC_Q2_Phang  2 5" xfId="21602" xr:uid="{A9357044-4BE2-49BD-811E-F53D861CAE0D}"/>
    <cellStyle name="W_Tic Sale (Revised)" xfId="10846" xr:uid="{DFA0D5DC-8B21-434D-B2BA-D5365A456A1D}"/>
    <cellStyle name="W_Tic Sale (Revised) 2" xfId="10847" xr:uid="{D69FF388-0F1C-4022-8205-C6B8051CE111}"/>
    <cellStyle name="W_Tic Sale (Revised) 2 2" xfId="12704" xr:uid="{A8F03EBC-2DFA-4FAD-966D-70E88AB739A4}"/>
    <cellStyle name="W_Tic Sale (Revised) 2 2 2" xfId="17723" xr:uid="{AF228023-9AB3-48BA-BE88-395D3AFFAC2C}"/>
    <cellStyle name="W_Tic Sale (Revised) 2 2 3" xfId="15208" xr:uid="{11732301-E089-450C-A903-146EC12E4D6D}"/>
    <cellStyle name="W_Tic Sale (Revised) 2 2 4" xfId="22865" xr:uid="{35BC40B3-D730-4759-871E-A30F3CC91C98}"/>
    <cellStyle name="W_Tic Sale (Revised) 2 3" xfId="16536" xr:uid="{23A77A97-40CE-488F-8034-801F98DFA191}"/>
    <cellStyle name="W_Tic Sale (Revised) 2 4" xfId="14014" xr:uid="{C0E20C60-AAAA-4BB0-84BF-8BA69303D01E}"/>
    <cellStyle name="W_Tic Sale (Revised) 2 5" xfId="21603" xr:uid="{8B449BC0-6925-4A60-A627-CE1D0260B7D3}"/>
    <cellStyle name="W_Tic Sale (Revised) 3" xfId="10848" xr:uid="{2F4929FC-2FDD-4544-B654-95BE3029CCAE}"/>
    <cellStyle name="W_Tic Sale (Revised) 3 2" xfId="12705" xr:uid="{ECFDA905-E01D-4AD7-956A-1D290BF2ACA0}"/>
    <cellStyle name="W_Tic Sale (Revised) 3 2 2" xfId="17724" xr:uid="{30CBEF19-FBEE-4E53-BBD1-BC0BB4F0D9F1}"/>
    <cellStyle name="W_Tic Sale (Revised) 3 2 3" xfId="15209" xr:uid="{8CD65045-D4EC-482A-AB97-25D983B51138}"/>
    <cellStyle name="W_Tic Sale (Revised) 3 2 4" xfId="22866" xr:uid="{678DA757-FBF1-4F6A-80D7-776371CC169E}"/>
    <cellStyle name="W_Tic Sale (Revised) 3 3" xfId="16537" xr:uid="{98DDDDB5-E0C2-4795-BF5A-283F6F90FBAF}"/>
    <cellStyle name="W_Tic Sale (Revised) 3 4" xfId="14015" xr:uid="{07546E66-482A-4706-8194-7320AED0B488}"/>
    <cellStyle name="W_Tic Sale (Revised) 3 5" xfId="21604" xr:uid="{E6D23DF1-09B4-4DE7-879E-4EFDF931FD0D}"/>
    <cellStyle name="W_Tic Sale (Revised) 4" xfId="10849" xr:uid="{86E4AD60-42A9-4975-88D7-45675FB156A1}"/>
    <cellStyle name="W_Tic Sale (Revised) 4 2" xfId="12706" xr:uid="{DC4EFB6E-3884-4B27-B06F-30D45D6046A0}"/>
    <cellStyle name="W_Tic Sale (Revised) 4 2 2" xfId="17725" xr:uid="{9A4E1FD9-E0F9-4D5D-BC32-595B8412C970}"/>
    <cellStyle name="W_Tic Sale (Revised) 4 2 3" xfId="15210" xr:uid="{BA68E573-2D89-463B-AAB8-EDD80B2771D2}"/>
    <cellStyle name="W_Tic Sale (Revised) 4 2 4" xfId="22867" xr:uid="{8F3EE846-5A07-4403-8DB8-3720CDE1253B}"/>
    <cellStyle name="W_Tic Sale (Revised) 4 3" xfId="16538" xr:uid="{4BF312C6-1E5D-4340-8F07-4A2BFAB898AD}"/>
    <cellStyle name="W_Tic Sale (Revised) 4 4" xfId="14016" xr:uid="{D5295290-D465-4617-9DEB-BEAA26785644}"/>
    <cellStyle name="W_Tic Sale (Revised) 4 5" xfId="21605" xr:uid="{121554C3-51F4-4217-9265-5082E6EB4E8C}"/>
    <cellStyle name="W_Tic Sale (Revised) 5" xfId="10850" xr:uid="{100E0BE6-83D2-4CED-A9A8-EE4A0F8034FE}"/>
    <cellStyle name="W_Tic Sale (Revised) 5 2" xfId="12707" xr:uid="{0617ED81-E429-4BC5-B1EB-594E35C8348C}"/>
    <cellStyle name="W_Tic Sale (Revised) 5 2 2" xfId="17726" xr:uid="{74231EF8-7338-48AC-AED0-1F70C9C8D86A}"/>
    <cellStyle name="W_Tic Sale (Revised) 5 2 3" xfId="15211" xr:uid="{619FBB8C-B691-4B21-BA3E-C21D0E23E01A}"/>
    <cellStyle name="W_Tic Sale (Revised) 5 2 4" xfId="22868" xr:uid="{AB89892A-02B6-4126-8E2E-E292A6923393}"/>
    <cellStyle name="W_Tic Sale (Revised) 5 3" xfId="16539" xr:uid="{3D7745B4-C737-44FF-9AFE-CD7CB3CE9CEF}"/>
    <cellStyle name="W_Tic Sale (Revised) 5 4" xfId="14017" xr:uid="{A1F7A06F-3B72-4992-87B9-3D9D668EF0A5}"/>
    <cellStyle name="W_Tic Sale (Revised) 5 5" xfId="21606" xr:uid="{1596898B-0AC8-4F37-8FCC-E80FB146BD1A}"/>
    <cellStyle name="W_Tic Sale (Revised) 6" xfId="10851" xr:uid="{008E974F-C437-44F0-92AF-F0237D3CC601}"/>
    <cellStyle name="W_Tic Sale (Revised) 6 2" xfId="12708" xr:uid="{885DF64E-C882-45E7-B5B3-83C13F6DABDB}"/>
    <cellStyle name="W_Tic Sale (Revised) 6 2 2" xfId="17727" xr:uid="{F0D7C76C-C201-4D89-8111-6C2161F39E29}"/>
    <cellStyle name="W_Tic Sale (Revised) 6 2 3" xfId="15212" xr:uid="{392B5A63-8E49-46FE-AE8B-552686079DB8}"/>
    <cellStyle name="W_Tic Sale (Revised) 6 2 4" xfId="22869" xr:uid="{834C90B5-BBE1-4D05-AA6B-6B6717D1C34D}"/>
    <cellStyle name="W_Tic Sale (Revised) 6 3" xfId="16540" xr:uid="{6BE05D25-C940-485A-9251-D8C0C78FDCA3}"/>
    <cellStyle name="W_Tic Sale (Revised) 6 4" xfId="14018" xr:uid="{66E03B5F-78BC-4E38-998D-711C37726E7C}"/>
    <cellStyle name="W_Tic Sale (Revised) 6 5" xfId="21607" xr:uid="{3D370DAD-FC0E-4BD6-8094-F16722069EB9}"/>
    <cellStyle name="W_Tic Sale (Revised) 7" xfId="10852" xr:uid="{B95E5965-EE4C-40F4-A90A-41DD094B710C}"/>
    <cellStyle name="W_Tic Sale (Revised) 7 2" xfId="12709" xr:uid="{54CD3E0B-9333-4EEA-828D-93EE6499A9AA}"/>
    <cellStyle name="W_Tic Sale (Revised) 7 2 2" xfId="17728" xr:uid="{0DDD86E8-6E6A-4B51-B3DA-C9D649977A24}"/>
    <cellStyle name="W_Tic Sale (Revised) 7 2 3" xfId="15213" xr:uid="{5F96B18B-2999-4E94-A764-BBC8063FE4CE}"/>
    <cellStyle name="W_Tic Sale (Revised) 7 2 4" xfId="22870" xr:uid="{965C84E9-096D-476C-8AC4-67D8C6F727FB}"/>
    <cellStyle name="W_Tic Sale (Revised) 7 3" xfId="16541" xr:uid="{2CE3FB49-8D3B-4480-B757-241A70E48886}"/>
    <cellStyle name="W_Tic Sale (Revised) 7 4" xfId="14019" xr:uid="{5703D855-283A-4271-935D-E16814B4AFAD}"/>
    <cellStyle name="W_Tic Sale (Revised) 7 5" xfId="21608" xr:uid="{FF026B28-EC18-4D00-98AE-A03344DF9731}"/>
    <cellStyle name="W_Tic Sale (Revised)_Kura_leadsheet_31.12.10" xfId="20229" xr:uid="{14F109CC-357D-4713-BAEC-93C8B9DE92C4}"/>
    <cellStyle name="W_TMFC-Q1'09" xfId="10853" xr:uid="{6AB2BAA2-AE60-463E-B119-36D0A0B8BDE6}"/>
    <cellStyle name="W_TMFC-Q1'09 2" xfId="10854" xr:uid="{76FF73AE-003F-44D1-9CCD-127F383BBA3A}"/>
    <cellStyle name="W_TMFC-Q1'09 2 2" xfId="12710" xr:uid="{9C0040A1-4F2B-4A50-878E-CBAB2BF7C1D1}"/>
    <cellStyle name="W_TMFC-Q1'09 2 2 2" xfId="17729" xr:uid="{E71AEA30-4FC6-4D4F-91B8-849D5ED174E0}"/>
    <cellStyle name="W_TMFC-Q1'09 2 2 3" xfId="15214" xr:uid="{845E75BB-7D18-4B86-B89B-50175F100103}"/>
    <cellStyle name="W_TMFC-Q1'09 2 2 4" xfId="22871" xr:uid="{C704237D-3C48-4E93-AF3E-4600DC07AFC5}"/>
    <cellStyle name="W_TMFC-Q1'09 2 3" xfId="16542" xr:uid="{51AB6F55-5EF9-4A26-A50C-2DAF081FA8B5}"/>
    <cellStyle name="W_TMFC-Q1'09 2 4" xfId="14020" xr:uid="{565AF557-3E5D-4E82-8105-EC0206EB5B73}"/>
    <cellStyle name="W_TMFC-Q1'09 2 5" xfId="21609" xr:uid="{CCF11DAF-ABF8-4B95-9D3C-6ABB5739E468}"/>
    <cellStyle name="W_TMFC-Q1'09 3" xfId="10855" xr:uid="{E6647B80-6789-448A-87CA-1CB6D46B6583}"/>
    <cellStyle name="W_TMFC-Q1'09 3 2" xfId="12711" xr:uid="{BBD5FE46-6199-4F08-BE8C-B627D5180604}"/>
    <cellStyle name="W_TMFC-Q1'09 3 2 2" xfId="17730" xr:uid="{25D3B26A-2B6A-4F52-AACE-9788B8E8CA17}"/>
    <cellStyle name="W_TMFC-Q1'09 3 2 3" xfId="15215" xr:uid="{613348B2-66B5-49C0-B5CD-5E3B110E4DA6}"/>
    <cellStyle name="W_TMFC-Q1'09 3 2 4" xfId="22872" xr:uid="{8A1EED00-AAD6-465F-A24A-A22DBD3831E7}"/>
    <cellStyle name="W_TMFC-Q1'09 3 3" xfId="16543" xr:uid="{2371B060-DFDD-4F65-B1F9-5E168387B577}"/>
    <cellStyle name="W_TMFC-Q1'09 3 4" xfId="14021" xr:uid="{7F08D8AE-D922-4C1F-ACEA-22495E6D8F20}"/>
    <cellStyle name="W_TMFC-Q1'09 3 5" xfId="21610" xr:uid="{0009862B-34AF-4775-B71D-9B65385765D7}"/>
    <cellStyle name="W_TMFC-Q1'09 4" xfId="10856" xr:uid="{CA9C0170-6718-4038-AD81-64B199E0787C}"/>
    <cellStyle name="W_TMFC-Q1'09 4 2" xfId="12712" xr:uid="{FF683F0D-E727-4F50-8DEA-116EBEF50956}"/>
    <cellStyle name="W_TMFC-Q1'09 4 2 2" xfId="17731" xr:uid="{FC291804-F1C6-414A-AFFE-3E4A33C48620}"/>
    <cellStyle name="W_TMFC-Q1'09 4 2 3" xfId="15216" xr:uid="{8F0B42DB-FCDE-4463-B533-AD503811D63A}"/>
    <cellStyle name="W_TMFC-Q1'09 4 2 4" xfId="22873" xr:uid="{32D6CAC9-818B-438D-9167-EAEA76463E8A}"/>
    <cellStyle name="W_TMFC-Q1'09 4 3" xfId="16544" xr:uid="{3D602CF1-6454-4266-82A6-6CA89BC9BF17}"/>
    <cellStyle name="W_TMFC-Q1'09 4 4" xfId="14022" xr:uid="{373A8BB4-1292-4605-9BFA-6CEA79F9B834}"/>
    <cellStyle name="W_TMFC-Q1'09 4 5" xfId="21611" xr:uid="{0D4D73C9-B9F1-4713-B70F-DAF3F6FC4F1D}"/>
    <cellStyle name="W_TMFC-Q1'09 5" xfId="10857" xr:uid="{46EAAD19-0A89-43E3-B9A4-9F248A68CF94}"/>
    <cellStyle name="W_TMFC-Q1'09 5 2" xfId="12713" xr:uid="{26AF1723-3F96-4B2A-95DC-70C1C92C9484}"/>
    <cellStyle name="W_TMFC-Q1'09 5 2 2" xfId="17732" xr:uid="{856ECBF1-2424-4464-872E-51B41812F2EE}"/>
    <cellStyle name="W_TMFC-Q1'09 5 2 3" xfId="15217" xr:uid="{6395727B-6377-45D3-BC50-19A49930C6A1}"/>
    <cellStyle name="W_TMFC-Q1'09 5 2 4" xfId="22874" xr:uid="{37B680D5-F33E-415B-9369-301CC4C2D94F}"/>
    <cellStyle name="W_TMFC-Q1'09 5 3" xfId="16545" xr:uid="{9B93BB9E-6429-483E-A779-8D0E91427546}"/>
    <cellStyle name="W_TMFC-Q1'09 5 4" xfId="14023" xr:uid="{7C34790F-C885-458D-8483-95088D674339}"/>
    <cellStyle name="W_TMFC-Q1'09 5 5" xfId="21612" xr:uid="{01B48FF8-AA98-4822-A243-518F30401E9A}"/>
    <cellStyle name="W_TMFC-Q1'09 6" xfId="10858" xr:uid="{167B14A9-02C5-48AE-B2CD-DADFAC00D277}"/>
    <cellStyle name="W_TMFC-Q1'09 6 2" xfId="12714" xr:uid="{D7377F24-4295-4353-8BB8-C5BC89C27445}"/>
    <cellStyle name="W_TMFC-Q1'09 6 2 2" xfId="17733" xr:uid="{E8DCA092-4FED-4332-8552-97A0EC7B38FE}"/>
    <cellStyle name="W_TMFC-Q1'09 6 2 3" xfId="15218" xr:uid="{D4828F57-8ED5-49B5-A986-79C023504979}"/>
    <cellStyle name="W_TMFC-Q1'09 6 2 4" xfId="22875" xr:uid="{30D14A73-43B0-4328-BB45-8719250FCE83}"/>
    <cellStyle name="W_TMFC-Q1'09 6 3" xfId="16546" xr:uid="{3F5A61C3-F956-40B5-9E88-8F97EAA94E42}"/>
    <cellStyle name="W_TMFC-Q1'09 6 4" xfId="14024" xr:uid="{89CD4D6B-8BD3-4B01-9927-BD96D98E50D6}"/>
    <cellStyle name="W_TMFC-Q1'09 6 5" xfId="21613" xr:uid="{6C4EA664-4143-464B-82F0-4F598A0542A4}"/>
    <cellStyle name="W_TMFC-Q1'09 7" xfId="10859" xr:uid="{6ED15912-F712-4518-8CE3-7E40D4A4804B}"/>
    <cellStyle name="W_TMFC-Q1'09 7 2" xfId="12715" xr:uid="{F51B3C93-5D16-47F2-B7F0-DB86600A8064}"/>
    <cellStyle name="W_TMFC-Q1'09 7 2 2" xfId="17734" xr:uid="{8E5E6773-F674-4B4A-A2DB-C2E47476D2D4}"/>
    <cellStyle name="W_TMFC-Q1'09 7 2 3" xfId="15219" xr:uid="{2D6A5DC7-2B2B-4D55-9CFC-0446E722D329}"/>
    <cellStyle name="W_TMFC-Q1'09 7 2 4" xfId="22876" xr:uid="{4B926B70-04CF-4C6B-A1AC-D1206F6345A8}"/>
    <cellStyle name="W_TMFC-Q1'09 7 3" xfId="16547" xr:uid="{AC20A403-131C-4DA5-AFB9-FC6DD3815929}"/>
    <cellStyle name="W_TMFC-Q1'09 7 4" xfId="14025" xr:uid="{F7DCF9FF-35F8-43E6-B9B5-CE5C7D762FD4}"/>
    <cellStyle name="W_TMFC-Q1'09 7 5" xfId="21614" xr:uid="{4C297ABE-DE6F-4773-A2EA-C6427C4841D0}"/>
    <cellStyle name="W_TMFC-Q1'09bitoey to ใบเตย" xfId="10860" xr:uid="{9B095C90-3E82-4DED-A299-7923622F58BA}"/>
    <cellStyle name="W_TMFC-Q1'09bitoey to ใบเตย 2" xfId="10861" xr:uid="{4230FD5B-6605-486A-8EA3-D0250558AF9C}"/>
    <cellStyle name="W_TMFC-Q1'09bitoey to ใบเตย 2 2" xfId="12716" xr:uid="{A18075D6-7C3D-4F95-A9C0-293F3805B1C3}"/>
    <cellStyle name="W_TMFC-Q1'09bitoey to ใบเตย 2 2 2" xfId="17735" xr:uid="{B1B08B6B-F504-43B8-8E3D-EE61697675F7}"/>
    <cellStyle name="W_TMFC-Q1'09bitoey to ใบเตย 2 2 3" xfId="15220" xr:uid="{A81AFFA6-A325-45A8-929C-36522A9D9DD8}"/>
    <cellStyle name="W_TMFC-Q1'09bitoey to ใบเตย 2 2 4" xfId="22877" xr:uid="{B099AE2E-64FC-4277-8D07-B14D9C5F612F}"/>
    <cellStyle name="W_TMFC-Q1'09bitoey to ใบเตย 2 3" xfId="16548" xr:uid="{A2968834-6C57-4687-AE9B-2BC56DFA1FF2}"/>
    <cellStyle name="W_TMFC-Q1'09bitoey to ใบเตย 2 4" xfId="14026" xr:uid="{CC4C9564-D62D-4E8F-9861-886AE1AAF032}"/>
    <cellStyle name="W_TMFC-Q1'09bitoey to ใบเตย 2 5" xfId="21615" xr:uid="{98FF0426-9A53-400D-B5A1-9058F735BA49}"/>
    <cellStyle name="W_TMFC-Q1'09bitoey to ใบเตย 3" xfId="10862" xr:uid="{2F5C1D7D-C7ED-433E-A5CA-4E3C22D9F880}"/>
    <cellStyle name="W_TMFC-Q1'09bitoey to ใบเตย 3 2" xfId="12717" xr:uid="{CBDA59D9-1DBB-44E4-ADEB-18A3E4E89DED}"/>
    <cellStyle name="W_TMFC-Q1'09bitoey to ใบเตย 3 2 2" xfId="17736" xr:uid="{FFB8645E-2295-4CBA-8795-7E3EEC1F7EEC}"/>
    <cellStyle name="W_TMFC-Q1'09bitoey to ใบเตย 3 2 3" xfId="15221" xr:uid="{8A9CB843-85A5-4CD8-AFAA-BF02E498664D}"/>
    <cellStyle name="W_TMFC-Q1'09bitoey to ใบเตย 3 2 4" xfId="22878" xr:uid="{86BD9240-6D67-4D54-8E62-4F1FE5B33788}"/>
    <cellStyle name="W_TMFC-Q1'09bitoey to ใบเตย 3 3" xfId="16549" xr:uid="{7D2935CD-B514-4B0B-8844-BD203588F4AA}"/>
    <cellStyle name="W_TMFC-Q1'09bitoey to ใบเตย 3 4" xfId="14027" xr:uid="{1493CFE5-9E60-4853-A2FD-9DF6B1F3B5A5}"/>
    <cellStyle name="W_TMFC-Q1'09bitoey to ใบเตย 3 5" xfId="21616" xr:uid="{78814F31-F730-4F32-8302-55FA4F53AD31}"/>
    <cellStyle name="W_TMFC-Q1'09bitoey to ใบเตย 4" xfId="10863" xr:uid="{43424276-9513-4C08-B7BA-0B122747A832}"/>
    <cellStyle name="W_TMFC-Q1'09bitoey to ใบเตย 4 2" xfId="12718" xr:uid="{D42858AA-699F-4F5F-A85E-A2A4744D7979}"/>
    <cellStyle name="W_TMFC-Q1'09bitoey to ใบเตย 4 2 2" xfId="17737" xr:uid="{C8692BC1-C1A1-4D08-AD4A-2936EEE24B4E}"/>
    <cellStyle name="W_TMFC-Q1'09bitoey to ใบเตย 4 2 3" xfId="15222" xr:uid="{6106D924-1A0C-4FD5-AF75-6F41A640CF1F}"/>
    <cellStyle name="W_TMFC-Q1'09bitoey to ใบเตย 4 2 4" xfId="22879" xr:uid="{DD90DAE9-9E9B-4BB9-B265-A7E81A0ABF3D}"/>
    <cellStyle name="W_TMFC-Q1'09bitoey to ใบเตย 4 3" xfId="16550" xr:uid="{DF874A67-B8BC-4AA7-9733-CE1889D085FD}"/>
    <cellStyle name="W_TMFC-Q1'09bitoey to ใบเตย 4 4" xfId="14028" xr:uid="{06F4022B-9ED9-4965-98C4-902ADD6B7BB2}"/>
    <cellStyle name="W_TMFC-Q1'09bitoey to ใบเตย 4 5" xfId="21617" xr:uid="{98C36517-F352-4CED-BE5A-111090E07A02}"/>
    <cellStyle name="W_TMFC-Q1'09bitoey to ใบเตย 5" xfId="10864" xr:uid="{0B3A964B-14FA-4690-AD1B-9A293F229D74}"/>
    <cellStyle name="W_TMFC-Q1'09bitoey to ใบเตย 5 2" xfId="12719" xr:uid="{41024D8A-3E86-4F89-A708-FDB4927EEFC2}"/>
    <cellStyle name="W_TMFC-Q1'09bitoey to ใบเตย 5 2 2" xfId="17738" xr:uid="{22C1891C-B01B-465B-8D67-FF04B2403E31}"/>
    <cellStyle name="W_TMFC-Q1'09bitoey to ใบเตย 5 2 3" xfId="15223" xr:uid="{7468E8D7-7C41-46E1-A706-D815600B2779}"/>
    <cellStyle name="W_TMFC-Q1'09bitoey to ใบเตย 5 2 4" xfId="22880" xr:uid="{0FCD6D12-E61C-46EE-8B09-B1EBC66FBF80}"/>
    <cellStyle name="W_TMFC-Q1'09bitoey to ใบเตย 5 3" xfId="16551" xr:uid="{BAD56431-ED64-48A9-AE37-FF998227C267}"/>
    <cellStyle name="W_TMFC-Q1'09bitoey to ใบเตย 5 4" xfId="14029" xr:uid="{8034A888-5FCF-41AD-BF59-07A5AD5C3B89}"/>
    <cellStyle name="W_TMFC-Q1'09bitoey to ใบเตย 5 5" xfId="21618" xr:uid="{09539546-3F16-4E6C-9519-8EC79479A046}"/>
    <cellStyle name="W_TMFC-Q1'09bitoey to ใบเตย 6" xfId="10865" xr:uid="{B72EC1C4-EBC7-424A-AEF2-5128EA19E77C}"/>
    <cellStyle name="W_TMFC-Q1'09bitoey to ใบเตย 6 2" xfId="12720" xr:uid="{F0C6D962-ABB1-4AA1-B6AF-B11B3687416E}"/>
    <cellStyle name="W_TMFC-Q1'09bitoey to ใบเตย 6 2 2" xfId="17739" xr:uid="{40950D84-E35C-4198-8F71-CFC40B8005B9}"/>
    <cellStyle name="W_TMFC-Q1'09bitoey to ใบเตย 6 2 3" xfId="15224" xr:uid="{715F63F3-3132-4B03-8716-4CBF71D95147}"/>
    <cellStyle name="W_TMFC-Q1'09bitoey to ใบเตย 6 2 4" xfId="22881" xr:uid="{1F4EA8F9-78EA-487D-A83B-53FC694F2C05}"/>
    <cellStyle name="W_TMFC-Q1'09bitoey to ใบเตย 6 3" xfId="16552" xr:uid="{8155475F-4A68-4188-B5E2-966EFD8D8F16}"/>
    <cellStyle name="W_TMFC-Q1'09bitoey to ใบเตย 6 4" xfId="14030" xr:uid="{5EEAB116-AF55-46B4-86A5-AD058956388D}"/>
    <cellStyle name="W_TMFC-Q1'09bitoey to ใบเตย 6 5" xfId="21619" xr:uid="{34F08E0E-04E7-436E-9E73-5EBEC7269594}"/>
    <cellStyle name="W_TMFC-Q1'09bitoey to ใบเตย 7" xfId="10866" xr:uid="{DB6D04E2-CFFC-40A0-8C05-D814FDE623E3}"/>
    <cellStyle name="W_TMFC-Q1'09bitoey to ใบเตย 7 2" xfId="12721" xr:uid="{486809A6-71C6-4D4E-B356-9F34397EDC22}"/>
    <cellStyle name="W_TMFC-Q1'09bitoey to ใบเตย 7 2 2" xfId="17740" xr:uid="{CF8869F8-993D-4E8F-9389-38B322A93E09}"/>
    <cellStyle name="W_TMFC-Q1'09bitoey to ใบเตย 7 2 3" xfId="15225" xr:uid="{A8BB146D-41ED-41FB-A812-7E38B188D9CB}"/>
    <cellStyle name="W_TMFC-Q1'09bitoey to ใบเตย 7 2 4" xfId="22882" xr:uid="{99A4B6C7-FB33-4691-90F8-DBBAFE4B4159}"/>
    <cellStyle name="W_TMFC-Q1'09bitoey to ใบเตย 7 3" xfId="16553" xr:uid="{36554B82-E351-4C8B-8CCB-899F3D52C92E}"/>
    <cellStyle name="W_TMFC-Q1'09bitoey to ใบเตย 7 4" xfId="14031" xr:uid="{9EFF6A94-1E3B-46C3-93D0-4EA4A7DA6589}"/>
    <cellStyle name="W_TMFC-Q1'09bitoey to ใบเตย 7 5" xfId="21620" xr:uid="{E80480AC-A571-4CA1-BE44-FBEEC13412A2}"/>
    <cellStyle name="W_TMFC-Q3'06aom" xfId="10867" xr:uid="{05A2024C-E29C-4135-AE74-FF85634349FD}"/>
    <cellStyle name="W_TMFC-Q3'06aom 2" xfId="10868" xr:uid="{579AE2F2-3007-4ECB-A009-107AB8ED11B5}"/>
    <cellStyle name="W_TMFC-Q3'06aom 2 2" xfId="12722" xr:uid="{659C776C-15AC-4433-9961-D3B922F52D2B}"/>
    <cellStyle name="W_TMFC-Q3'06aom 2 2 2" xfId="17741" xr:uid="{35CB126A-DD0C-4D7F-8CB0-8DA9F7D44707}"/>
    <cellStyle name="W_TMFC-Q3'06aom 2 2 3" xfId="15226" xr:uid="{AF05B6B9-05D9-4B75-B584-B071B25420BE}"/>
    <cellStyle name="W_TMFC-Q3'06aom 2 2 4" xfId="22883" xr:uid="{CB836BF8-9FA1-41A7-8108-9ACCA7326622}"/>
    <cellStyle name="W_TMFC-Q3'06aom 2 3" xfId="16554" xr:uid="{626E3B6B-EE58-4BD1-94F9-887F19647B56}"/>
    <cellStyle name="W_TMFC-Q3'06aom 2 4" xfId="14032" xr:uid="{67F512F4-0F13-4432-8AC9-737725149512}"/>
    <cellStyle name="W_TMFC-Q3'06aom 2 5" xfId="21621" xr:uid="{09801172-5A1D-4796-8561-CCF6F9EE248B}"/>
    <cellStyle name="W_TMFC-Q3'06aom_Complete WP SFC_Q2_Phang " xfId="10869" xr:uid="{5EAC93AE-D7AD-4A59-BC21-8F27163334DD}"/>
    <cellStyle name="W_TMFC-Q3'06aom_Complete WP SFC_Q2_Phang  2" xfId="10870" xr:uid="{84429A6C-2276-4733-89B8-18F8D5B31B70}"/>
    <cellStyle name="W_TMFC-Q3'06aom_Complete WP SFC_Q2_Phang  2 2" xfId="12723" xr:uid="{383903BC-2313-43BF-B1A5-482DC363052E}"/>
    <cellStyle name="W_TMFC-Q3'06aom_Complete WP SFC_Q2_Phang  2 2 2" xfId="17742" xr:uid="{0EB84A98-4D93-4F98-972C-EE5519F915C8}"/>
    <cellStyle name="W_TMFC-Q3'06aom_Complete WP SFC_Q2_Phang  2 2 3" xfId="15227" xr:uid="{D3991D9B-405E-4E05-971C-167C1B8286DE}"/>
    <cellStyle name="W_TMFC-Q3'06aom_Complete WP SFC_Q2_Phang  2 2 4" xfId="22884" xr:uid="{E3A98AEB-3C22-418F-A512-0F98923B76F6}"/>
    <cellStyle name="W_TMFC-Q3'06aom_Complete WP SFC_Q2_Phang  2 3" xfId="16555" xr:uid="{476813AE-468C-47A3-9D22-0AF99993C3AF}"/>
    <cellStyle name="W_TMFC-Q3'06aom_Complete WP SFC_Q2_Phang  2 4" xfId="14033" xr:uid="{ED9FA293-EFF1-4333-A42A-FD317287D855}"/>
    <cellStyle name="W_TMFC-Q3'06aom_Complete WP SFC_Q2_Phang  2 5" xfId="21622" xr:uid="{DA42BAEB-4DD6-4F03-948F-7F6F2D463953}"/>
    <cellStyle name="W_TMFC-Q3'06aom_F123 SFC Q2'09 New" xfId="10871" xr:uid="{22409C68-56F9-43CD-BA7B-82350001C6AA}"/>
    <cellStyle name="W_TMFC-Q3'06aom_F123 SFC Q2'09 New 2" xfId="10872" xr:uid="{264D3C07-B0D3-4BDC-AF72-778326689D27}"/>
    <cellStyle name="W_TMFC-Q3'06aom_F123 SFC Q2'09 New 2 2" xfId="12724" xr:uid="{B5A033D4-E046-492C-8B07-E9AA7D6D195C}"/>
    <cellStyle name="W_TMFC-Q3'06aom_F123 SFC Q2'09 New 2 2 2" xfId="17743" xr:uid="{1A3B9C0E-D90B-4756-87CB-DC9CE94C5B00}"/>
    <cellStyle name="W_TMFC-Q3'06aom_F123 SFC Q2'09 New 2 2 3" xfId="15228" xr:uid="{92033DCD-EEE0-422C-8F6A-03A261F23FDB}"/>
    <cellStyle name="W_TMFC-Q3'06aom_F123 SFC Q2'09 New 2 2 4" xfId="22885" xr:uid="{F3B2853E-1DA8-4347-9130-9567B1DBCC52}"/>
    <cellStyle name="W_TMFC-Q3'06aom_F123 SFC Q2'09 New 2 3" xfId="16556" xr:uid="{041A55E6-7948-46A0-BBF1-E46B346EB4F4}"/>
    <cellStyle name="W_TMFC-Q3'06aom_F123 SFC Q2'09 New 2 4" xfId="14034" xr:uid="{5565FA32-78D2-4B4B-8909-19CE3052A07F}"/>
    <cellStyle name="W_TMFC-Q3'06aom_F123 SFC Q2'09 New 2 5" xfId="21623" xr:uid="{0C3A774B-CB49-4BAE-8C74-01CEBD719956}"/>
    <cellStyle name="W_TMFC-Q3'06aom_MFC Q2' 08" xfId="10873" xr:uid="{16546D39-AF5F-414F-81CC-4467BD894DF3}"/>
    <cellStyle name="W_TMFC-Q3'06aom_MFC Q2' 08 2" xfId="10874" xr:uid="{5CB877C9-10AC-4C2D-AA06-6539C249E366}"/>
    <cellStyle name="W_TMFC-Q3'06aom_MFC Q2' 08 2 2" xfId="12725" xr:uid="{6C1E22F4-8566-4B25-A86A-A1ABF9D24106}"/>
    <cellStyle name="W_TMFC-Q3'06aom_MFC Q2' 08 2 2 2" xfId="17744" xr:uid="{9139EBA8-C824-4EE4-AF86-6F33FD1657C5}"/>
    <cellStyle name="W_TMFC-Q3'06aom_MFC Q2' 08 2 2 3" xfId="15229" xr:uid="{7D785E2D-C57F-49E8-A6C9-706C67F40BFD}"/>
    <cellStyle name="W_TMFC-Q3'06aom_MFC Q2' 08 2 2 4" xfId="22886" xr:uid="{70FF87AE-652C-4601-AC92-CC62CC86B281}"/>
    <cellStyle name="W_TMFC-Q3'06aom_MFC Q2' 08 2 3" xfId="16557" xr:uid="{8F8BC1EB-B02B-4DA1-B1A1-D90EF2864EBA}"/>
    <cellStyle name="W_TMFC-Q3'06aom_MFC Q2' 08 2 4" xfId="14035" xr:uid="{C09E0C36-BD5D-4818-8DB9-F4A32641CA5C}"/>
    <cellStyle name="W_TMFC-Q3'06aom_MFC Q2' 08 2 5" xfId="21624" xr:uid="{60EC920D-39BD-499B-8541-E77B8AF75F49}"/>
    <cellStyle name="W_TMFC-Q3'06aom_MFC Q2' 08 3" xfId="10875" xr:uid="{8C8EDEAA-EE4C-4F1A-9782-43F89320F07C}"/>
    <cellStyle name="W_TMFC-Q3'06aom_MFC Q2' 08 3 2" xfId="12726" xr:uid="{A5754D55-CBDB-4547-BD75-A8053CD3854B}"/>
    <cellStyle name="W_TMFC-Q3'06aom_MFC Q2' 08 3 2 2" xfId="17745" xr:uid="{4FD1D088-20AA-4856-B68A-10056DF118FD}"/>
    <cellStyle name="W_TMFC-Q3'06aom_MFC Q2' 08 3 2 3" xfId="15230" xr:uid="{532D13B1-641D-4FA8-AF63-25E5F661BA43}"/>
    <cellStyle name="W_TMFC-Q3'06aom_MFC Q2' 08 3 2 4" xfId="22887" xr:uid="{12C915C6-D0DF-424B-AC4D-9C829D41DB2D}"/>
    <cellStyle name="W_TMFC-Q3'06aom_MFC Q2' 08 3 3" xfId="16558" xr:uid="{C33DE149-80CC-4310-BBBF-4501DF6C280A}"/>
    <cellStyle name="W_TMFC-Q3'06aom_MFC Q2' 08 3 4" xfId="14036" xr:uid="{D461709A-89BA-4A26-9D03-9CDB4CBC2ECF}"/>
    <cellStyle name="W_TMFC-Q3'06aom_MFC Q2' 08 3 5" xfId="21625" xr:uid="{BE0EC933-242E-469F-8020-BA14B36CCC99}"/>
    <cellStyle name="W_TMFC-Q3'06aom_MFC Q2' 08 4" xfId="10876" xr:uid="{944598BC-11D3-4C1D-B9B8-F1859FCB274D}"/>
    <cellStyle name="W_TMFC-Q3'06aom_MFC Q2' 08 4 2" xfId="12727" xr:uid="{AA4857A8-B937-495F-815C-3F0277E768E3}"/>
    <cellStyle name="W_TMFC-Q3'06aom_MFC Q2' 08 4 2 2" xfId="17746" xr:uid="{6D61797D-47C2-433F-B10F-5F560EC633C3}"/>
    <cellStyle name="W_TMFC-Q3'06aom_MFC Q2' 08 4 2 3" xfId="15231" xr:uid="{ED6D03F6-C7BA-4943-B0A6-775C2242ECA3}"/>
    <cellStyle name="W_TMFC-Q3'06aom_MFC Q2' 08 4 2 4" xfId="22888" xr:uid="{64A0D0B1-D59C-4772-B57E-AC6B8969BD12}"/>
    <cellStyle name="W_TMFC-Q3'06aom_MFC Q2' 08 4 3" xfId="16559" xr:uid="{4B4B2676-2D2A-481D-B42B-C3841CFE1BC8}"/>
    <cellStyle name="W_TMFC-Q3'06aom_MFC Q2' 08 4 4" xfId="14037" xr:uid="{FE563018-F026-45C0-84F8-B0713B9C9676}"/>
    <cellStyle name="W_TMFC-Q3'06aom_MFC Q2' 08 4 5" xfId="21626" xr:uid="{69F1EAE9-D37E-4F58-8836-91B488BA7A9C}"/>
    <cellStyle name="W_TMFC-Q3'06aom_MFC Q2' 08 5" xfId="10877" xr:uid="{210D4A82-DA6A-41A2-AF0E-45B946CED088}"/>
    <cellStyle name="W_TMFC-Q3'06aom_MFC Q2' 08 5 2" xfId="12728" xr:uid="{E3017D96-00C8-48EF-B5B1-863109CC8276}"/>
    <cellStyle name="W_TMFC-Q3'06aom_MFC Q2' 08 5 2 2" xfId="17747" xr:uid="{A83B57F2-C11E-4BD5-8A0B-66BBBA5F27EC}"/>
    <cellStyle name="W_TMFC-Q3'06aom_MFC Q2' 08 5 2 3" xfId="15232" xr:uid="{E88630B6-C97E-402F-B1A2-F220188FD32E}"/>
    <cellStyle name="W_TMFC-Q3'06aom_MFC Q2' 08 5 2 4" xfId="22889" xr:uid="{377950C4-C24D-4027-92F3-C98200528EF9}"/>
    <cellStyle name="W_TMFC-Q3'06aom_MFC Q2' 08 5 3" xfId="16560" xr:uid="{391E68F1-97EF-46E9-83CE-0D68A664B923}"/>
    <cellStyle name="W_TMFC-Q3'06aom_MFC Q2' 08 5 4" xfId="14038" xr:uid="{E21E65E2-1ADD-492A-8003-E50B710B6DB9}"/>
    <cellStyle name="W_TMFC-Q3'06aom_MFC Q2' 08 5 5" xfId="21627" xr:uid="{49A4207A-2BCF-4292-83B2-A3A293260DA0}"/>
    <cellStyle name="W_TMFC-Q3'06aom_MFC Q2' 08 6" xfId="10878" xr:uid="{3036E84F-FF21-4790-BE9A-73887BB9D1E2}"/>
    <cellStyle name="W_TMFC-Q3'06aom_MFC Q2' 08 6 2" xfId="12729" xr:uid="{01663E09-B5A7-4B6D-966D-95A4F482E3FE}"/>
    <cellStyle name="W_TMFC-Q3'06aom_MFC Q2' 08 6 2 2" xfId="17748" xr:uid="{6B5516C2-33EB-460F-A9E1-182466C8CF55}"/>
    <cellStyle name="W_TMFC-Q3'06aom_MFC Q2' 08 6 2 3" xfId="15233" xr:uid="{28FBC66C-8467-4A4A-BD09-23A0D4760812}"/>
    <cellStyle name="W_TMFC-Q3'06aom_MFC Q2' 08 6 2 4" xfId="22890" xr:uid="{7752BFC8-C19B-46D0-B249-4CE9DB0B91F5}"/>
    <cellStyle name="W_TMFC-Q3'06aom_MFC Q2' 08 6 3" xfId="16561" xr:uid="{8BA4757E-4E26-40BE-878A-F72388F4AE27}"/>
    <cellStyle name="W_TMFC-Q3'06aom_MFC Q2' 08 6 4" xfId="14039" xr:uid="{33456E6B-0E09-4211-A106-7F76D04198FE}"/>
    <cellStyle name="W_TMFC-Q3'06aom_MFC Q2' 08 6 5" xfId="21628" xr:uid="{74DA1599-61A4-4445-87C2-25F60CF7C877}"/>
    <cellStyle name="W_TMFC-Q3'06aom_MFC Q2' 08 7" xfId="10879" xr:uid="{D49A83AB-6415-45DC-B9E7-9FCF5D2E0A60}"/>
    <cellStyle name="W_TMFC-Q3'06aom_MFC Q2' 08 7 2" xfId="12730" xr:uid="{B6F8F021-7F31-4380-9C57-01DA363B1C75}"/>
    <cellStyle name="W_TMFC-Q3'06aom_MFC Q2' 08 7 2 2" xfId="17749" xr:uid="{098C85D6-4BC3-4D62-A370-2ADFBE4EB92F}"/>
    <cellStyle name="W_TMFC-Q3'06aom_MFC Q2' 08 7 2 3" xfId="15234" xr:uid="{149A4034-4912-49EB-A50C-DD36B1653969}"/>
    <cellStyle name="W_TMFC-Q3'06aom_MFC Q2' 08 7 2 4" xfId="22891" xr:uid="{46A5A7C5-6D07-4516-94B5-3A39ACE69ACE}"/>
    <cellStyle name="W_TMFC-Q3'06aom_MFC Q2' 08 7 3" xfId="16562" xr:uid="{2BB5B6D0-CBE9-40CD-B760-90AD0950F6FB}"/>
    <cellStyle name="W_TMFC-Q3'06aom_MFC Q2' 08 7 4" xfId="14040" xr:uid="{C66AA17C-D8F9-4142-9E24-9D839980E634}"/>
    <cellStyle name="W_TMFC-Q3'06aom_MFC Q2' 08 7 5" xfId="21629" xr:uid="{073D161C-46AA-42E9-A507-AFBF6CB5EDB6}"/>
    <cellStyle name="W_TMFC-Q3'06aom_MFC-ye08-pakpao" xfId="10880" xr:uid="{33D1993C-6499-4F70-8217-5D955E9BC9BB}"/>
    <cellStyle name="W_TMFC-Q3'06aom_MFC-ye08-pakpao 2" xfId="10881" xr:uid="{E6521CF3-1FC2-4C6E-9343-22148D0B03DB}"/>
    <cellStyle name="W_TMFC-Q3'06aom_MFC-ye08-pakpao 2 2" xfId="12731" xr:uid="{ACE74AAC-A394-4CCF-B069-5DD1342ADB60}"/>
    <cellStyle name="W_TMFC-Q3'06aom_MFC-ye08-pakpao 2 2 2" xfId="17750" xr:uid="{93AA41E4-537D-4669-BC42-07F93617F865}"/>
    <cellStyle name="W_TMFC-Q3'06aom_MFC-ye08-pakpao 2 2 3" xfId="15235" xr:uid="{BDE0B102-A1EB-4925-BDF0-341925194C86}"/>
    <cellStyle name="W_TMFC-Q3'06aom_MFC-ye08-pakpao 2 2 4" xfId="22892" xr:uid="{1E7AC015-8696-4FBF-A932-2750813D671D}"/>
    <cellStyle name="W_TMFC-Q3'06aom_MFC-ye08-pakpao 2 3" xfId="16563" xr:uid="{31D3EA96-7E8E-4CDB-A237-64A4E0B59F14}"/>
    <cellStyle name="W_TMFC-Q3'06aom_MFC-ye08-pakpao 2 4" xfId="14041" xr:uid="{48D03641-1481-4C89-AC87-03492CDCC5EC}"/>
    <cellStyle name="W_TMFC-Q3'06aom_MFC-ye08-pakpao 2 5" xfId="21630" xr:uid="{FD9FDC15-5D31-4F5D-B789-48493DCBCA27}"/>
    <cellStyle name="W_TMFC-Q3'06aom_MFC-ye08-pakpao 3" xfId="10882" xr:uid="{DCED22F0-3618-4D8A-A7FA-360C35C886D0}"/>
    <cellStyle name="W_TMFC-Q3'06aom_MFC-ye08-pakpao 3 2" xfId="12732" xr:uid="{E98E28CE-AA66-472F-9665-A914E1645113}"/>
    <cellStyle name="W_TMFC-Q3'06aom_MFC-ye08-pakpao 3 2 2" xfId="17751" xr:uid="{C3600B75-68AE-421D-BF4E-D2159F845623}"/>
    <cellStyle name="W_TMFC-Q3'06aom_MFC-ye08-pakpao 3 2 3" xfId="15236" xr:uid="{0A3CA115-411F-42A5-BF3A-65E739BF72FA}"/>
    <cellStyle name="W_TMFC-Q3'06aom_MFC-ye08-pakpao 3 2 4" xfId="22893" xr:uid="{AE0D5AF0-80EF-4A9B-A6BD-3A45F0251EF1}"/>
    <cellStyle name="W_TMFC-Q3'06aom_MFC-ye08-pakpao 3 3" xfId="16564" xr:uid="{725A6D37-3A66-4F3F-979B-A02643FD7D82}"/>
    <cellStyle name="W_TMFC-Q3'06aom_MFC-ye08-pakpao 3 4" xfId="14042" xr:uid="{C426BD8C-B257-4765-A165-F7186347904B}"/>
    <cellStyle name="W_TMFC-Q3'06aom_MFC-ye08-pakpao 3 5" xfId="21631" xr:uid="{E0834764-4006-4720-99A1-C9E730BA4982}"/>
    <cellStyle name="W_TMFC-Q3'06aom_MFC-ye08-pakpao 4" xfId="10883" xr:uid="{EA0E5B8E-6B5B-4AAF-916B-B3D6E6335F10}"/>
    <cellStyle name="W_TMFC-Q3'06aom_MFC-ye08-pakpao 4 2" xfId="12733" xr:uid="{62934DED-D764-4982-980A-40D7F10BE14A}"/>
    <cellStyle name="W_TMFC-Q3'06aom_MFC-ye08-pakpao 4 2 2" xfId="17752" xr:uid="{C1902824-E60E-4C0D-888B-86455F2297E2}"/>
    <cellStyle name="W_TMFC-Q3'06aom_MFC-ye08-pakpao 4 2 3" xfId="15237" xr:uid="{304F8D90-EAE3-4B85-924A-460ADA488DE0}"/>
    <cellStyle name="W_TMFC-Q3'06aom_MFC-ye08-pakpao 4 2 4" xfId="22894" xr:uid="{6FEB1071-1FDA-477B-98A7-85F9A8813615}"/>
    <cellStyle name="W_TMFC-Q3'06aom_MFC-ye08-pakpao 4 3" xfId="16565" xr:uid="{9B7A9BCE-F2F6-47A6-90D4-F333F6890E7A}"/>
    <cellStyle name="W_TMFC-Q3'06aom_MFC-ye08-pakpao 4 4" xfId="14043" xr:uid="{6BF70BDB-E072-49BC-B550-59DB626355E8}"/>
    <cellStyle name="W_TMFC-Q3'06aom_MFC-ye08-pakpao 4 5" xfId="21632" xr:uid="{F1423D94-A1F4-4593-AF99-25E9F0FB47D4}"/>
    <cellStyle name="W_TMFC-Q3'06aom_MFC-ye08-pakpao 5" xfId="10884" xr:uid="{4A02714E-BD7E-4C96-B5DD-BEB50BD27E35}"/>
    <cellStyle name="W_TMFC-Q3'06aom_MFC-ye08-pakpao 5 2" xfId="12734" xr:uid="{B121D686-F4D4-427E-BE0B-7D9DB7C85758}"/>
    <cellStyle name="W_TMFC-Q3'06aom_MFC-ye08-pakpao 5 2 2" xfId="17753" xr:uid="{0185DE75-0C43-4F4D-A46A-B4D3B0083345}"/>
    <cellStyle name="W_TMFC-Q3'06aom_MFC-ye08-pakpao 5 2 3" xfId="15238" xr:uid="{1C6329AE-6AFA-4E3C-8C2D-85F970752C3F}"/>
    <cellStyle name="W_TMFC-Q3'06aom_MFC-ye08-pakpao 5 2 4" xfId="22895" xr:uid="{9647B95E-8E42-425F-A1CA-9DAD65D31B24}"/>
    <cellStyle name="W_TMFC-Q3'06aom_MFC-ye08-pakpao 5 3" xfId="16566" xr:uid="{1A6E9295-C613-4366-BE70-2AADA17C1F4B}"/>
    <cellStyle name="W_TMFC-Q3'06aom_MFC-ye08-pakpao 5 4" xfId="14044" xr:uid="{B3D7592E-2DE6-4EE4-93FF-FADF08C20EAF}"/>
    <cellStyle name="W_TMFC-Q3'06aom_MFC-ye08-pakpao 5 5" xfId="21633" xr:uid="{F073CA0C-12AC-41C1-B25A-124B880508EB}"/>
    <cellStyle name="W_TMFC-Q3'06aom_MFC-ye08-pakpao 6" xfId="10885" xr:uid="{A2258ED1-D1CE-4BF1-B46B-2B65C0404BB3}"/>
    <cellStyle name="W_TMFC-Q3'06aom_MFC-ye08-pakpao 6 2" xfId="12735" xr:uid="{97FCFDED-8267-45EC-B5D0-16D5BC972885}"/>
    <cellStyle name="W_TMFC-Q3'06aom_MFC-ye08-pakpao 6 2 2" xfId="17754" xr:uid="{6B3DDA97-BB4E-47A5-9D61-3930F7271344}"/>
    <cellStyle name="W_TMFC-Q3'06aom_MFC-ye08-pakpao 6 2 3" xfId="15239" xr:uid="{CFBCE5BE-7899-441C-925B-70C3E7A52D9A}"/>
    <cellStyle name="W_TMFC-Q3'06aom_MFC-ye08-pakpao 6 2 4" xfId="22896" xr:uid="{22DC6AD8-BB83-4D40-B4ED-5A2C8AE2F253}"/>
    <cellStyle name="W_TMFC-Q3'06aom_MFC-ye08-pakpao 6 3" xfId="16567" xr:uid="{A779FC1E-0025-4687-B805-C4D42D1A3994}"/>
    <cellStyle name="W_TMFC-Q3'06aom_MFC-ye08-pakpao 6 4" xfId="14045" xr:uid="{EBD23E90-C5D2-4961-BF24-E2643CC8E7F1}"/>
    <cellStyle name="W_TMFC-Q3'06aom_MFC-ye08-pakpao 6 5" xfId="21634" xr:uid="{2B758733-19E3-44FD-B20C-B60267139784}"/>
    <cellStyle name="W_TMFC-Q3'06aom_MFC-ye08-pakpao 7" xfId="10886" xr:uid="{657BC791-D7DA-40F6-92CC-36B3E1377299}"/>
    <cellStyle name="W_TMFC-Q3'06aom_MFC-ye08-pakpao 7 2" xfId="12736" xr:uid="{84E4751C-9B9A-4A7C-B75C-D3F5964100A9}"/>
    <cellStyle name="W_TMFC-Q3'06aom_MFC-ye08-pakpao 7 2 2" xfId="17755" xr:uid="{ECEE028A-F810-45BE-B903-A07FA977BB07}"/>
    <cellStyle name="W_TMFC-Q3'06aom_MFC-ye08-pakpao 7 2 3" xfId="15240" xr:uid="{0AE8E76E-0545-42EA-9EE3-DCAC02DC5CD7}"/>
    <cellStyle name="W_TMFC-Q3'06aom_MFC-ye08-pakpao 7 2 4" xfId="22897" xr:uid="{8C77EDFE-688B-4C6B-BD89-07A239A7A0DC}"/>
    <cellStyle name="W_TMFC-Q3'06aom_MFC-ye08-pakpao 7 3" xfId="16568" xr:uid="{BC0FB0EB-9B17-483E-8117-8AFDDDE10DDF}"/>
    <cellStyle name="W_TMFC-Q3'06aom_MFC-ye08-pakpao 7 4" xfId="14046" xr:uid="{05B051D6-076F-481C-A3FD-484B246DE7FA}"/>
    <cellStyle name="W_TMFC-Q3'06aom_MFC-ye08-pakpao 7 5" xfId="21635" xr:uid="{6E1AF865-2A72-4C43-85BC-FB641B45B97A}"/>
    <cellStyle name="W_TMFC-Q3'06aom_SFC_Q2_Phang " xfId="10887" xr:uid="{EB488BE8-48A6-4964-801C-FAA12DCAABB7}"/>
    <cellStyle name="W_TMFC-Q3'06aom_SFC_Q2_Phang  2" xfId="10888" xr:uid="{87BD35C3-BEFD-4A46-957A-168484C26FF3}"/>
    <cellStyle name="W_TMFC-Q3'06aom_SFC_Q2_Phang  2 2" xfId="12737" xr:uid="{027F434F-44ED-402A-8D19-40A671D4569E}"/>
    <cellStyle name="W_TMFC-Q3'06aom_SFC_Q2_Phang  2 2 2" xfId="17756" xr:uid="{88A623B3-AEAF-409F-84FF-451C1E860358}"/>
    <cellStyle name="W_TMFC-Q3'06aom_SFC_Q2_Phang  2 2 3" xfId="15241" xr:uid="{E73827F1-859F-45D6-9A3E-C704FA33C4C6}"/>
    <cellStyle name="W_TMFC-Q3'06aom_SFC_Q2_Phang  2 2 4" xfId="22898" xr:uid="{9CE9D754-4883-4C8A-9322-D231F438B2CB}"/>
    <cellStyle name="W_TMFC-Q3'06aom_SFC_Q2_Phang  2 3" xfId="16569" xr:uid="{D3C81C95-5254-44A1-8C3A-C06F3E35C742}"/>
    <cellStyle name="W_TMFC-Q3'06aom_SFC_Q2_Phang  2 4" xfId="14047" xr:uid="{81A89B2B-3AC7-4A0F-81EE-6D71C65633DE}"/>
    <cellStyle name="W_TMFC-Q3'06aom_SFC_Q2_Phang  2 5" xfId="21636" xr:uid="{AF4703B0-7025-4B59-A710-50D83CF9F410}"/>
    <cellStyle name="W_TMFC-Q3'06aom_SFC-ye08-N' Beau" xfId="10889" xr:uid="{17C22F0F-FBBA-4665-8EAE-C22A0A9AD4A2}"/>
    <cellStyle name="W_TMFC-Q3'06aom_SFC-ye08-N' Beau 2" xfId="10890" xr:uid="{4C29DE0B-093D-43FD-B5FC-A7A103ED72EA}"/>
    <cellStyle name="W_TMFC-Q3'06aom_SFC-ye08-N' Beau 2 2" xfId="12738" xr:uid="{3A4EE9D0-F899-4047-B2C5-FF4DB39C58AC}"/>
    <cellStyle name="W_TMFC-Q3'06aom_SFC-ye08-N' Beau 2 2 2" xfId="17757" xr:uid="{CD563876-82A1-4471-A69A-8C588185E466}"/>
    <cellStyle name="W_TMFC-Q3'06aom_SFC-ye08-N' Beau 2 2 3" xfId="15242" xr:uid="{C9E7888E-2B3D-465F-875D-1041E07FF396}"/>
    <cellStyle name="W_TMFC-Q3'06aom_SFC-ye08-N' Beau 2 2 4" xfId="22899" xr:uid="{4E74A1E7-A7A7-4DAB-AA00-92A602EFECF2}"/>
    <cellStyle name="W_TMFC-Q3'06aom_SFC-ye08-N' Beau 2 3" xfId="16570" xr:uid="{4C352F1A-AF62-4F3D-9979-67CA1268133D}"/>
    <cellStyle name="W_TMFC-Q3'06aom_SFC-ye08-N' Beau 2 4" xfId="14048" xr:uid="{F46C642C-F986-4AFE-BB1C-A125703BEAE3}"/>
    <cellStyle name="W_TMFC-Q3'06aom_SFC-ye08-N' Beau 2 5" xfId="21637" xr:uid="{4F9B8063-DD4C-4BE5-93C9-4070276A0134}"/>
    <cellStyle name="W_TMFC-Q3'06aom_SFC-ye08-N' Beau 3" xfId="10891" xr:uid="{13FC4EF6-8E3A-45EF-AECF-9C8ADFD50072}"/>
    <cellStyle name="W_TMFC-Q3'06aom_SFC-ye08-N' Beau 3 2" xfId="12739" xr:uid="{175772A5-C846-49A7-AB2D-8DF46F2D36DB}"/>
    <cellStyle name="W_TMFC-Q3'06aom_SFC-ye08-N' Beau 3 2 2" xfId="17758" xr:uid="{7922A2F2-7E72-44C2-9A83-B451C080232D}"/>
    <cellStyle name="W_TMFC-Q3'06aom_SFC-ye08-N' Beau 3 2 3" xfId="15243" xr:uid="{36944C9A-8B8F-41C1-B094-948F6110C6A1}"/>
    <cellStyle name="W_TMFC-Q3'06aom_SFC-ye08-N' Beau 3 2 4" xfId="22900" xr:uid="{188B6004-39C9-4ACC-B3EF-AD0EF2A07E8A}"/>
    <cellStyle name="W_TMFC-Q3'06aom_SFC-ye08-N' Beau 3 3" xfId="16571" xr:uid="{462AAFC5-1B33-4C21-A405-B104DD26B0EE}"/>
    <cellStyle name="W_TMFC-Q3'06aom_SFC-ye08-N' Beau 3 4" xfId="14049" xr:uid="{B8B04471-D126-4602-BA0A-14D1451DF07E}"/>
    <cellStyle name="W_TMFC-Q3'06aom_SFC-ye08-N' Beau 3 5" xfId="21638" xr:uid="{79BC6CC7-A0DC-4744-9CAD-141EDD9F2BB7}"/>
    <cellStyle name="W_TMFC-Q3'06aom_SFC-ye08-N' Beau 4" xfId="10892" xr:uid="{85D54359-BB7D-4E67-BDEC-6D071708FBE5}"/>
    <cellStyle name="W_TMFC-Q3'06aom_SFC-ye08-N' Beau 4 2" xfId="12740" xr:uid="{56D4361D-14AA-4A08-9715-110D02792409}"/>
    <cellStyle name="W_TMFC-Q3'06aom_SFC-ye08-N' Beau 4 2 2" xfId="17759" xr:uid="{119AA065-8839-4017-B282-9E9B399BD80F}"/>
    <cellStyle name="W_TMFC-Q3'06aom_SFC-ye08-N' Beau 4 2 3" xfId="15244" xr:uid="{476B30BA-5BA8-4028-937F-5724088A0814}"/>
    <cellStyle name="W_TMFC-Q3'06aom_SFC-ye08-N' Beau 4 2 4" xfId="22901" xr:uid="{2651C168-00E4-443F-B143-1FB1E070E422}"/>
    <cellStyle name="W_TMFC-Q3'06aom_SFC-ye08-N' Beau 4 3" xfId="16572" xr:uid="{4D5E85E9-D8B2-4709-8830-665D89A2128E}"/>
    <cellStyle name="W_TMFC-Q3'06aom_SFC-ye08-N' Beau 4 4" xfId="14050" xr:uid="{9C225EA4-ACEA-4D5D-A1F5-8013EFA219E5}"/>
    <cellStyle name="W_TMFC-Q3'06aom_SFC-ye08-N' Beau 4 5" xfId="21639" xr:uid="{8E6C1EDF-B2A7-477F-AA5E-342761DFBCEB}"/>
    <cellStyle name="W_TMFC-Q3'06aom_SFC-ye08-N' Beau 5" xfId="10893" xr:uid="{6C736CD2-CA69-43D2-8522-51F33BFFDD26}"/>
    <cellStyle name="W_TMFC-Q3'06aom_SFC-ye08-N' Beau 5 2" xfId="12741" xr:uid="{A98CF4BE-5C07-4C25-BCC3-770D1E1BA957}"/>
    <cellStyle name="W_TMFC-Q3'06aom_SFC-ye08-N' Beau 5 2 2" xfId="17760" xr:uid="{99830FD9-949E-4BA0-AEF4-F2B41234280E}"/>
    <cellStyle name="W_TMFC-Q3'06aom_SFC-ye08-N' Beau 5 2 3" xfId="15245" xr:uid="{151FAB2B-7003-48ED-85E2-FE4F098B8EBE}"/>
    <cellStyle name="W_TMFC-Q3'06aom_SFC-ye08-N' Beau 5 2 4" xfId="22902" xr:uid="{168923BC-F0CD-41D1-B794-BA2DA97326DB}"/>
    <cellStyle name="W_TMFC-Q3'06aom_SFC-ye08-N' Beau 5 3" xfId="16573" xr:uid="{41FB0398-2D89-43B7-8B76-29E621B71477}"/>
    <cellStyle name="W_TMFC-Q3'06aom_SFC-ye08-N' Beau 5 4" xfId="14051" xr:uid="{8F9BF470-EC1D-45D7-8377-537503A34615}"/>
    <cellStyle name="W_TMFC-Q3'06aom_SFC-ye08-N' Beau 5 5" xfId="21640" xr:uid="{AFAC11B7-B835-46BD-9D85-355E5C34A648}"/>
    <cellStyle name="W_TMFC-Q3'06aom_SFC-ye08-N' Beau 6" xfId="10894" xr:uid="{03CC084C-C7C5-4ADE-A95F-A663A6D91538}"/>
    <cellStyle name="W_TMFC-Q3'06aom_SFC-ye08-N' Beau 6 2" xfId="12742" xr:uid="{A04EF746-D3B8-4978-8D22-1F3AFDBB27B2}"/>
    <cellStyle name="W_TMFC-Q3'06aom_SFC-ye08-N' Beau 6 2 2" xfId="17761" xr:uid="{F7F92CF8-332B-4AFC-AD47-E6D234304526}"/>
    <cellStyle name="W_TMFC-Q3'06aom_SFC-ye08-N' Beau 6 2 3" xfId="15246" xr:uid="{5B986482-C8C3-4B02-A9E2-CFB5937D6BFA}"/>
    <cellStyle name="W_TMFC-Q3'06aom_SFC-ye08-N' Beau 6 2 4" xfId="22903" xr:uid="{4B48C996-D2EF-4EF5-9ADC-1D050E59B97E}"/>
    <cellStyle name="W_TMFC-Q3'06aom_SFC-ye08-N' Beau 6 3" xfId="16574" xr:uid="{02210FB8-F215-48E0-A7B8-D05444E4F7B9}"/>
    <cellStyle name="W_TMFC-Q3'06aom_SFC-ye08-N' Beau 6 4" xfId="14052" xr:uid="{26CB4BC3-03AB-4390-850D-E6549B112512}"/>
    <cellStyle name="W_TMFC-Q3'06aom_SFC-ye08-N' Beau 6 5" xfId="21641" xr:uid="{9AF47802-074A-4A21-B49E-2A658786BD71}"/>
    <cellStyle name="W_TMFC-Q3'06aom_SFC-ye08-N' Beau 7" xfId="10895" xr:uid="{CB0D2639-C036-4537-A55D-CCFC379CE0A0}"/>
    <cellStyle name="W_TMFC-Q3'06aom_SFC-ye08-N' Beau 7 2" xfId="12743" xr:uid="{311F7F7F-44D5-40F8-85CF-CE062B8AE9D7}"/>
    <cellStyle name="W_TMFC-Q3'06aom_SFC-ye08-N' Beau 7 2 2" xfId="17762" xr:uid="{4346850B-5BF6-4BA5-96B3-E1EA4A97CA72}"/>
    <cellStyle name="W_TMFC-Q3'06aom_SFC-ye08-N' Beau 7 2 3" xfId="15247" xr:uid="{04E7634E-7ED9-4BE5-9915-2558AFF583FE}"/>
    <cellStyle name="W_TMFC-Q3'06aom_SFC-ye08-N' Beau 7 2 4" xfId="22904" xr:uid="{86F5E55A-EE1F-4084-ACDA-1B2B5C41F469}"/>
    <cellStyle name="W_TMFC-Q3'06aom_SFC-ye08-N' Beau 7 3" xfId="16575" xr:uid="{6B827223-A695-498A-A8DF-FBD57D9C999F}"/>
    <cellStyle name="W_TMFC-Q3'06aom_SFC-ye08-N' Beau 7 4" xfId="14053" xr:uid="{F2392F0F-F521-4458-8259-6F768AE93D0C}"/>
    <cellStyle name="W_TMFC-Q3'06aom_SFC-ye08-N' Beau 7 5" xfId="21642" xr:uid="{F05CA55F-D022-4C42-9F5F-B746F971065D}"/>
    <cellStyle name="W_TMFC-Q3'06aom_SFC-ye08-pakpao" xfId="10896" xr:uid="{8F9A4C0A-61D7-48FE-9BE8-9BF939056191}"/>
    <cellStyle name="W_TMFC-Q3'06aom_SFC-ye08-pakpao 2" xfId="10897" xr:uid="{565AB093-50F2-456F-81B1-F59574BD23CA}"/>
    <cellStyle name="W_TMFC-Q3'06aom_SFC-ye08-pakpao 2 2" xfId="12744" xr:uid="{6B66F614-12D8-444B-AB71-8774A43ECA84}"/>
    <cellStyle name="W_TMFC-Q3'06aom_SFC-ye08-pakpao 2 2 2" xfId="17763" xr:uid="{6B856DDB-E4BF-492F-9CEB-4FE9846943B1}"/>
    <cellStyle name="W_TMFC-Q3'06aom_SFC-ye08-pakpao 2 2 3" xfId="15248" xr:uid="{C4948E2D-5B68-4B77-BFB7-2108AFBF37A3}"/>
    <cellStyle name="W_TMFC-Q3'06aom_SFC-ye08-pakpao 2 2 4" xfId="22905" xr:uid="{50888899-3FF4-411D-841B-CA64C6551450}"/>
    <cellStyle name="W_TMFC-Q3'06aom_SFC-ye08-pakpao 2 3" xfId="16576" xr:uid="{F9B8ADCE-39C0-434A-B5FB-C236B32C1625}"/>
    <cellStyle name="W_TMFC-Q3'06aom_SFC-ye08-pakpao 2 4" xfId="14054" xr:uid="{57FBD4C9-815E-4A78-8BAD-9DD86A2119CE}"/>
    <cellStyle name="W_TMFC-Q3'06aom_SFC-ye08-pakpao 2 5" xfId="21643" xr:uid="{BCDB6620-78C7-41A1-8583-AF1AED6F63DF}"/>
    <cellStyle name="W_TMFC-Q3'06aom_SFC-ye08-pakpao_Complete WP SFC_Q2_Phang " xfId="10898" xr:uid="{86FBFB6A-EDD1-48C9-B347-A6E355E6EDB0}"/>
    <cellStyle name="W_TMFC-Q3'06aom_SFC-ye08-pakpao_Complete WP SFC_Q2_Phang  2" xfId="10899" xr:uid="{3EAF0993-E378-45A2-B465-45FCBA94434C}"/>
    <cellStyle name="W_TMFC-Q3'06aom_SFC-ye08-pakpao_Complete WP SFC_Q2_Phang  2 2" xfId="12745" xr:uid="{E4239361-EFBA-437F-8974-411A35150B3F}"/>
    <cellStyle name="W_TMFC-Q3'06aom_SFC-ye08-pakpao_Complete WP SFC_Q2_Phang  2 2 2" xfId="17764" xr:uid="{A6FE5805-A538-4B3B-8AC4-615E062FAA75}"/>
    <cellStyle name="W_TMFC-Q3'06aom_SFC-ye08-pakpao_Complete WP SFC_Q2_Phang  2 2 3" xfId="15249" xr:uid="{42BDAB84-3F90-4EA7-8C9C-C1DDBCBB50E7}"/>
    <cellStyle name="W_TMFC-Q3'06aom_SFC-ye08-pakpao_Complete WP SFC_Q2_Phang  2 2 4" xfId="22906" xr:uid="{8272D437-A4DD-4242-921C-53878673034A}"/>
    <cellStyle name="W_TMFC-Q3'06aom_SFC-ye08-pakpao_Complete WP SFC_Q2_Phang  2 3" xfId="16577" xr:uid="{E6A6CAA1-89F3-4F96-B125-4DDAAF12568C}"/>
    <cellStyle name="W_TMFC-Q3'06aom_SFC-ye08-pakpao_Complete WP SFC_Q2_Phang  2 4" xfId="14055" xr:uid="{F85B06DD-B21A-4DA5-B96E-49B697DC7A54}"/>
    <cellStyle name="W_TMFC-Q3'06aom_SFC-ye08-pakpao_Complete WP SFC_Q2_Phang  2 5" xfId="21644" xr:uid="{EE217F42-F20F-43D9-BC51-C88F1E0A7B8A}"/>
    <cellStyle name="W_TMFC-Q3'06aom_SFC-ye08-pakpao_F123 SFC Q2'09 New" xfId="10900" xr:uid="{01C6C820-BFDE-466B-BFD1-791C48349877}"/>
    <cellStyle name="W_TMFC-Q3'06aom_SFC-ye08-pakpao_F123 SFC Q2'09 New 2" xfId="10901" xr:uid="{81660856-FF28-438C-8205-DC3DD1E29218}"/>
    <cellStyle name="W_TMFC-Q3'06aom_SFC-ye08-pakpao_F123 SFC Q2'09 New 2 2" xfId="12746" xr:uid="{7F4515CA-3C99-4FDF-840F-F44DB6411432}"/>
    <cellStyle name="W_TMFC-Q3'06aom_SFC-ye08-pakpao_F123 SFC Q2'09 New 2 2 2" xfId="17765" xr:uid="{E6106D40-5D05-4B5A-AAB3-A69DD4522417}"/>
    <cellStyle name="W_TMFC-Q3'06aom_SFC-ye08-pakpao_F123 SFC Q2'09 New 2 2 3" xfId="15250" xr:uid="{F4ED3F33-B413-471E-9DC8-76416AC9125B}"/>
    <cellStyle name="W_TMFC-Q3'06aom_SFC-ye08-pakpao_F123 SFC Q2'09 New 2 2 4" xfId="22907" xr:uid="{7679B658-CC8A-4375-8C70-3F80E6C8A0CE}"/>
    <cellStyle name="W_TMFC-Q3'06aom_SFC-ye08-pakpao_F123 SFC Q2'09 New 2 3" xfId="16578" xr:uid="{38C1D124-52DF-459E-A8C7-A98C49769F5F}"/>
    <cellStyle name="W_TMFC-Q3'06aom_SFC-ye08-pakpao_F123 SFC Q2'09 New 2 4" xfId="14056" xr:uid="{98FB24B9-08CA-4EF3-89CC-B8AA502587A8}"/>
    <cellStyle name="W_TMFC-Q3'06aom_SFC-ye08-pakpao_F123 SFC Q2'09 New 2 5" xfId="21645" xr:uid="{2A1C1A9F-C2B9-465A-AE1A-A79D97A329A3}"/>
    <cellStyle name="W_TMFC-Q3'06aom_SFC-ye08-pakpao_SFC_Q2_Phang " xfId="10902" xr:uid="{01B454B5-F502-426F-9901-6AFF89A7133F}"/>
    <cellStyle name="W_TMFC-Q3'06aom_SFC-ye08-pakpao_SFC_Q2_Phang  2" xfId="10903" xr:uid="{B9CEFE5C-5858-462D-AE59-5DBF9002C914}"/>
    <cellStyle name="W_TMFC-Q3'06aom_SFC-ye08-pakpao_SFC_Q2_Phang  2 2" xfId="12747" xr:uid="{AFB0FC35-C1E8-4274-8A26-902EE7EB64E8}"/>
    <cellStyle name="W_TMFC-Q3'06aom_SFC-ye08-pakpao_SFC_Q2_Phang  2 2 2" xfId="17766" xr:uid="{079062AD-66C3-4012-AE6B-81C83D8C717F}"/>
    <cellStyle name="W_TMFC-Q3'06aom_SFC-ye08-pakpao_SFC_Q2_Phang  2 2 3" xfId="15251" xr:uid="{284AA6AF-0F8B-4772-B2DD-3000CEC9D672}"/>
    <cellStyle name="W_TMFC-Q3'06aom_SFC-ye08-pakpao_SFC_Q2_Phang  2 2 4" xfId="22908" xr:uid="{8085F224-9483-48C6-B602-80DAC5BB354A}"/>
    <cellStyle name="W_TMFC-Q3'06aom_SFC-ye08-pakpao_SFC_Q2_Phang  2 3" xfId="16579" xr:uid="{9F4B9F90-4492-4AFA-8CB5-09EF20954374}"/>
    <cellStyle name="W_TMFC-Q3'06aom_SFC-ye08-pakpao_SFC_Q2_Phang  2 4" xfId="14057" xr:uid="{F9C5097F-46BE-43A2-91BE-FB1AC3F58A62}"/>
    <cellStyle name="W_TMFC-Q3'06aom_SFC-ye08-pakpao_SFC_Q2_Phang  2 5" xfId="21646" xr:uid="{F2AE8728-A052-47C5-8AA3-CDD1401E20F6}"/>
    <cellStyle name="W_TMFC-Q3'06aom_SUAD of SFC" xfId="10904" xr:uid="{BF76E0EB-4F59-487D-907F-02590FD7D70A}"/>
    <cellStyle name="W_TMFC-Q3'06aom_SUAD of SFC 2" xfId="10905" xr:uid="{C86889F5-FD3C-4F40-A0F3-0E0E3DAC9719}"/>
    <cellStyle name="W_TMFC-Q3'06aom_SUAD of SFC 2 2" xfId="12748" xr:uid="{3226AB34-4323-401A-AF16-5DD65C72AC4A}"/>
    <cellStyle name="W_TMFC-Q3'06aom_SUAD of SFC 2 2 2" xfId="17767" xr:uid="{9A208C9D-AA6E-424E-B413-734A1E7FF6F1}"/>
    <cellStyle name="W_TMFC-Q3'06aom_SUAD of SFC 2 2 3" xfId="15252" xr:uid="{20B53BDA-8E20-4EDA-99D5-E49FF6FEF0BC}"/>
    <cellStyle name="W_TMFC-Q3'06aom_SUAD of SFC 2 2 4" xfId="22909" xr:uid="{5A5B3DB2-5178-4F6D-8046-4874E26ACEA5}"/>
    <cellStyle name="W_TMFC-Q3'06aom_SUAD of SFC 2 3" xfId="16580" xr:uid="{58145F57-1512-4499-BE65-7D0239EDF8A0}"/>
    <cellStyle name="W_TMFC-Q3'06aom_SUAD of SFC 2 4" xfId="14058" xr:uid="{2F080EF9-C426-416B-AFE6-514DB6AADE07}"/>
    <cellStyle name="W_TMFC-Q3'06aom_SUAD of SFC 2 5" xfId="21647" xr:uid="{A81F6997-E9D8-45C2-A2A6-5A3613DF04CD}"/>
    <cellStyle name="W_TMFC-Q3'06aom_SUAD of SFC 3" xfId="10906" xr:uid="{FF1E469C-43F4-4633-89A2-52272309357E}"/>
    <cellStyle name="W_TMFC-Q3'06aom_SUAD of SFC 3 2" xfId="12749" xr:uid="{A20B34B6-0364-43AC-8A7F-3539F1AD4443}"/>
    <cellStyle name="W_TMFC-Q3'06aom_SUAD of SFC 3 2 2" xfId="17768" xr:uid="{05CF63E7-85CE-485B-9514-8BA1E52D4967}"/>
    <cellStyle name="W_TMFC-Q3'06aom_SUAD of SFC 3 2 3" xfId="15253" xr:uid="{69FD05EF-5D27-4392-99E4-0C430F35DBB0}"/>
    <cellStyle name="W_TMFC-Q3'06aom_SUAD of SFC 3 2 4" xfId="22910" xr:uid="{97644611-3A14-4FF6-AE4B-EA8ADCF09226}"/>
    <cellStyle name="W_TMFC-Q3'06aom_SUAD of SFC 3 3" xfId="16581" xr:uid="{83D2F176-A664-423E-9049-C3C40BEBC336}"/>
    <cellStyle name="W_TMFC-Q3'06aom_SUAD of SFC 3 4" xfId="14059" xr:uid="{AB2EF015-94D4-4835-9065-B199884C05B5}"/>
    <cellStyle name="W_TMFC-Q3'06aom_SUAD of SFC 3 5" xfId="21648" xr:uid="{81A230D4-C9A0-4DF9-8CDD-7F0833DC58F0}"/>
    <cellStyle name="W_TMFC-Q3'06aom_SUAD of SFC 4" xfId="10907" xr:uid="{78253B6F-4616-42E1-A953-33CA0F7D9C5D}"/>
    <cellStyle name="W_TMFC-Q3'06aom_SUAD of SFC 4 2" xfId="12750" xr:uid="{5508122B-2AC8-4798-B3DF-0A470088EAEA}"/>
    <cellStyle name="W_TMFC-Q3'06aom_SUAD of SFC 4 2 2" xfId="17769" xr:uid="{4094EE34-0C53-43A2-95BE-C2AE1C6FECC3}"/>
    <cellStyle name="W_TMFC-Q3'06aom_SUAD of SFC 4 2 3" xfId="15254" xr:uid="{4425DD2C-40B7-47AA-B76D-CB3B0E759DFE}"/>
    <cellStyle name="W_TMFC-Q3'06aom_SUAD of SFC 4 2 4" xfId="22911" xr:uid="{A3B442FC-055C-4860-AD02-37C6DB7177A1}"/>
    <cellStyle name="W_TMFC-Q3'06aom_SUAD of SFC 4 3" xfId="16582" xr:uid="{90039643-1EBD-44AB-B38C-1CF12566A42A}"/>
    <cellStyle name="W_TMFC-Q3'06aom_SUAD of SFC 4 4" xfId="14060" xr:uid="{8A3BF161-F27F-4CDA-949A-8D49EF07BA98}"/>
    <cellStyle name="W_TMFC-Q3'06aom_SUAD of SFC 4 5" xfId="21649" xr:uid="{960AE6E2-6FBF-40C4-ACD4-BA32B6F74BA4}"/>
    <cellStyle name="W_TMFC-Q3'06aom_SUAD of SFC 5" xfId="10908" xr:uid="{4FA4276A-231A-4CB6-A0F3-825FB56E3D37}"/>
    <cellStyle name="W_TMFC-Q3'06aom_SUAD of SFC 5 2" xfId="12751" xr:uid="{F51A6110-F613-4433-9362-A4AB40EC4ADF}"/>
    <cellStyle name="W_TMFC-Q3'06aom_SUAD of SFC 5 2 2" xfId="17770" xr:uid="{8DB2A296-1C7D-4424-BE51-B73F49B7DDD0}"/>
    <cellStyle name="W_TMFC-Q3'06aom_SUAD of SFC 5 2 3" xfId="15255" xr:uid="{4EAA98A8-9C8B-42CE-8FE0-89236AF98332}"/>
    <cellStyle name="W_TMFC-Q3'06aom_SUAD of SFC 5 2 4" xfId="22912" xr:uid="{0F423E17-3EED-4C17-AA4F-DB89509B1A47}"/>
    <cellStyle name="W_TMFC-Q3'06aom_SUAD of SFC 5 3" xfId="16583" xr:uid="{9C8AB107-98DB-4515-A814-60D994D9D0E1}"/>
    <cellStyle name="W_TMFC-Q3'06aom_SUAD of SFC 5 4" xfId="14061" xr:uid="{7BED7200-DBF1-4D38-A4EF-E716C1DB9DCB}"/>
    <cellStyle name="W_TMFC-Q3'06aom_SUAD of SFC 5 5" xfId="21650" xr:uid="{80938B01-B3F4-494A-B42C-4000FDDEBDF6}"/>
    <cellStyle name="W_TMFC-Q3'06aom_SUAD of SFC 6" xfId="10909" xr:uid="{5571A3BE-2623-4E23-AFB1-D700FFE97726}"/>
    <cellStyle name="W_TMFC-Q3'06aom_SUAD of SFC 6 2" xfId="12752" xr:uid="{CDEFB713-56A9-42AC-AC3D-275381151771}"/>
    <cellStyle name="W_TMFC-Q3'06aom_SUAD of SFC 6 2 2" xfId="17771" xr:uid="{34CAE33F-C1DB-4471-B838-8A22E577591A}"/>
    <cellStyle name="W_TMFC-Q3'06aom_SUAD of SFC 6 2 3" xfId="15256" xr:uid="{66E03E25-9CB3-42EA-90CB-25B60DCB4126}"/>
    <cellStyle name="W_TMFC-Q3'06aom_SUAD of SFC 6 2 4" xfId="22913" xr:uid="{6071B6FB-C2CF-4FB9-9E4F-D2261342414F}"/>
    <cellStyle name="W_TMFC-Q3'06aom_SUAD of SFC 6 3" xfId="16584" xr:uid="{19286CD5-A7B3-42E8-9440-24AB99406763}"/>
    <cellStyle name="W_TMFC-Q3'06aom_SUAD of SFC 6 4" xfId="14062" xr:uid="{4611228F-953E-41F4-8984-2EAAF9561325}"/>
    <cellStyle name="W_TMFC-Q3'06aom_SUAD of SFC 6 5" xfId="21651" xr:uid="{D9857A7D-A6B5-4B6B-A706-02C9DD98EBB2}"/>
    <cellStyle name="W_TMFC-Q3'06aom_SUAD of SFC 7" xfId="10910" xr:uid="{7AC8F0B8-928C-412F-8BF6-0997DCFEEC28}"/>
    <cellStyle name="W_TMFC-Q3'06aom_SUAD of SFC 7 2" xfId="12753" xr:uid="{E3F95D20-2F35-4803-B4B3-DDE423697FBB}"/>
    <cellStyle name="W_TMFC-Q3'06aom_SUAD of SFC 7 2 2" xfId="17772" xr:uid="{49142513-3847-4363-865D-EDDA4C7D6C6F}"/>
    <cellStyle name="W_TMFC-Q3'06aom_SUAD of SFC 7 2 3" xfId="15257" xr:uid="{E209916F-5E69-4ABC-B6B5-3C3539B4854C}"/>
    <cellStyle name="W_TMFC-Q3'06aom_SUAD of SFC 7 2 4" xfId="22914" xr:uid="{64E7D2F8-0BD3-40FE-B8D9-33CE3A6000B4}"/>
    <cellStyle name="W_TMFC-Q3'06aom_SUAD of SFC 7 3" xfId="16585" xr:uid="{4FC93872-86A3-4C29-B8C8-B97A592C8BC1}"/>
    <cellStyle name="W_TMFC-Q3'06aom_SUAD of SFC 7 4" xfId="14063" xr:uid="{D918AA06-E787-4DAD-ABE2-0D80C35D9BCC}"/>
    <cellStyle name="W_TMFC-Q3'06aom_SUAD of SFC 7 5" xfId="21652" xr:uid="{E941A64E-F3A0-4035-B339-7BDDB88AFBBF}"/>
    <cellStyle name="W_TMFC-Q3'06aom_TMFC-Q1'09" xfId="10911" xr:uid="{FEE9E01D-5F70-43FF-B01A-B7D3237DE482}"/>
    <cellStyle name="W_TMFC-Q3'06aom_TMFC-Q1'09 2" xfId="10912" xr:uid="{E32B67CE-2760-46CC-91E5-9A324400AC6A}"/>
    <cellStyle name="W_TMFC-Q3'06aom_TMFC-Q1'09 2 2" xfId="12754" xr:uid="{F34E78CA-41E0-469D-96CB-CDB731CC4A12}"/>
    <cellStyle name="W_TMFC-Q3'06aom_TMFC-Q1'09 2 2 2" xfId="17773" xr:uid="{912D2373-D9AF-4E6D-A145-A4E4C60F02D5}"/>
    <cellStyle name="W_TMFC-Q3'06aom_TMFC-Q1'09 2 2 3" xfId="15258" xr:uid="{91ACAB09-75EF-4683-865D-5631A3B53534}"/>
    <cellStyle name="W_TMFC-Q3'06aom_TMFC-Q1'09 2 2 4" xfId="22915" xr:uid="{7A72A8F9-0B06-4529-8326-186C8E519BEF}"/>
    <cellStyle name="W_TMFC-Q3'06aom_TMFC-Q1'09 2 3" xfId="16586" xr:uid="{443CF1B3-AA5D-4B6D-9059-38F2609CD69C}"/>
    <cellStyle name="W_TMFC-Q3'06aom_TMFC-Q1'09 2 4" xfId="14064" xr:uid="{A57098BD-D930-4932-AF57-60CC43332CD5}"/>
    <cellStyle name="W_TMFC-Q3'06aom_TMFC-Q1'09 2 5" xfId="21653" xr:uid="{BB2122F4-8BB6-4C9A-A776-38EF34910F55}"/>
    <cellStyle name="W_TMFC-Q3'06aom_TMFC-Q1'09 3" xfId="10913" xr:uid="{B4D6203F-25AE-45FE-8A34-C552429A7B48}"/>
    <cellStyle name="W_TMFC-Q3'06aom_TMFC-Q1'09 3 2" xfId="12755" xr:uid="{DB2EB9EB-BB94-4961-AFB4-E3390CA53E13}"/>
    <cellStyle name="W_TMFC-Q3'06aom_TMFC-Q1'09 3 2 2" xfId="17774" xr:uid="{B139EE59-215B-44A3-BD1D-E8C5256CDB34}"/>
    <cellStyle name="W_TMFC-Q3'06aom_TMFC-Q1'09 3 2 3" xfId="15259" xr:uid="{1EACB495-7881-40D0-B0B1-9391C9651433}"/>
    <cellStyle name="W_TMFC-Q3'06aom_TMFC-Q1'09 3 2 4" xfId="22916" xr:uid="{1FA88D98-2ABB-406E-8235-4B5853B199E4}"/>
    <cellStyle name="W_TMFC-Q3'06aom_TMFC-Q1'09 3 3" xfId="16587" xr:uid="{965AE233-71BE-4D2F-B0A5-F585C8A367CD}"/>
    <cellStyle name="W_TMFC-Q3'06aom_TMFC-Q1'09 3 4" xfId="14065" xr:uid="{FA86523C-7B75-46DC-96CE-09B7730A9DFE}"/>
    <cellStyle name="W_TMFC-Q3'06aom_TMFC-Q1'09 3 5" xfId="21654" xr:uid="{7569C35D-7DA0-491D-A2E6-B31681A70BF6}"/>
    <cellStyle name="W_TMFC-Q3'06aom_TMFC-Q1'09 4" xfId="10914" xr:uid="{A928EB4C-D786-4871-9763-2A91806FE63A}"/>
    <cellStyle name="W_TMFC-Q3'06aom_TMFC-Q1'09 4 2" xfId="12756" xr:uid="{76AA37E9-02B3-4F3C-AB13-3FAF7798D16C}"/>
    <cellStyle name="W_TMFC-Q3'06aom_TMFC-Q1'09 4 2 2" xfId="17775" xr:uid="{CEA62DE0-C2BE-4C41-BA5E-0D65D349282E}"/>
    <cellStyle name="W_TMFC-Q3'06aom_TMFC-Q1'09 4 2 3" xfId="15260" xr:uid="{8FC74A52-0EDE-4998-90F1-750C29D88449}"/>
    <cellStyle name="W_TMFC-Q3'06aom_TMFC-Q1'09 4 2 4" xfId="22917" xr:uid="{E5B34E90-486B-40D5-8273-D03B579F3A7A}"/>
    <cellStyle name="W_TMFC-Q3'06aom_TMFC-Q1'09 4 3" xfId="16588" xr:uid="{C14B27B6-F4FE-4398-90FF-0DA197B4CB40}"/>
    <cellStyle name="W_TMFC-Q3'06aom_TMFC-Q1'09 4 4" xfId="14066" xr:uid="{3B25ED3E-C507-444A-B62B-16C29AF00ED9}"/>
    <cellStyle name="W_TMFC-Q3'06aom_TMFC-Q1'09 4 5" xfId="21655" xr:uid="{FDE172D1-8B82-4B64-9901-DF5D16D5A03A}"/>
    <cellStyle name="W_TMFC-Q3'06aom_TMFC-Q1'09 5" xfId="10915" xr:uid="{95C2137E-24DD-43DB-810B-5E534361AB11}"/>
    <cellStyle name="W_TMFC-Q3'06aom_TMFC-Q1'09 5 2" xfId="12757" xr:uid="{D641D96C-5236-40D8-A6B3-3D7821663344}"/>
    <cellStyle name="W_TMFC-Q3'06aom_TMFC-Q1'09 5 2 2" xfId="17776" xr:uid="{81A8D4C6-3F6F-4F32-BB62-FB5A2A72FD4D}"/>
    <cellStyle name="W_TMFC-Q3'06aom_TMFC-Q1'09 5 2 3" xfId="15261" xr:uid="{E3A0C1AB-C0C4-4607-8AA0-EFA28CD8F859}"/>
    <cellStyle name="W_TMFC-Q3'06aom_TMFC-Q1'09 5 2 4" xfId="22918" xr:uid="{C371917E-68E9-4141-9198-C839D3DC8A9B}"/>
    <cellStyle name="W_TMFC-Q3'06aom_TMFC-Q1'09 5 3" xfId="16589" xr:uid="{91E95C27-970A-4A84-B503-2AF5BA1838E1}"/>
    <cellStyle name="W_TMFC-Q3'06aom_TMFC-Q1'09 5 4" xfId="14067" xr:uid="{D1E7C095-EB78-45DE-B9A8-74B60A522060}"/>
    <cellStyle name="W_TMFC-Q3'06aom_TMFC-Q1'09 5 5" xfId="21656" xr:uid="{BDD01730-EF32-46AF-8E13-1B84B69E5055}"/>
    <cellStyle name="W_TMFC-Q3'06aom_TMFC-Q1'09 6" xfId="10916" xr:uid="{B11BFC6E-77CE-43F1-941E-5607A17263C7}"/>
    <cellStyle name="W_TMFC-Q3'06aom_TMFC-Q1'09 6 2" xfId="12758" xr:uid="{81E53FA7-60E6-48FE-9998-B01079B482CE}"/>
    <cellStyle name="W_TMFC-Q3'06aom_TMFC-Q1'09 6 2 2" xfId="17777" xr:uid="{B6C42383-D30F-46B9-9BD7-3C0D33995C8E}"/>
    <cellStyle name="W_TMFC-Q3'06aom_TMFC-Q1'09 6 2 3" xfId="15262" xr:uid="{6E275ADD-F4CF-4C4E-84AD-177BAE6E3FDC}"/>
    <cellStyle name="W_TMFC-Q3'06aom_TMFC-Q1'09 6 2 4" xfId="22919" xr:uid="{6F6BBE67-2BB3-48C1-BCEC-DD4DF0C6CFC1}"/>
    <cellStyle name="W_TMFC-Q3'06aom_TMFC-Q1'09 6 3" xfId="16590" xr:uid="{69DCA6AE-BB27-4FA7-8580-86E7D53780D3}"/>
    <cellStyle name="W_TMFC-Q3'06aom_TMFC-Q1'09 6 4" xfId="14068" xr:uid="{FD1BF9EF-5EC9-4DA7-8431-43C0450C2F55}"/>
    <cellStyle name="W_TMFC-Q3'06aom_TMFC-Q1'09 6 5" xfId="21657" xr:uid="{D9CAEB79-A08A-442C-8084-0CD6AEFBC516}"/>
    <cellStyle name="W_TMFC-Q3'06aom_TMFC-Q1'09 7" xfId="10917" xr:uid="{18EB0B6E-F232-44B9-A8CC-12007289E1F2}"/>
    <cellStyle name="W_TMFC-Q3'06aom_TMFC-Q1'09 7 2" xfId="12759" xr:uid="{3C0C128C-ABED-4066-961D-B2F3752D24A4}"/>
    <cellStyle name="W_TMFC-Q3'06aom_TMFC-Q1'09 7 2 2" xfId="17778" xr:uid="{9F94D4D2-1B43-4EFF-8A8E-E67F5EAC398E}"/>
    <cellStyle name="W_TMFC-Q3'06aom_TMFC-Q1'09 7 2 3" xfId="15263" xr:uid="{40160FEF-9102-41D9-92C9-D7D23F9F72B4}"/>
    <cellStyle name="W_TMFC-Q3'06aom_TMFC-Q1'09 7 2 4" xfId="22920" xr:uid="{B2DB2D9C-ACAB-4016-89E7-C184D7A7EE6B}"/>
    <cellStyle name="W_TMFC-Q3'06aom_TMFC-Q1'09 7 3" xfId="16591" xr:uid="{457272CE-6FF5-44B7-B21D-EACE025707CA}"/>
    <cellStyle name="W_TMFC-Q3'06aom_TMFC-Q1'09 7 4" xfId="14069" xr:uid="{E06437FB-07A5-4B86-865A-0BD68B71E90A}"/>
    <cellStyle name="W_TMFC-Q3'06aom_TMFC-Q1'09 7 5" xfId="21658" xr:uid="{5D2F8308-14CA-481F-A5B5-1F3D4252B883}"/>
    <cellStyle name="W_TMFC-Q3'06aom_TMFC-Q1'09bitoey to ใบเตย" xfId="10918" xr:uid="{70DE0779-F11E-4CA5-9D01-555DA0FB9F40}"/>
    <cellStyle name="W_TMFC-Q3'06aom_TMFC-Q1'09bitoey to ใบเตย 2" xfId="10919" xr:uid="{6A4F0A70-A9FB-4B41-9D99-BE4E96F50859}"/>
    <cellStyle name="W_TMFC-Q3'06aom_TMFC-Q1'09bitoey to ใบเตย 2 2" xfId="12760" xr:uid="{96E6DD6B-4837-4200-8367-197D788C1AE8}"/>
    <cellStyle name="W_TMFC-Q3'06aom_TMFC-Q1'09bitoey to ใบเตย 2 2 2" xfId="17779" xr:uid="{D8DCCA1D-62EC-4C07-98ED-3298C1D17943}"/>
    <cellStyle name="W_TMFC-Q3'06aom_TMFC-Q1'09bitoey to ใบเตย 2 2 3" xfId="15264" xr:uid="{D81B84F0-E2E1-496B-AFB4-7D0517FBB042}"/>
    <cellStyle name="W_TMFC-Q3'06aom_TMFC-Q1'09bitoey to ใบเตย 2 2 4" xfId="22921" xr:uid="{3038E29E-9F78-4FE4-8525-F364052B8A10}"/>
    <cellStyle name="W_TMFC-Q3'06aom_TMFC-Q1'09bitoey to ใบเตย 2 3" xfId="16592" xr:uid="{1D5DB186-BD25-4AAA-8200-628F7BA690AB}"/>
    <cellStyle name="W_TMFC-Q3'06aom_TMFC-Q1'09bitoey to ใบเตย 2 4" xfId="14070" xr:uid="{C8AE1C2C-BFB0-489B-89F4-7049979C064C}"/>
    <cellStyle name="W_TMFC-Q3'06aom_TMFC-Q1'09bitoey to ใบเตย 2 5" xfId="21659" xr:uid="{AA215C45-5240-4208-9DBA-AD0FE3AD158B}"/>
    <cellStyle name="W_TMFC-Q3'06aom_TMFC-Q1'09bitoey to ใบเตย 3" xfId="10920" xr:uid="{621596DF-AB83-4C4D-88E7-09DFA9B33771}"/>
    <cellStyle name="W_TMFC-Q3'06aom_TMFC-Q1'09bitoey to ใบเตย 3 2" xfId="12761" xr:uid="{9DA402A5-8F4B-4C16-A7D6-18C01046E18C}"/>
    <cellStyle name="W_TMFC-Q3'06aom_TMFC-Q1'09bitoey to ใบเตย 3 2 2" xfId="17780" xr:uid="{B1A23623-1437-42A6-88EF-F6E5AC72313F}"/>
    <cellStyle name="W_TMFC-Q3'06aom_TMFC-Q1'09bitoey to ใบเตย 3 2 3" xfId="15265" xr:uid="{044AEEA0-6CBB-45DB-BD75-0076FFFD5582}"/>
    <cellStyle name="W_TMFC-Q3'06aom_TMFC-Q1'09bitoey to ใบเตย 3 2 4" xfId="22922" xr:uid="{B6D0F6E2-3805-4798-955C-DDF5935285B2}"/>
    <cellStyle name="W_TMFC-Q3'06aom_TMFC-Q1'09bitoey to ใบเตย 3 3" xfId="16593" xr:uid="{508FE440-217E-458B-BAAC-1890BE8EE14B}"/>
    <cellStyle name="W_TMFC-Q3'06aom_TMFC-Q1'09bitoey to ใบเตย 3 4" xfId="14071" xr:uid="{984DA28D-1424-427B-8B89-CC6A54822636}"/>
    <cellStyle name="W_TMFC-Q3'06aom_TMFC-Q1'09bitoey to ใบเตย 3 5" xfId="21660" xr:uid="{B94253C5-AD27-404D-A733-0D5F3E3F9811}"/>
    <cellStyle name="W_TMFC-Q3'06aom_TMFC-Q1'09bitoey to ใบเตย 4" xfId="10921" xr:uid="{60DEE05B-3736-46A7-83B7-33ED9096C522}"/>
    <cellStyle name="W_TMFC-Q3'06aom_TMFC-Q1'09bitoey to ใบเตย 4 2" xfId="12762" xr:uid="{434CEA4A-651D-43C5-9BC3-A6254F8A87DD}"/>
    <cellStyle name="W_TMFC-Q3'06aom_TMFC-Q1'09bitoey to ใบเตย 4 2 2" xfId="17781" xr:uid="{F9365BF9-531B-4A65-A572-71B847162BE4}"/>
    <cellStyle name="W_TMFC-Q3'06aom_TMFC-Q1'09bitoey to ใบเตย 4 2 3" xfId="15266" xr:uid="{E4BC464F-C489-4AFE-92AD-EF9BA83885E6}"/>
    <cellStyle name="W_TMFC-Q3'06aom_TMFC-Q1'09bitoey to ใบเตย 4 2 4" xfId="22923" xr:uid="{3EFB302F-83EF-4A28-BE7D-A95538D703D6}"/>
    <cellStyle name="W_TMFC-Q3'06aom_TMFC-Q1'09bitoey to ใบเตย 4 3" xfId="16594" xr:uid="{877B96DE-994A-42E0-AF46-EFB042D62D16}"/>
    <cellStyle name="W_TMFC-Q3'06aom_TMFC-Q1'09bitoey to ใบเตย 4 4" xfId="14072" xr:uid="{532C8057-D008-4E6D-8162-4D917035DE1B}"/>
    <cellStyle name="W_TMFC-Q3'06aom_TMFC-Q1'09bitoey to ใบเตย 4 5" xfId="21661" xr:uid="{DE0AA8A2-A93B-4483-9553-259AAE203CBD}"/>
    <cellStyle name="W_TMFC-Q3'06aom_TMFC-Q1'09bitoey to ใบเตย 5" xfId="10922" xr:uid="{63E86EC9-4D5C-429E-8140-A2009808FFBF}"/>
    <cellStyle name="W_TMFC-Q3'06aom_TMFC-Q1'09bitoey to ใบเตย 5 2" xfId="12763" xr:uid="{97CECA15-8250-4A9B-9EA8-60189A57A4F1}"/>
    <cellStyle name="W_TMFC-Q3'06aom_TMFC-Q1'09bitoey to ใบเตย 5 2 2" xfId="17782" xr:uid="{A5C593BA-A7C5-4997-B4F9-D20825BFAEDA}"/>
    <cellStyle name="W_TMFC-Q3'06aom_TMFC-Q1'09bitoey to ใบเตย 5 2 3" xfId="15267" xr:uid="{FF3A1939-E332-4E2F-B2C7-DD01AF403BA4}"/>
    <cellStyle name="W_TMFC-Q3'06aom_TMFC-Q1'09bitoey to ใบเตย 5 2 4" xfId="22924" xr:uid="{2853F8C8-3518-456A-831E-B9026F49225B}"/>
    <cellStyle name="W_TMFC-Q3'06aom_TMFC-Q1'09bitoey to ใบเตย 5 3" xfId="16595" xr:uid="{867459FA-B957-4CB0-97A3-F5B3999BD57D}"/>
    <cellStyle name="W_TMFC-Q3'06aom_TMFC-Q1'09bitoey to ใบเตย 5 4" xfId="14073" xr:uid="{C91654A7-C5EB-4554-929A-6CF54311D785}"/>
    <cellStyle name="W_TMFC-Q3'06aom_TMFC-Q1'09bitoey to ใบเตย 5 5" xfId="21662" xr:uid="{67CAB117-F012-44CA-82AD-88DB6C9FD4A0}"/>
    <cellStyle name="W_TMFC-Q3'06aom_TMFC-Q1'09bitoey to ใบเตย 6" xfId="10923" xr:uid="{A35B0A7D-0BCA-41EA-891C-DA616E35E8C8}"/>
    <cellStyle name="W_TMFC-Q3'06aom_TMFC-Q1'09bitoey to ใบเตย 6 2" xfId="12764" xr:uid="{2D00E47C-4CC3-4D65-8B0C-BABC2C68007C}"/>
    <cellStyle name="W_TMFC-Q3'06aom_TMFC-Q1'09bitoey to ใบเตย 6 2 2" xfId="17783" xr:uid="{0F81DDC1-0D6A-486D-BF48-48973F003E6B}"/>
    <cellStyle name="W_TMFC-Q3'06aom_TMFC-Q1'09bitoey to ใบเตย 6 2 3" xfId="15268" xr:uid="{0D3B0D06-2024-4ECD-976A-589939D23BC5}"/>
    <cellStyle name="W_TMFC-Q3'06aom_TMFC-Q1'09bitoey to ใบเตย 6 2 4" xfId="22925" xr:uid="{23A5AC6A-6BB4-4931-8311-8E53A5724BE2}"/>
    <cellStyle name="W_TMFC-Q3'06aom_TMFC-Q1'09bitoey to ใบเตย 6 3" xfId="16596" xr:uid="{36A42B26-7E24-4D4C-B2A1-D9C44DB12CCD}"/>
    <cellStyle name="W_TMFC-Q3'06aom_TMFC-Q1'09bitoey to ใบเตย 6 4" xfId="14074" xr:uid="{61A7E30F-F114-459E-A613-CDF062C64E2A}"/>
    <cellStyle name="W_TMFC-Q3'06aom_TMFC-Q1'09bitoey to ใบเตย 6 5" xfId="21663" xr:uid="{D9B2B103-6071-4887-B6B1-96F50B40D356}"/>
    <cellStyle name="W_TMFC-Q3'06aom_TMFC-Q1'09bitoey to ใบเตย 7" xfId="10924" xr:uid="{93D7FE0E-0DF0-4841-B5A2-08175DA6FD14}"/>
    <cellStyle name="W_TMFC-Q3'06aom_TMFC-Q1'09bitoey to ใบเตย 7 2" xfId="12765" xr:uid="{C9C7CDF3-39E8-48A3-9775-7B6BF828DDCB}"/>
    <cellStyle name="W_TMFC-Q3'06aom_TMFC-Q1'09bitoey to ใบเตย 7 2 2" xfId="17784" xr:uid="{19C4BA57-08F4-4375-BBA9-FF9CA89DE8DA}"/>
    <cellStyle name="W_TMFC-Q3'06aom_TMFC-Q1'09bitoey to ใบเตย 7 2 3" xfId="15269" xr:uid="{AD96A6D6-F43E-41D8-B2FB-1E879E2CEBD5}"/>
    <cellStyle name="W_TMFC-Q3'06aom_TMFC-Q1'09bitoey to ใบเตย 7 2 4" xfId="22926" xr:uid="{4BF78CF2-0632-4C4B-ACC3-D68BF0ED6A1C}"/>
    <cellStyle name="W_TMFC-Q3'06aom_TMFC-Q1'09bitoey to ใบเตย 7 3" xfId="16597" xr:uid="{A8E56501-1FFC-481B-94B6-11E82ECC8967}"/>
    <cellStyle name="W_TMFC-Q3'06aom_TMFC-Q1'09bitoey to ใบเตย 7 4" xfId="14075" xr:uid="{EC1266DC-A03A-4AE0-9BDE-AD388FE621CC}"/>
    <cellStyle name="W_TMFC-Q3'06aom_TMFC-Q1'09bitoey to ใบเตย 7 5" xfId="21664" xr:uid="{0F5C3FD1-A649-4B1C-9DF4-9320C861D170}"/>
    <cellStyle name="W_TMFC-Q3'06aom_Top_SFC 062008" xfId="10925" xr:uid="{AF067706-DEB7-4220-92CE-7134E0F76F6A}"/>
    <cellStyle name="W_TMFC-Q3'06aom_Top_SFC 062008 2" xfId="10926" xr:uid="{EE360A83-EABE-44EE-9AD4-33DE3F9A9924}"/>
    <cellStyle name="W_TMFC-Q3'06aom_Top_SFC 062008 2 2" xfId="12766" xr:uid="{80CAD75D-516E-452F-9939-F7EA8CCEEA52}"/>
    <cellStyle name="W_TMFC-Q3'06aom_Top_SFC 062008 2 2 2" xfId="17785" xr:uid="{12FC0680-F737-481C-96CA-6056F27E2C28}"/>
    <cellStyle name="W_TMFC-Q3'06aom_Top_SFC 062008 2 2 3" xfId="15270" xr:uid="{017DB7C4-CC11-4203-B919-A41C278E6EC7}"/>
    <cellStyle name="W_TMFC-Q3'06aom_Top_SFC 062008 2 2 4" xfId="22927" xr:uid="{FE112C8A-3528-439D-B3D7-0E2CC8A24AA6}"/>
    <cellStyle name="W_TMFC-Q3'06aom_Top_SFC 062008 2 3" xfId="16598" xr:uid="{0F70F93A-9E91-41F4-967D-DD545D883C03}"/>
    <cellStyle name="W_TMFC-Q3'06aom_Top_SFC 062008 2 4" xfId="14076" xr:uid="{6C641997-BB42-4D5B-A368-64B4BFCCA835}"/>
    <cellStyle name="W_TMFC-Q3'06aom_Top_SFC 062008 2 5" xfId="21665" xr:uid="{C7987C81-AE6D-46A9-8548-72CBDCC9EA40}"/>
    <cellStyle name="W_TMFC-Q3'06aom_Top_SFC 062008 3" xfId="10927" xr:uid="{C622FD2E-3354-429E-B827-C638B6730488}"/>
    <cellStyle name="W_TMFC-Q3'06aom_Top_SFC 062008 3 2" xfId="12767" xr:uid="{F2D670DE-185A-419A-8A48-F88255EC0251}"/>
    <cellStyle name="W_TMFC-Q3'06aom_Top_SFC 062008 3 2 2" xfId="17786" xr:uid="{25FD5663-C552-4A7E-8B9F-5557899EF031}"/>
    <cellStyle name="W_TMFC-Q3'06aom_Top_SFC 062008 3 2 3" xfId="15271" xr:uid="{DF578336-C7C4-4238-9D16-FC797FF659D9}"/>
    <cellStyle name="W_TMFC-Q3'06aom_Top_SFC 062008 3 2 4" xfId="22928" xr:uid="{B2E7AC17-703A-4B57-A8DD-2E70114D1C35}"/>
    <cellStyle name="W_TMFC-Q3'06aom_Top_SFC 062008 3 3" xfId="16599" xr:uid="{440B3FB0-D946-4444-8DDE-8A77328819B3}"/>
    <cellStyle name="W_TMFC-Q3'06aom_Top_SFC 062008 3 4" xfId="14077" xr:uid="{3B9DC67F-6C55-4801-A32F-F764AF7CF21B}"/>
    <cellStyle name="W_TMFC-Q3'06aom_Top_SFC 062008 3 5" xfId="21666" xr:uid="{343BC249-84C2-42BD-841C-7A0CCE428437}"/>
    <cellStyle name="W_TMFC-Q3'06aom_Top_SFC 062008 4" xfId="10928" xr:uid="{D6ED0D77-B92C-45AA-8184-BAE0ACC1E648}"/>
    <cellStyle name="W_TMFC-Q3'06aom_Top_SFC 062008 4 2" xfId="12768" xr:uid="{491F0B7C-4F0D-4C06-B2DD-6F4B8AF4368C}"/>
    <cellStyle name="W_TMFC-Q3'06aom_Top_SFC 062008 4 2 2" xfId="17787" xr:uid="{78DA3B7B-3652-444A-90F5-B091E51E69C1}"/>
    <cellStyle name="W_TMFC-Q3'06aom_Top_SFC 062008 4 2 3" xfId="15272" xr:uid="{B1CF1478-5099-4777-9E5E-8788CA43EB5F}"/>
    <cellStyle name="W_TMFC-Q3'06aom_Top_SFC 062008 4 2 4" xfId="22929" xr:uid="{26DA37C1-2A33-4B29-9EF8-85A4928EC3BC}"/>
    <cellStyle name="W_TMFC-Q3'06aom_Top_SFC 062008 4 3" xfId="16600" xr:uid="{06D93633-469C-44EC-9894-F399EA28BA18}"/>
    <cellStyle name="W_TMFC-Q3'06aom_Top_SFC 062008 4 4" xfId="14078" xr:uid="{9AEA6E06-2D14-4279-AF43-45A3B0A14F07}"/>
    <cellStyle name="W_TMFC-Q3'06aom_Top_SFC 062008 4 5" xfId="21667" xr:uid="{61A2D0DE-83B1-41D9-86E8-41C27F89AAE9}"/>
    <cellStyle name="W_TMFC-Q3'06aom_Top_SFC 062008 5" xfId="10929" xr:uid="{06BE5974-DB87-4F47-8C82-F3E4FE3F69C5}"/>
    <cellStyle name="W_TMFC-Q3'06aom_Top_SFC 062008 5 2" xfId="12769" xr:uid="{75A1F3B5-3D08-40AD-87F0-AB285DA3A8C8}"/>
    <cellStyle name="W_TMFC-Q3'06aom_Top_SFC 062008 5 2 2" xfId="17788" xr:uid="{93C53900-A984-454E-843F-F3EF7FE335A3}"/>
    <cellStyle name="W_TMFC-Q3'06aom_Top_SFC 062008 5 2 3" xfId="15273" xr:uid="{C8415F6E-E239-4196-9B2E-F7DF938B59CA}"/>
    <cellStyle name="W_TMFC-Q3'06aom_Top_SFC 062008 5 2 4" xfId="22930" xr:uid="{594C1009-B30A-4DD7-AF74-68E044078FDE}"/>
    <cellStyle name="W_TMFC-Q3'06aom_Top_SFC 062008 5 3" xfId="16601" xr:uid="{466A2F5A-ABFE-4975-B0E0-F4D088470EF1}"/>
    <cellStyle name="W_TMFC-Q3'06aom_Top_SFC 062008 5 4" xfId="14079" xr:uid="{9BF3D312-BA5C-4971-833A-8C90EC6F16CA}"/>
    <cellStyle name="W_TMFC-Q3'06aom_Top_SFC 062008 5 5" xfId="21668" xr:uid="{B08FA151-CA0E-4296-B3BD-031AD9954B5F}"/>
    <cellStyle name="W_TMFC-Q3'06aom_Top_SFC 062008 6" xfId="10930" xr:uid="{C10C40F7-405A-40AF-BD9D-F7B7A2EC2E65}"/>
    <cellStyle name="W_TMFC-Q3'06aom_Top_SFC 062008 6 2" xfId="12770" xr:uid="{15F89A57-BC63-447A-B2B1-185D970E7A54}"/>
    <cellStyle name="W_TMFC-Q3'06aom_Top_SFC 062008 6 2 2" xfId="17789" xr:uid="{9149D14E-9C2E-4C33-B3CE-7E8A49C08949}"/>
    <cellStyle name="W_TMFC-Q3'06aom_Top_SFC 062008 6 2 3" xfId="15274" xr:uid="{23462A13-2B66-41AC-9434-696ED3127548}"/>
    <cellStyle name="W_TMFC-Q3'06aom_Top_SFC 062008 6 2 4" xfId="22931" xr:uid="{FA90DE98-C0E9-429A-9BC2-2BA4F7ABC1BB}"/>
    <cellStyle name="W_TMFC-Q3'06aom_Top_SFC 062008 6 3" xfId="16602" xr:uid="{A77B8A97-813F-4764-863F-93AEF006F491}"/>
    <cellStyle name="W_TMFC-Q3'06aom_Top_SFC 062008 6 4" xfId="14080" xr:uid="{F3398199-3252-4187-AF0B-304A4ED7EF0A}"/>
    <cellStyle name="W_TMFC-Q3'06aom_Top_SFC 062008 6 5" xfId="21669" xr:uid="{69254580-6D6C-4252-8006-0842E90DF309}"/>
    <cellStyle name="W_TMFC-Q3'06aom_Top_SFC 062008 7" xfId="10931" xr:uid="{43505617-C2F3-4118-9246-E3E5BCA4D590}"/>
    <cellStyle name="W_TMFC-Q3'06aom_Top_SFC 062008 7 2" xfId="12771" xr:uid="{2D93D1D9-12A8-4ECF-A11A-E2B2E1D0C366}"/>
    <cellStyle name="W_TMFC-Q3'06aom_Top_SFC 062008 7 2 2" xfId="17790" xr:uid="{1480EA81-AAE3-4163-AA0E-1D58964CDDA0}"/>
    <cellStyle name="W_TMFC-Q3'06aom_Top_SFC 062008 7 2 3" xfId="15275" xr:uid="{C2166EAF-9C22-4C6F-A62C-8D3E120C6E53}"/>
    <cellStyle name="W_TMFC-Q3'06aom_Top_SFC 062008 7 2 4" xfId="22932" xr:uid="{75735904-6C6C-4BD0-BD2A-90F6EBF848FD}"/>
    <cellStyle name="W_TMFC-Q3'06aom_Top_SFC 062008 7 3" xfId="16603" xr:uid="{63D01C8D-0CC1-45F5-9616-BD8FA3822257}"/>
    <cellStyle name="W_TMFC-Q3'06aom_Top_SFC 062008 7 4" xfId="14081" xr:uid="{62BBE2EF-AAD6-434D-915A-089ED5EB807B}"/>
    <cellStyle name="W_TMFC-Q3'06aom_Top_SFC 062008 7 5" xfId="21670" xr:uid="{0005B56D-6883-4AA7-8D61-4790C2DADBD9}"/>
    <cellStyle name="W_TMFC-Q3'06aom_V100" xfId="10932" xr:uid="{8C77B027-B6CE-4158-94A2-66C66C9621B3}"/>
    <cellStyle name="W_TMFC-Q3'06aom_V100 2" xfId="10933" xr:uid="{356B6843-FCA4-42B7-A03A-5F3AF2EB1AA9}"/>
    <cellStyle name="W_TMFC-Q3'06aom_V100 2 2" xfId="12772" xr:uid="{6C9286C3-0779-4E9B-A772-384E604A3CE5}"/>
    <cellStyle name="W_TMFC-Q3'06aom_V100 2 2 2" xfId="17791" xr:uid="{314EFA5F-148C-4739-B736-601AB4D1BF6E}"/>
    <cellStyle name="W_TMFC-Q3'06aom_V100 2 2 3" xfId="15276" xr:uid="{03EC42D3-27AE-4559-AEF8-A86D13E04493}"/>
    <cellStyle name="W_TMFC-Q3'06aom_V100 2 2 4" xfId="22933" xr:uid="{7A3B5A87-0548-4684-B4AF-FFD53684609E}"/>
    <cellStyle name="W_TMFC-Q3'06aom_V100 2 3" xfId="16604" xr:uid="{7D164AB0-8D0D-4B1F-815D-D8752D8E8812}"/>
    <cellStyle name="W_TMFC-Q3'06aom_V100 2 4" xfId="14082" xr:uid="{26700E2B-15D0-4A6B-9FAA-C9E51E8BB43C}"/>
    <cellStyle name="W_TMFC-Q3'06aom_V100 2 5" xfId="21671" xr:uid="{7508DDE5-79D5-46B5-A9D1-BCB68FFFD609}"/>
    <cellStyle name="W_TMFC-Q3'06aom_V100 3" xfId="10934" xr:uid="{30BB0F42-F057-479D-86BD-85EDA4BDDADA}"/>
    <cellStyle name="W_TMFC-Q3'06aom_V100 3 2" xfId="12773" xr:uid="{70872E31-A708-4EA7-BEE3-84885DEDA825}"/>
    <cellStyle name="W_TMFC-Q3'06aom_V100 3 2 2" xfId="17792" xr:uid="{E5C01C48-59F6-4AE0-AFD2-DDFE2541DFF8}"/>
    <cellStyle name="W_TMFC-Q3'06aom_V100 3 2 3" xfId="15277" xr:uid="{AEE63E44-49B6-4978-953C-86F4A6351C2D}"/>
    <cellStyle name="W_TMFC-Q3'06aom_V100 3 2 4" xfId="22934" xr:uid="{3DD10A4B-1849-4B2E-BBB4-BDB3EF8C79FF}"/>
    <cellStyle name="W_TMFC-Q3'06aom_V100 3 3" xfId="16605" xr:uid="{7C42D8E6-62F9-4F1A-A83C-BDE4BDEB4402}"/>
    <cellStyle name="W_TMFC-Q3'06aom_V100 3 4" xfId="14083" xr:uid="{31274451-D83E-476B-A8BB-09EC5933090B}"/>
    <cellStyle name="W_TMFC-Q3'06aom_V100 3 5" xfId="21672" xr:uid="{C29506E5-62DD-481C-BFA6-2374ACDA72E2}"/>
    <cellStyle name="W_TMFC-Q3'06aom_V100 4" xfId="10935" xr:uid="{6AF911CA-86E5-47CC-8FFD-277634CFCBA6}"/>
    <cellStyle name="W_TMFC-Q3'06aom_V100 4 2" xfId="12774" xr:uid="{A8BB8893-8E5E-425C-9164-0069D64943EA}"/>
    <cellStyle name="W_TMFC-Q3'06aom_V100 4 2 2" xfId="17793" xr:uid="{9E750508-3B08-42C9-8F03-C1FB781F4378}"/>
    <cellStyle name="W_TMFC-Q3'06aom_V100 4 2 3" xfId="15278" xr:uid="{A9299F76-52E4-48EB-9EFF-CC0EE68A47F1}"/>
    <cellStyle name="W_TMFC-Q3'06aom_V100 4 2 4" xfId="22935" xr:uid="{544F18BF-1D53-4944-8EC1-1D8B5FCD3B28}"/>
    <cellStyle name="W_TMFC-Q3'06aom_V100 4 3" xfId="16606" xr:uid="{FAD6A2C6-7699-41CE-BE75-898A115162F4}"/>
    <cellStyle name="W_TMFC-Q3'06aom_V100 4 4" xfId="14084" xr:uid="{9EFEB5E0-0E84-49C1-B194-EC6AF7775DAA}"/>
    <cellStyle name="W_TMFC-Q3'06aom_V100 4 5" xfId="21673" xr:uid="{C68738F9-E9A1-4F73-9D17-BF7DD6A2D1F7}"/>
    <cellStyle name="W_TMFC-Q3'06aom_V100 5" xfId="10936" xr:uid="{E0FD1AAD-CF25-4D7B-9992-51E424F449CD}"/>
    <cellStyle name="W_TMFC-Q3'06aom_V100 5 2" xfId="12775" xr:uid="{31142EF3-B853-4249-B983-9882F4AAB37D}"/>
    <cellStyle name="W_TMFC-Q3'06aom_V100 5 2 2" xfId="17794" xr:uid="{88D82B82-505E-42EB-B8AC-8ED9DFFBF73E}"/>
    <cellStyle name="W_TMFC-Q3'06aom_V100 5 2 3" xfId="15279" xr:uid="{3976622E-F871-4EAC-91A5-0E3512D8B1A0}"/>
    <cellStyle name="W_TMFC-Q3'06aom_V100 5 2 4" xfId="22936" xr:uid="{4F70C326-D614-4F7D-9D03-A39C9F67672B}"/>
    <cellStyle name="W_TMFC-Q3'06aom_V100 5 3" xfId="16607" xr:uid="{A522197F-1619-4BCC-91D3-513561F281C6}"/>
    <cellStyle name="W_TMFC-Q3'06aom_V100 5 4" xfId="14085" xr:uid="{EEA1F277-6F86-4182-9554-8D1A09264636}"/>
    <cellStyle name="W_TMFC-Q3'06aom_V100 5 5" xfId="21674" xr:uid="{14B52BFE-B8A7-4885-8610-80C336EB76F1}"/>
    <cellStyle name="W_TMFC-Q3'06aom_V100 6" xfId="10937" xr:uid="{E585B1EB-7DB8-442D-BD93-185864BF73D9}"/>
    <cellStyle name="W_TMFC-Q3'06aom_V100 6 2" xfId="12776" xr:uid="{0275B031-6AC4-40EE-8ABE-B3E5CC798375}"/>
    <cellStyle name="W_TMFC-Q3'06aom_V100 6 2 2" xfId="17795" xr:uid="{73A5DE1F-324B-4D9F-A6F0-FEE9A773CA60}"/>
    <cellStyle name="W_TMFC-Q3'06aom_V100 6 2 3" xfId="15280" xr:uid="{4634BBE1-14BD-4FC3-A1D5-1FF349F65FFA}"/>
    <cellStyle name="W_TMFC-Q3'06aom_V100 6 2 4" xfId="22937" xr:uid="{B1702BF8-F85D-41C3-8785-D1F8315696A5}"/>
    <cellStyle name="W_TMFC-Q3'06aom_V100 6 3" xfId="16608" xr:uid="{6DCCB659-8425-4CA6-BFDF-B15B14202D80}"/>
    <cellStyle name="W_TMFC-Q3'06aom_V100 6 4" xfId="14086" xr:uid="{1B081F4D-0B1A-4E17-9ED5-F4C29CCFCF97}"/>
    <cellStyle name="W_TMFC-Q3'06aom_V100 6 5" xfId="21675" xr:uid="{BE4807F7-49E1-419A-8919-BB4EDA1D82F3}"/>
    <cellStyle name="W_TMFC-Q3'06aom_V100 7" xfId="10938" xr:uid="{1286C5A1-3ED9-4584-9482-8A980512112C}"/>
    <cellStyle name="W_TMFC-Q3'06aom_V100 7 2" xfId="12777" xr:uid="{A5706FD9-1CF0-45C9-8045-2F9107F97109}"/>
    <cellStyle name="W_TMFC-Q3'06aom_V100 7 2 2" xfId="17796" xr:uid="{F2D1580D-AF5C-4695-96F4-B11F3159F934}"/>
    <cellStyle name="W_TMFC-Q3'06aom_V100 7 2 3" xfId="15281" xr:uid="{F2721B36-C81D-45EC-B4F9-71FFAB31A6C8}"/>
    <cellStyle name="W_TMFC-Q3'06aom_V100 7 2 4" xfId="22938" xr:uid="{91E3282F-1317-42AB-BE88-11B5B88021D4}"/>
    <cellStyle name="W_TMFC-Q3'06aom_V100 7 3" xfId="16609" xr:uid="{421F529E-B07C-4CD6-B9B7-358D77430064}"/>
    <cellStyle name="W_TMFC-Q3'06aom_V100 7 4" xfId="14087" xr:uid="{735A1F20-B008-4A18-96CE-60F71D62018C}"/>
    <cellStyle name="W_TMFC-Q3'06aom_V100 7 5" xfId="21676" xr:uid="{2C6AFE11-9ACF-453F-9CF7-21CF3C461054}"/>
    <cellStyle name="W_TMFC-Q3'06aom_WP SBR 08" xfId="10939" xr:uid="{1E3A6CE6-8B8E-4E8E-88F1-42C447DB5356}"/>
    <cellStyle name="W_TMFC-Q3'06aom_WP SBR 08 2" xfId="10940" xr:uid="{920C2EEC-C48E-45D3-B616-D3E2278716E2}"/>
    <cellStyle name="W_TMFC-Q3'06aom_WP SBR 08 2 2" xfId="12778" xr:uid="{3FFBE762-F8B9-44FC-B495-FC016A7645F9}"/>
    <cellStyle name="W_TMFC-Q3'06aom_WP SBR 08 2 2 2" xfId="17797" xr:uid="{93179512-4000-4D67-BCF8-C78A95C63F72}"/>
    <cellStyle name="W_TMFC-Q3'06aom_WP SBR 08 2 2 3" xfId="15282" xr:uid="{4D1CC06C-5ECF-46CE-B502-5EF4A35AEEEE}"/>
    <cellStyle name="W_TMFC-Q3'06aom_WP SBR 08 2 2 4" xfId="22939" xr:uid="{2AE9AEF1-A0DD-4525-9681-AC99C86EDF67}"/>
    <cellStyle name="W_TMFC-Q3'06aom_WP SBR 08 2 3" xfId="16610" xr:uid="{236C4496-D4FA-4ABC-9FF0-CA112412F18A}"/>
    <cellStyle name="W_TMFC-Q3'06aom_WP SBR 08 2 4" xfId="14088" xr:uid="{7473197D-693B-498A-91F8-47571447438B}"/>
    <cellStyle name="W_TMFC-Q3'06aom_WP SBR 08 2 5" xfId="21677" xr:uid="{29079036-044F-47FD-8348-8F02CE800447}"/>
    <cellStyle name="W_TMFC-Q3'06aom_WP SBR 08 3" xfId="10941" xr:uid="{4D7263B1-9DC8-40FA-9CBF-DAAA7A9BAB19}"/>
    <cellStyle name="W_TMFC-Q3'06aom_WP SBR 08 3 2" xfId="12779" xr:uid="{01EBE86A-024B-49E9-A51B-624882148B67}"/>
    <cellStyle name="W_TMFC-Q3'06aom_WP SBR 08 3 2 2" xfId="17798" xr:uid="{C5F99DC0-97D8-42C4-A19F-3E1E8CFE24CB}"/>
    <cellStyle name="W_TMFC-Q3'06aom_WP SBR 08 3 2 3" xfId="15283" xr:uid="{345291BF-37DE-4E5C-8987-7F0B63972D27}"/>
    <cellStyle name="W_TMFC-Q3'06aom_WP SBR 08 3 2 4" xfId="22940" xr:uid="{54EA7E18-E467-42EC-A823-79652E3EE8A2}"/>
    <cellStyle name="W_TMFC-Q3'06aom_WP SBR 08 3 3" xfId="16611" xr:uid="{88800061-C78E-48B3-878F-C5A95B1805D5}"/>
    <cellStyle name="W_TMFC-Q3'06aom_WP SBR 08 3 4" xfId="14089" xr:uid="{AF41246D-4D1E-42B8-8978-7DE45B8C7C04}"/>
    <cellStyle name="W_TMFC-Q3'06aom_WP SBR 08 3 5" xfId="21678" xr:uid="{14E3B34E-2D12-40B3-8786-3F1B3799019E}"/>
    <cellStyle name="W_TMFC-Q3'06aom_WP SBR 08 4" xfId="10942" xr:uid="{B44F9E1D-C458-4710-A3DF-12A771189648}"/>
    <cellStyle name="W_TMFC-Q3'06aom_WP SBR 08 4 2" xfId="12780" xr:uid="{140B3AF8-9664-473B-8431-6D413AE48990}"/>
    <cellStyle name="W_TMFC-Q3'06aom_WP SBR 08 4 2 2" xfId="17799" xr:uid="{762665AD-8D49-4B7E-9930-6C5C0638407C}"/>
    <cellStyle name="W_TMFC-Q3'06aom_WP SBR 08 4 2 3" xfId="15284" xr:uid="{2C94027F-BA26-4C02-BE0D-CAB5E2AF3E3E}"/>
    <cellStyle name="W_TMFC-Q3'06aom_WP SBR 08 4 2 4" xfId="22941" xr:uid="{E26CED82-9E40-4F0E-A4A2-F3A04B8C86BC}"/>
    <cellStyle name="W_TMFC-Q3'06aom_WP SBR 08 4 3" xfId="16612" xr:uid="{851180BE-EE4B-4BBA-8023-4173C1A9EF86}"/>
    <cellStyle name="W_TMFC-Q3'06aom_WP SBR 08 4 4" xfId="14090" xr:uid="{EE0B0163-2D77-4EDA-97F5-8B105E673694}"/>
    <cellStyle name="W_TMFC-Q3'06aom_WP SBR 08 4 5" xfId="21679" xr:uid="{8CE06B43-7B7D-4597-8258-9067A561AC3F}"/>
    <cellStyle name="W_TMFC-Q3'06aom_WP SBR 08 5" xfId="10943" xr:uid="{5E4CB4BF-5552-4ED9-9AB5-54028A954C94}"/>
    <cellStyle name="W_TMFC-Q3'06aom_WP SBR 08 5 2" xfId="12781" xr:uid="{C4A7E8EF-176F-4A63-9A8B-1BB942CD26ED}"/>
    <cellStyle name="W_TMFC-Q3'06aom_WP SBR 08 5 2 2" xfId="17800" xr:uid="{45071AE8-1670-46F2-8D97-40E7DC576D04}"/>
    <cellStyle name="W_TMFC-Q3'06aom_WP SBR 08 5 2 3" xfId="15285" xr:uid="{3A8B305B-AB81-4F52-AA69-CE2CCA08F6E3}"/>
    <cellStyle name="W_TMFC-Q3'06aom_WP SBR 08 5 2 4" xfId="22942" xr:uid="{B1EF4DEB-C2FB-43D1-B7FF-AC6E3A8AD1C4}"/>
    <cellStyle name="W_TMFC-Q3'06aom_WP SBR 08 5 3" xfId="16613" xr:uid="{B918E58A-C28E-40F0-A657-3F224862475C}"/>
    <cellStyle name="W_TMFC-Q3'06aom_WP SBR 08 5 4" xfId="14091" xr:uid="{188F367E-ABFC-4801-BA98-FA2718FC3251}"/>
    <cellStyle name="W_TMFC-Q3'06aom_WP SBR 08 5 5" xfId="21680" xr:uid="{604C7230-4C8C-4E35-9B6B-9CBF27020FCB}"/>
    <cellStyle name="W_TMFC-Q3'06aom_WP SBR 08 6" xfId="10944" xr:uid="{77CE522C-5F38-4C98-8E1E-94312455AC29}"/>
    <cellStyle name="W_TMFC-Q3'06aom_WP SBR 08 6 2" xfId="12782" xr:uid="{8BFC1789-DC4C-46B6-9770-1E8C7DE1459D}"/>
    <cellStyle name="W_TMFC-Q3'06aom_WP SBR 08 6 2 2" xfId="17801" xr:uid="{D93DA78B-5539-4F42-A5BC-73DC8AA42433}"/>
    <cellStyle name="W_TMFC-Q3'06aom_WP SBR 08 6 2 3" xfId="15286" xr:uid="{13C7C823-D1B5-4079-BC3F-8873418EDE1E}"/>
    <cellStyle name="W_TMFC-Q3'06aom_WP SBR 08 6 2 4" xfId="22943" xr:uid="{7B06DDE4-E6A8-4D46-827B-E5D61AF5A202}"/>
    <cellStyle name="W_TMFC-Q3'06aom_WP SBR 08 6 3" xfId="16614" xr:uid="{95B8A810-665D-4ECF-9D3B-73F04AE1164B}"/>
    <cellStyle name="W_TMFC-Q3'06aom_WP SBR 08 6 4" xfId="14092" xr:uid="{E515CE38-48BA-46AB-99AA-A2DA3194F979}"/>
    <cellStyle name="W_TMFC-Q3'06aom_WP SBR 08 6 5" xfId="21681" xr:uid="{FDCD6597-851E-4B18-A5DF-EDABAD921E3C}"/>
    <cellStyle name="W_TMFC-Q3'06aom_WP SBR 08 7" xfId="10945" xr:uid="{78EBF301-252D-4F53-8E66-207FCD95AF6D}"/>
    <cellStyle name="W_TMFC-Q3'06aom_WP SBR 08 7 2" xfId="12783" xr:uid="{BA2A7529-E89A-4DCB-91D3-CEA7F8C0BF1B}"/>
    <cellStyle name="W_TMFC-Q3'06aom_WP SBR 08 7 2 2" xfId="17802" xr:uid="{86A47269-73B0-4F9B-B0CA-D875F81F98AB}"/>
    <cellStyle name="W_TMFC-Q3'06aom_WP SBR 08 7 2 3" xfId="15287" xr:uid="{0A006806-043D-4C7B-AC27-B75EB01BF93D}"/>
    <cellStyle name="W_TMFC-Q3'06aom_WP SBR 08 7 2 4" xfId="22944" xr:uid="{112FB75D-0E87-4F16-B7E8-77267D6D93F8}"/>
    <cellStyle name="W_TMFC-Q3'06aom_WP SBR 08 7 3" xfId="16615" xr:uid="{3FA0431E-AAFE-456A-8495-C55B116397C4}"/>
    <cellStyle name="W_TMFC-Q3'06aom_WP SBR 08 7 4" xfId="14093" xr:uid="{083F3410-1632-49FD-8F1B-AA30FE861D3F}"/>
    <cellStyle name="W_TMFC-Q3'06aom_WP SBR 08 7 5" xfId="21682" xr:uid="{E543D01A-C0D6-4C00-9BF0-C0EDCA6BDFC4}"/>
    <cellStyle name="W_TMFC-Q3'06aom_WP SFC Q2' 08" xfId="10946" xr:uid="{1191C0D8-C751-4453-9D1D-09B6E64522FE}"/>
    <cellStyle name="W_TMFC-Q3'06aom_WP SFC Q2' 08 2" xfId="10947" xr:uid="{DE39CF46-7928-479F-AC5A-953905828C6D}"/>
    <cellStyle name="W_TMFC-Q3'06aom_WP SFC Q2' 08 2 2" xfId="12784" xr:uid="{E390E85B-13F7-4B97-BC58-D544F5828BDB}"/>
    <cellStyle name="W_TMFC-Q3'06aom_WP SFC Q2' 08 2 2 2" xfId="17803" xr:uid="{3C45C1D5-61BF-4C0D-9A70-E7FDE5008ED7}"/>
    <cellStyle name="W_TMFC-Q3'06aom_WP SFC Q2' 08 2 2 3" xfId="15288" xr:uid="{18352477-E795-43B7-9789-6CE047067870}"/>
    <cellStyle name="W_TMFC-Q3'06aom_WP SFC Q2' 08 2 2 4" xfId="22945" xr:uid="{A26AEFA7-AC80-429D-9F41-75B6EA5CE5C0}"/>
    <cellStyle name="W_TMFC-Q3'06aom_WP SFC Q2' 08 2 3" xfId="16616" xr:uid="{73249524-5660-439D-B3F7-96FCFAD4D594}"/>
    <cellStyle name="W_TMFC-Q3'06aom_WP SFC Q2' 08 2 4" xfId="14094" xr:uid="{2D702EF7-D211-4DED-90E1-92C248A15CAE}"/>
    <cellStyle name="W_TMFC-Q3'06aom_WP SFC Q2' 08 2 5" xfId="21683" xr:uid="{40AD6E13-A4D0-4C75-81D3-E8854DA9E9E8}"/>
    <cellStyle name="W_TMFC-Q3'06aom_WP SFC Q2' 08 3" xfId="10948" xr:uid="{7251D1CA-1C7E-4682-BA39-D09BF7F91078}"/>
    <cellStyle name="W_TMFC-Q3'06aom_WP SFC Q2' 08 3 2" xfId="12785" xr:uid="{1AA0EA4E-2185-4F47-B717-3BCC94C3E55F}"/>
    <cellStyle name="W_TMFC-Q3'06aom_WP SFC Q2' 08 3 2 2" xfId="17804" xr:uid="{84926BD0-BF31-4D4B-B37F-1A46F4FEF20F}"/>
    <cellStyle name="W_TMFC-Q3'06aom_WP SFC Q2' 08 3 2 3" xfId="15289" xr:uid="{8D96ED25-F932-4166-B12F-96DFBEFDEB20}"/>
    <cellStyle name="W_TMFC-Q3'06aom_WP SFC Q2' 08 3 2 4" xfId="22946" xr:uid="{89BFEBC7-4CD6-4AC0-9A0C-89C263E106D9}"/>
    <cellStyle name="W_TMFC-Q3'06aom_WP SFC Q2' 08 3 3" xfId="16617" xr:uid="{771B7E70-0AB2-46B6-B9BA-D3E6256D9921}"/>
    <cellStyle name="W_TMFC-Q3'06aom_WP SFC Q2' 08 3 4" xfId="14095" xr:uid="{75EDB64D-1752-4CC0-8D77-6289C0BA8CBD}"/>
    <cellStyle name="W_TMFC-Q3'06aom_WP SFC Q2' 08 3 5" xfId="21684" xr:uid="{42772CFA-6714-43FF-930B-EAB35F2E1EC4}"/>
    <cellStyle name="W_TMFC-Q3'06aom_WP SFC Q2' 08 4" xfId="10949" xr:uid="{A7D505E3-C7D3-4EE5-8123-9E9703E9D648}"/>
    <cellStyle name="W_TMFC-Q3'06aom_WP SFC Q2' 08 4 2" xfId="12786" xr:uid="{906CACD2-DD36-4E3B-ADD1-5316584A3DB0}"/>
    <cellStyle name="W_TMFC-Q3'06aom_WP SFC Q2' 08 4 2 2" xfId="17805" xr:uid="{A9602756-9629-4F42-8345-F509683683EA}"/>
    <cellStyle name="W_TMFC-Q3'06aom_WP SFC Q2' 08 4 2 3" xfId="15290" xr:uid="{FF18CC13-5D61-4CAF-A6BA-48A8CCCEAC7D}"/>
    <cellStyle name="W_TMFC-Q3'06aom_WP SFC Q2' 08 4 2 4" xfId="22947" xr:uid="{452AE8CA-EDB2-4352-84FC-EDA279E2DAD8}"/>
    <cellStyle name="W_TMFC-Q3'06aom_WP SFC Q2' 08 4 3" xfId="16618" xr:uid="{F93C6471-8797-46FB-ABD3-AF9C9E9C68C3}"/>
    <cellStyle name="W_TMFC-Q3'06aom_WP SFC Q2' 08 4 4" xfId="14096" xr:uid="{406B7ABA-C3DC-4D43-81A9-897AFCCBF43F}"/>
    <cellStyle name="W_TMFC-Q3'06aom_WP SFC Q2' 08 4 5" xfId="21685" xr:uid="{82BFB35C-3FAE-4F26-A912-1157EA7974E7}"/>
    <cellStyle name="W_TMFC-Q3'06aom_WP SFC Q2' 08 5" xfId="10950" xr:uid="{4324981F-3AD0-4A1D-A3C7-D9FA7DA60CB1}"/>
    <cellStyle name="W_TMFC-Q3'06aom_WP SFC Q2' 08 5 2" xfId="12787" xr:uid="{6F1BA0DA-966E-458F-BAA5-6DA40E670578}"/>
    <cellStyle name="W_TMFC-Q3'06aom_WP SFC Q2' 08 5 2 2" xfId="17806" xr:uid="{9BBA708C-B080-45E2-9A70-845A7911043A}"/>
    <cellStyle name="W_TMFC-Q3'06aom_WP SFC Q2' 08 5 2 3" xfId="15291" xr:uid="{6E563C65-C03F-4E30-A13B-0C7939C8328F}"/>
    <cellStyle name="W_TMFC-Q3'06aom_WP SFC Q2' 08 5 2 4" xfId="22948" xr:uid="{E68FE9C5-7801-4B61-A0D0-4326C6DED543}"/>
    <cellStyle name="W_TMFC-Q3'06aom_WP SFC Q2' 08 5 3" xfId="16619" xr:uid="{839BE0FC-D4B5-4CFF-A6F7-2499597935CD}"/>
    <cellStyle name="W_TMFC-Q3'06aom_WP SFC Q2' 08 5 4" xfId="14097" xr:uid="{9B6112E5-C202-4F1C-8FD9-9AAC672C29A7}"/>
    <cellStyle name="W_TMFC-Q3'06aom_WP SFC Q2' 08 5 5" xfId="21686" xr:uid="{04C12CE8-FFE5-46B4-A02B-A2D0A7700DC4}"/>
    <cellStyle name="W_TMFC-Q3'06aom_WP SFC Q2' 08 6" xfId="10951" xr:uid="{2B01E8B8-B863-485C-BC27-A994FE0992C8}"/>
    <cellStyle name="W_TMFC-Q3'06aom_WP SFC Q2' 08 6 2" xfId="12788" xr:uid="{C13A4106-7451-4AC5-8CB2-7F241DB64A3B}"/>
    <cellStyle name="W_TMFC-Q3'06aom_WP SFC Q2' 08 6 2 2" xfId="17807" xr:uid="{06C22ECD-7673-43F2-93A8-85319F439CA6}"/>
    <cellStyle name="W_TMFC-Q3'06aom_WP SFC Q2' 08 6 2 3" xfId="15292" xr:uid="{AEE3D034-16AF-4A33-ACC5-2AE908F71404}"/>
    <cellStyle name="W_TMFC-Q3'06aom_WP SFC Q2' 08 6 2 4" xfId="22949" xr:uid="{D8FA4AE1-197E-4B24-9103-E808505C487F}"/>
    <cellStyle name="W_TMFC-Q3'06aom_WP SFC Q2' 08 6 3" xfId="16620" xr:uid="{5E6B2D7E-4C88-4918-B355-2BFDF651EE2A}"/>
    <cellStyle name="W_TMFC-Q3'06aom_WP SFC Q2' 08 6 4" xfId="14098" xr:uid="{EF15881A-4C3D-411C-B447-F097A9130087}"/>
    <cellStyle name="W_TMFC-Q3'06aom_WP SFC Q2' 08 6 5" xfId="21687" xr:uid="{27A7564C-261D-43A1-9417-754CB57985BF}"/>
    <cellStyle name="W_TMFC-Q3'06aom_WP SFC Q2' 08 7" xfId="10952" xr:uid="{65689D0C-5340-45FD-9621-F3E3675C5BD5}"/>
    <cellStyle name="W_TMFC-Q3'06aom_WP SFC Q2' 08 7 2" xfId="12789" xr:uid="{ADF0BC20-7C1B-4FD7-B944-040DA49A59FA}"/>
    <cellStyle name="W_TMFC-Q3'06aom_WP SFC Q2' 08 7 2 2" xfId="17808" xr:uid="{ED04241E-3D55-473E-90C6-3448F30F4A03}"/>
    <cellStyle name="W_TMFC-Q3'06aom_WP SFC Q2' 08 7 2 3" xfId="15293" xr:uid="{49D8CBDB-21F9-4731-8B01-97E9EF133723}"/>
    <cellStyle name="W_TMFC-Q3'06aom_WP SFC Q2' 08 7 2 4" xfId="22950" xr:uid="{CD7B715F-0740-4932-9C71-907A14C6F3DE}"/>
    <cellStyle name="W_TMFC-Q3'06aom_WP SFC Q2' 08 7 3" xfId="16621" xr:uid="{913D788F-CEA3-4FE3-ABA8-D60070DD4BDF}"/>
    <cellStyle name="W_TMFC-Q3'06aom_WP SFC Q2' 08 7 4" xfId="14099" xr:uid="{E36B0DC3-104D-4CEC-BF36-54C85F6961B5}"/>
    <cellStyle name="W_TMFC-Q3'06aom_WP SFC Q2' 08 7 5" xfId="21688" xr:uid="{A65931F8-2FB6-4C2D-89D8-D1431A9E0926}"/>
    <cellStyle name="W_Top F123" xfId="10953" xr:uid="{3DC0A774-B851-4651-93D4-522730BC52C8}"/>
    <cellStyle name="W_Top F123 2" xfId="10954" xr:uid="{8E6658A0-3834-44B1-A35F-75DA0BDA26A5}"/>
    <cellStyle name="W_Top F123 2 2" xfId="12790" xr:uid="{95653D75-13C5-446E-87BC-B58C525EE68A}"/>
    <cellStyle name="W_Top F123 2 2 2" xfId="17809" xr:uid="{F3F54AD8-38E0-4A55-AB74-55F216BC899C}"/>
    <cellStyle name="W_Top F123 2 2 3" xfId="15294" xr:uid="{5A3C2826-C3EF-4C56-933B-3157EF3D9D4A}"/>
    <cellStyle name="W_Top F123 2 2 4" xfId="22951" xr:uid="{9B8F844B-89C9-45AF-8251-266F22FF17C2}"/>
    <cellStyle name="W_Top F123 2 3" xfId="16622" xr:uid="{0150D805-F913-4523-971A-23118C4E9DA5}"/>
    <cellStyle name="W_Top F123 2 4" xfId="14100" xr:uid="{C5BA0904-9226-43F3-9436-35523BC8EFE9}"/>
    <cellStyle name="W_Top F123 2 5" xfId="21689" xr:uid="{977E9396-F18F-4537-9D04-17AAE474A6E4}"/>
    <cellStyle name="W_Top F123 3" xfId="10955" xr:uid="{09C7341B-4C9D-4A4B-8E63-1BE605105A9C}"/>
    <cellStyle name="W_Top F123 3 2" xfId="12791" xr:uid="{00E4D0AF-1B7F-42FD-B4A6-738A82116163}"/>
    <cellStyle name="W_Top F123 3 2 2" xfId="17810" xr:uid="{C7A27D5B-E654-445B-837C-9E69A771DA7B}"/>
    <cellStyle name="W_Top F123 3 2 3" xfId="15295" xr:uid="{017C02C8-4DE7-419D-90D1-90C5ED2418B7}"/>
    <cellStyle name="W_Top F123 3 2 4" xfId="22952" xr:uid="{7B542124-DB05-4B59-91AF-C30C5F7B119C}"/>
    <cellStyle name="W_Top F123 3 3" xfId="16623" xr:uid="{EE41CA54-EF40-43C3-AA45-B345116BCFB9}"/>
    <cellStyle name="W_Top F123 3 4" xfId="14101" xr:uid="{5914A8D5-578E-491D-A4BE-5C3B52C3E525}"/>
    <cellStyle name="W_Top F123 3 5" xfId="21690" xr:uid="{7B7FC488-952B-4E59-96A6-A83A89825B19}"/>
    <cellStyle name="W_Top F123 4" xfId="10956" xr:uid="{C7EEB8ED-BEA9-4BF8-96F1-A21849175F4B}"/>
    <cellStyle name="W_Top F123 4 2" xfId="12792" xr:uid="{82FC03FD-A1BF-42C3-8E05-083B5DE0649F}"/>
    <cellStyle name="W_Top F123 4 2 2" xfId="17811" xr:uid="{FDB5B548-4886-4E11-AF41-85834E0F36C5}"/>
    <cellStyle name="W_Top F123 4 2 3" xfId="15296" xr:uid="{7D3C9D46-48B0-4A43-9357-F176C68F98F2}"/>
    <cellStyle name="W_Top F123 4 2 4" xfId="22953" xr:uid="{F98595AE-C545-430F-9D04-270DBCBE4EE7}"/>
    <cellStyle name="W_Top F123 4 3" xfId="16624" xr:uid="{CDA2C475-B75C-4813-8682-3B45C28A1B5B}"/>
    <cellStyle name="W_Top F123 4 4" xfId="14102" xr:uid="{90BBF6D5-B91D-4195-977C-2DBE29FFB424}"/>
    <cellStyle name="W_Top F123 4 5" xfId="21691" xr:uid="{08680F25-6EB6-4523-81E2-EA5DF0DC317F}"/>
    <cellStyle name="W_Top F123 5" xfId="10957" xr:uid="{663CBAC7-B746-4497-9B1F-28AA501EB04D}"/>
    <cellStyle name="W_Top F123 5 2" xfId="12793" xr:uid="{57B01F83-EBA4-4502-A5D5-3B5FFBB72EF5}"/>
    <cellStyle name="W_Top F123 5 2 2" xfId="17812" xr:uid="{B6D3AB6C-9DD1-4749-98D8-95BC60D6C4EB}"/>
    <cellStyle name="W_Top F123 5 2 3" xfId="15297" xr:uid="{C21C096A-827C-4C9A-B32C-BCDC1A511FA2}"/>
    <cellStyle name="W_Top F123 5 2 4" xfId="22954" xr:uid="{E65EA890-142D-417E-B1A7-E9591612B9E2}"/>
    <cellStyle name="W_Top F123 5 3" xfId="16625" xr:uid="{32120C9B-EDEE-4F18-8B07-FFAA15F72E21}"/>
    <cellStyle name="W_Top F123 5 4" xfId="14103" xr:uid="{A28D020C-7F91-435F-96D9-B2C904D074CE}"/>
    <cellStyle name="W_Top F123 5 5" xfId="21692" xr:uid="{A52D0D70-833A-428A-A8BE-1B82BFA27FCF}"/>
    <cellStyle name="W_Top F123 6" xfId="10958" xr:uid="{7F04815A-AA4C-431C-AA11-904DA1AF8260}"/>
    <cellStyle name="W_Top F123 6 2" xfId="12794" xr:uid="{54628E68-56B0-4E27-9F2B-E47D0681381A}"/>
    <cellStyle name="W_Top F123 6 2 2" xfId="17813" xr:uid="{7BBC6FF4-1504-42C6-AB0F-118AE362CCA8}"/>
    <cellStyle name="W_Top F123 6 2 3" xfId="15298" xr:uid="{5B55DEB4-CAB2-4019-B024-BED4432D7C71}"/>
    <cellStyle name="W_Top F123 6 2 4" xfId="22955" xr:uid="{E7422F0C-210D-4D92-A6F1-240F7B625DD1}"/>
    <cellStyle name="W_Top F123 6 3" xfId="16626" xr:uid="{550EDE16-6682-4127-969F-75BA58240824}"/>
    <cellStyle name="W_Top F123 6 4" xfId="14104" xr:uid="{43CCD52B-F21E-4F79-911C-6F3EBC5A9052}"/>
    <cellStyle name="W_Top F123 6 5" xfId="21693" xr:uid="{517F74B3-E4B6-4C48-AE50-96E4C71AC2D2}"/>
    <cellStyle name="W_Top F123 7" xfId="10959" xr:uid="{79029B9F-BE19-4EFB-87F8-E10466EFA86E}"/>
    <cellStyle name="W_Top F123 7 2" xfId="12795" xr:uid="{2D499767-D908-4748-B77A-21D64EF6DEDA}"/>
    <cellStyle name="W_Top F123 7 2 2" xfId="17814" xr:uid="{E81BF4D5-63AC-4735-AC9E-74289694E78E}"/>
    <cellStyle name="W_Top F123 7 2 3" xfId="15299" xr:uid="{9107766F-493A-4FA8-9A13-0F0AE918E5B9}"/>
    <cellStyle name="W_Top F123 7 2 4" xfId="22956" xr:uid="{295D0F27-1EC5-41E5-95A9-5C77D012B240}"/>
    <cellStyle name="W_Top F123 7 3" xfId="16627" xr:uid="{E4D885CE-098E-4ADD-B785-99C97FEC4AC2}"/>
    <cellStyle name="W_Top F123 7 4" xfId="14105" xr:uid="{3AFC622B-4A57-4459-A878-1723C192FA9D}"/>
    <cellStyle name="W_Top F123 7 5" xfId="21694" xr:uid="{AF4A0998-66AF-4CF3-BF0A-D7E3F41839CC}"/>
    <cellStyle name="W_Top F123_Kura_leadsheet_31.12.10" xfId="20230" xr:uid="{82E43415-EFA9-4C59-8DC3-79C087121F0E}"/>
    <cellStyle name="W_Top_SFC 062008" xfId="10960" xr:uid="{61AF8877-64CB-4F5D-B88B-64E3D83F0BFF}"/>
    <cellStyle name="W_Top_SFC 062008 2" xfId="10961" xr:uid="{3428BEF7-6F27-4ED2-A49B-9AC2F4990B5A}"/>
    <cellStyle name="W_Top_SFC 062008 2 2" xfId="12796" xr:uid="{0AFF51CA-3276-4352-AD6A-7895F64CA40C}"/>
    <cellStyle name="W_Top_SFC 062008 2 2 2" xfId="17815" xr:uid="{21ECBCF6-618F-4B19-AB54-BF6B89BC6FD5}"/>
    <cellStyle name="W_Top_SFC 062008 2 2 3" xfId="15300" xr:uid="{D9590EE5-6B5C-4F52-AF62-DA726C7528C6}"/>
    <cellStyle name="W_Top_SFC 062008 2 2 4" xfId="22957" xr:uid="{5CE5DDB8-3A03-4B93-BC95-2A7418CB4764}"/>
    <cellStyle name="W_Top_SFC 062008 2 3" xfId="16628" xr:uid="{11AAABCB-62D7-4049-8DB2-A5F910E882E5}"/>
    <cellStyle name="W_Top_SFC 062008 2 4" xfId="14106" xr:uid="{FB4D70A0-A536-4047-93C9-8D6AFEF38C6E}"/>
    <cellStyle name="W_Top_SFC 062008 2 5" xfId="21695" xr:uid="{054A0E13-1DE7-49ED-82C9-AD5A0FCF22D4}"/>
    <cellStyle name="W_Top_SFC 062008 3" xfId="10962" xr:uid="{7D9E758A-A6D3-40DD-AFF8-FA240DD21C67}"/>
    <cellStyle name="W_Top_SFC 062008 3 2" xfId="12797" xr:uid="{9690AD10-1DED-45DA-9ACB-B9CE01163C61}"/>
    <cellStyle name="W_Top_SFC 062008 3 2 2" xfId="17816" xr:uid="{03888AB0-BDBC-4D09-A239-09719E8D996B}"/>
    <cellStyle name="W_Top_SFC 062008 3 2 3" xfId="15301" xr:uid="{8914E896-CABD-485D-B55C-CC069EA2DEE1}"/>
    <cellStyle name="W_Top_SFC 062008 3 2 4" xfId="22958" xr:uid="{8EE8A3E8-4A94-4709-BD61-CF9D9355F03F}"/>
    <cellStyle name="W_Top_SFC 062008 3 3" xfId="16629" xr:uid="{C8491FC2-E659-47BE-888E-5E5FED944D1F}"/>
    <cellStyle name="W_Top_SFC 062008 3 4" xfId="14107" xr:uid="{600AB4B9-8E61-4232-B49D-24DA8A8BD3DD}"/>
    <cellStyle name="W_Top_SFC 062008 3 5" xfId="21696" xr:uid="{D5E7B29A-8866-4029-AAE5-13AC183EF8A0}"/>
    <cellStyle name="W_Top_SFC 062008 4" xfId="10963" xr:uid="{FB236DA4-7888-4107-BA7A-1DAF985C0A8E}"/>
    <cellStyle name="W_Top_SFC 062008 4 2" xfId="12798" xr:uid="{79A2C4CB-11A7-4557-9A18-3C90C615EE94}"/>
    <cellStyle name="W_Top_SFC 062008 4 2 2" xfId="17817" xr:uid="{8EC14012-E84D-49F7-88E0-CFDECCB22807}"/>
    <cellStyle name="W_Top_SFC 062008 4 2 3" xfId="15302" xr:uid="{48F4AE36-7549-4AD7-9A34-3287454E9DE1}"/>
    <cellStyle name="W_Top_SFC 062008 4 2 4" xfId="22959" xr:uid="{25C7CCD2-0A68-4FA5-9649-C0ECF1F2C10D}"/>
    <cellStyle name="W_Top_SFC 062008 4 3" xfId="16630" xr:uid="{C098B52E-59D1-4CE2-82C8-1C86DCE2FBE5}"/>
    <cellStyle name="W_Top_SFC 062008 4 4" xfId="14108" xr:uid="{8C5CF7E6-C560-40C2-9BF3-C559BF4444F5}"/>
    <cellStyle name="W_Top_SFC 062008 4 5" xfId="21697" xr:uid="{92BDC7F0-17AD-46D6-88DF-3142CB6496B8}"/>
    <cellStyle name="W_Top_SFC 062008 5" xfId="10964" xr:uid="{F5B76E98-00DA-41E6-A2FE-A9698387FF6A}"/>
    <cellStyle name="W_Top_SFC 062008 5 2" xfId="12799" xr:uid="{8B62F23E-00C2-4CE3-BFFB-5D0B2D305BFF}"/>
    <cellStyle name="W_Top_SFC 062008 5 2 2" xfId="17818" xr:uid="{60EF02C9-5B5D-481F-830A-BA290E83CC37}"/>
    <cellStyle name="W_Top_SFC 062008 5 2 3" xfId="15303" xr:uid="{5B211815-97D9-4D9C-84C3-5DBCF0684D16}"/>
    <cellStyle name="W_Top_SFC 062008 5 2 4" xfId="22960" xr:uid="{3478E53D-EF90-482B-B142-61D43310AC9B}"/>
    <cellStyle name="W_Top_SFC 062008 5 3" xfId="16631" xr:uid="{42D7E0DB-9C20-48C1-B40C-BEB3F8B3CCBB}"/>
    <cellStyle name="W_Top_SFC 062008 5 4" xfId="14109" xr:uid="{6A852879-7410-41EE-A83E-5295DF83485A}"/>
    <cellStyle name="W_Top_SFC 062008 5 5" xfId="21698" xr:uid="{51505AE9-0327-40D5-83D5-850C00DABF16}"/>
    <cellStyle name="W_Top_SFC 062008 6" xfId="10965" xr:uid="{C8E1B15B-4BFF-4FFA-AD62-6AA60C95490F}"/>
    <cellStyle name="W_Top_SFC 062008 6 2" xfId="12800" xr:uid="{52C2EC23-3372-48C3-A76E-72FD8230452E}"/>
    <cellStyle name="W_Top_SFC 062008 6 2 2" xfId="17819" xr:uid="{D7315AC9-3989-492A-9030-B01A2DC3DA74}"/>
    <cellStyle name="W_Top_SFC 062008 6 2 3" xfId="15304" xr:uid="{D08CD3D3-FF0D-4C22-85FD-619BF9197EAD}"/>
    <cellStyle name="W_Top_SFC 062008 6 2 4" xfId="22961" xr:uid="{C40C19AD-CFFC-4105-A2B9-77EE887D3B4E}"/>
    <cellStyle name="W_Top_SFC 062008 6 3" xfId="16632" xr:uid="{C3343DB3-5187-4BBF-BB12-59A3F138673B}"/>
    <cellStyle name="W_Top_SFC 062008 6 4" xfId="14110" xr:uid="{7A0BF2CE-8C06-41C2-A054-78EEA13B6AC2}"/>
    <cellStyle name="W_Top_SFC 062008 6 5" xfId="21699" xr:uid="{AD4FAA21-AC7F-4B4E-9435-8B52ABFC124A}"/>
    <cellStyle name="W_Top_SFC 062008 7" xfId="10966" xr:uid="{1F5C9DAB-4ACE-4869-AE62-F4F9E0A4D1C2}"/>
    <cellStyle name="W_Top_SFC 062008 7 2" xfId="12801" xr:uid="{8FFDBD4A-C362-433D-98EB-EB94B24F499B}"/>
    <cellStyle name="W_Top_SFC 062008 7 2 2" xfId="17820" xr:uid="{C432BE64-60D0-4F85-AFEE-D6F02BE1251D}"/>
    <cellStyle name="W_Top_SFC 062008 7 2 3" xfId="15305" xr:uid="{4313C68A-08FE-42BF-B7F4-4B686FFE8F76}"/>
    <cellStyle name="W_Top_SFC 062008 7 2 4" xfId="22962" xr:uid="{7C7971E8-26B6-4CA3-94EE-F3F5D5787D06}"/>
    <cellStyle name="W_Top_SFC 062008 7 3" xfId="16633" xr:uid="{7520797E-9ECF-4AE5-B7EB-56B7CD0CD3FB}"/>
    <cellStyle name="W_Top_SFC 062008 7 4" xfId="14111" xr:uid="{9BF94058-3D73-495E-A23B-4BD20FFDC763}"/>
    <cellStyle name="W_Top_SFC 062008 7 5" xfId="21700" xr:uid="{EE2483F9-4C4D-423C-99C7-AE38B6AA6791}"/>
    <cellStyle name="W_V_PTTICT Q3'10" xfId="20231" xr:uid="{2BD6A72F-9501-4707-85EB-707DE0220ACE}"/>
    <cellStyle name="W_V100" xfId="10967" xr:uid="{18BE175F-643A-481D-B4BC-A9C955ED380E}"/>
    <cellStyle name="W_V100 2" xfId="10968" xr:uid="{930CBBA2-1009-4FA0-8357-77638DDFCB0F}"/>
    <cellStyle name="W_V100 2 2" xfId="12802" xr:uid="{C7E4F8C8-0D89-4BFB-AF57-4F5A2D951B22}"/>
    <cellStyle name="W_V100 2 2 2" xfId="17821" xr:uid="{94F59079-1534-429A-8089-FDDFEC70072C}"/>
    <cellStyle name="W_V100 2 2 3" xfId="15306" xr:uid="{B53C8490-3833-472E-85D4-0AE6E1D45C7B}"/>
    <cellStyle name="W_V100 2 2 4" xfId="22963" xr:uid="{BCAED658-5709-48C4-A1A8-CDD551FB8C51}"/>
    <cellStyle name="W_V100 2 3" xfId="16634" xr:uid="{9A594AD1-DE8E-4DE1-BF56-3A311F833FF2}"/>
    <cellStyle name="W_V100 2 4" xfId="14112" xr:uid="{AA4F4809-13DF-423C-BBEF-9BC12B0469B9}"/>
    <cellStyle name="W_V100 2 5" xfId="21701" xr:uid="{4B4DFBE8-C563-4DDD-93B4-66C09D39C64C}"/>
    <cellStyle name="W_V100 3" xfId="10969" xr:uid="{CA7B5C63-E2BB-4625-959B-D5C187246F0C}"/>
    <cellStyle name="W_V100 3 2" xfId="12803" xr:uid="{83305CE6-5327-469C-960C-0FCC4602A6FE}"/>
    <cellStyle name="W_V100 3 2 2" xfId="17822" xr:uid="{E0404FBF-5285-465F-B27C-29E5BEF8D0B0}"/>
    <cellStyle name="W_V100 3 2 3" xfId="15307" xr:uid="{9952257A-1301-418F-B470-74623AB16A68}"/>
    <cellStyle name="W_V100 3 2 4" xfId="22964" xr:uid="{24CEA252-440C-418B-B142-D8217FF291EA}"/>
    <cellStyle name="W_V100 3 3" xfId="16635" xr:uid="{248F47F3-A946-4522-97BF-B589670EDD14}"/>
    <cellStyle name="W_V100 3 4" xfId="14113" xr:uid="{97E96F7F-F813-49B0-99E1-879DEDC271E8}"/>
    <cellStyle name="W_V100 3 5" xfId="21702" xr:uid="{5638A374-37A5-4F44-A1B4-920CBBB009BD}"/>
    <cellStyle name="W_V100 4" xfId="10970" xr:uid="{015D6C40-E9E8-4FEE-8B9F-1E63103045A3}"/>
    <cellStyle name="W_V100 4 2" xfId="12804" xr:uid="{7C82EC09-9C85-46AF-A60F-FC60DB5F4929}"/>
    <cellStyle name="W_V100 4 2 2" xfId="17823" xr:uid="{D696B7F8-EBD2-4BC2-91AD-74C0296B33FB}"/>
    <cellStyle name="W_V100 4 2 3" xfId="15308" xr:uid="{07E746DB-2E8C-4C94-9BDC-9D05874DB382}"/>
    <cellStyle name="W_V100 4 2 4" xfId="22965" xr:uid="{895C0410-D5AB-4934-905B-563EDCBFEA15}"/>
    <cellStyle name="W_V100 4 3" xfId="16636" xr:uid="{8A5D965E-A9E0-4F5D-B97A-484E5690B865}"/>
    <cellStyle name="W_V100 4 4" xfId="14114" xr:uid="{EA58BDE3-859F-41E6-AEA2-3DA914DB31AC}"/>
    <cellStyle name="W_V100 4 5" xfId="21703" xr:uid="{C8FAE285-5D19-4AF7-85F2-B147FD91139D}"/>
    <cellStyle name="W_V100 5" xfId="10971" xr:uid="{C87A1C18-8B27-4C37-8AAF-E55EC570FE34}"/>
    <cellStyle name="W_V100 5 2" xfId="12805" xr:uid="{4A7172F7-778F-413E-81C0-9EB53E53356F}"/>
    <cellStyle name="W_V100 5 2 2" xfId="17824" xr:uid="{736E1B52-F1FB-4079-9414-398710AAD289}"/>
    <cellStyle name="W_V100 5 2 3" xfId="15309" xr:uid="{B5D3D003-A1D0-4E9E-9B78-381D67F3A2B1}"/>
    <cellStyle name="W_V100 5 2 4" xfId="22966" xr:uid="{1357CC15-04A7-444D-A3C0-6CBD5BD62B70}"/>
    <cellStyle name="W_V100 5 3" xfId="16637" xr:uid="{8E527EA0-6566-42ED-9C7A-41E4D51F5F07}"/>
    <cellStyle name="W_V100 5 4" xfId="14115" xr:uid="{1355638A-0FDF-499E-A275-4C917EE5CBBA}"/>
    <cellStyle name="W_V100 5 5" xfId="21704" xr:uid="{78D63D14-E1F9-4415-AFA9-6BF42D7A4EF6}"/>
    <cellStyle name="W_V100 6" xfId="10972" xr:uid="{3B8E177A-8D8C-4C43-95E8-2F49BA2E64B6}"/>
    <cellStyle name="W_V100 6 2" xfId="12806" xr:uid="{03D6DB55-1562-4D41-AF9D-F43534B406FC}"/>
    <cellStyle name="W_V100 6 2 2" xfId="17825" xr:uid="{F7D5B784-D048-42BF-8A36-9B5612765115}"/>
    <cellStyle name="W_V100 6 2 3" xfId="15310" xr:uid="{60945948-49BE-45D4-9696-CD30C821B261}"/>
    <cellStyle name="W_V100 6 2 4" xfId="22967" xr:uid="{8A54C583-CF26-4B32-8291-8E21E66EC80E}"/>
    <cellStyle name="W_V100 6 3" xfId="16638" xr:uid="{956DBD71-3F39-43C1-A042-192CCC1F981D}"/>
    <cellStyle name="W_V100 6 4" xfId="14116" xr:uid="{83A7E5CF-F770-4C3C-8088-C15CA59253A4}"/>
    <cellStyle name="W_V100 6 5" xfId="21705" xr:uid="{3566740C-5D2A-40FB-9106-A1F2EE0D164E}"/>
    <cellStyle name="W_V100 7" xfId="10973" xr:uid="{D12B1764-737B-4279-A6BF-BD8C148562FE}"/>
    <cellStyle name="W_V100 7 2" xfId="12807" xr:uid="{2EE41B04-86E5-44F2-B828-DEE2649BD070}"/>
    <cellStyle name="W_V100 7 2 2" xfId="17826" xr:uid="{53A94CEE-3540-431D-AA9F-783B424A05B3}"/>
    <cellStyle name="W_V100 7 2 3" xfId="15311" xr:uid="{8DFE8E47-078A-488A-870A-389E2B1312AF}"/>
    <cellStyle name="W_V100 7 2 4" xfId="22968" xr:uid="{B049F5C2-70BE-428C-ABAC-A52501398E8E}"/>
    <cellStyle name="W_V100 7 3" xfId="16639" xr:uid="{DC8A7D45-E060-4F74-97DA-49834B81DCAA}"/>
    <cellStyle name="W_V100 7 4" xfId="14117" xr:uid="{70FEA163-BB95-46E9-858A-713362DE6ACC}"/>
    <cellStyle name="W_V100 7 5" xfId="21706" xr:uid="{0CEEB3AD-F00A-42B5-8048-18F78020758C}"/>
    <cellStyle name="W_WP SBR 08" xfId="10974" xr:uid="{F0A185E9-09C9-48AE-AB61-8E52B114C10F}"/>
    <cellStyle name="W_WP SBR 08 2" xfId="10975" xr:uid="{B95DACA5-4D37-4E7F-BC47-2471A1A4B6A5}"/>
    <cellStyle name="W_WP SBR 08 2 2" xfId="12808" xr:uid="{EFDF23F4-FCC3-40A8-8217-CB324603B15D}"/>
    <cellStyle name="W_WP SBR 08 2 2 2" xfId="17827" xr:uid="{CEFF02F1-72CD-475A-98D5-37F214C9D3C0}"/>
    <cellStyle name="W_WP SBR 08 2 2 3" xfId="15312" xr:uid="{D783C657-8757-4601-9CF8-18D2EAE2E3BC}"/>
    <cellStyle name="W_WP SBR 08 2 2 4" xfId="22969" xr:uid="{82C23FD6-A1C6-4362-BBED-B0593F5DC057}"/>
    <cellStyle name="W_WP SBR 08 2 3" xfId="16640" xr:uid="{A53C5E95-26CC-4E1E-BC5C-5D8B3B215578}"/>
    <cellStyle name="W_WP SBR 08 2 4" xfId="14118" xr:uid="{D2FD8ED9-78C8-4F5C-894F-6B9DAD7C2161}"/>
    <cellStyle name="W_WP SBR 08 2 5" xfId="21707" xr:uid="{961BD47D-11A8-4370-AA81-C3483C2BB514}"/>
    <cellStyle name="W_WP SBR 08 3" xfId="10976" xr:uid="{2E271D41-D6CD-4ADF-B1B4-07F58CD14858}"/>
    <cellStyle name="W_WP SBR 08 3 2" xfId="12809" xr:uid="{7FE5A214-40DB-4389-8866-20BC34EAD2F5}"/>
    <cellStyle name="W_WP SBR 08 3 2 2" xfId="17828" xr:uid="{15B037C2-439B-4E50-BABE-BE945B615874}"/>
    <cellStyle name="W_WP SBR 08 3 2 3" xfId="15313" xr:uid="{AEAA1FB9-183F-4E8E-8923-AD0BF6B6C206}"/>
    <cellStyle name="W_WP SBR 08 3 2 4" xfId="22970" xr:uid="{11087026-E4A0-4165-87BD-279378EFF5BF}"/>
    <cellStyle name="W_WP SBR 08 3 3" xfId="16641" xr:uid="{72EAC65E-53C0-4F67-9364-D18492A7A206}"/>
    <cellStyle name="W_WP SBR 08 3 4" xfId="14119" xr:uid="{2C921EA5-5F10-410D-A365-6817B3FA57B8}"/>
    <cellStyle name="W_WP SBR 08 3 5" xfId="21708" xr:uid="{92299B90-3A34-4C8E-B11C-4B9ECCFE05DF}"/>
    <cellStyle name="W_WP SBR 08 4" xfId="10977" xr:uid="{57FDCA3A-EF0A-427B-822D-F2B2E5B5628D}"/>
    <cellStyle name="W_WP SBR 08 4 2" xfId="12810" xr:uid="{8966F081-2378-4717-97CB-A1334E92553F}"/>
    <cellStyle name="W_WP SBR 08 4 2 2" xfId="17829" xr:uid="{748172A5-A7B5-4E50-871A-48B7E8B55D63}"/>
    <cellStyle name="W_WP SBR 08 4 2 3" xfId="15314" xr:uid="{99A0D49A-84B7-4AB8-8D2E-1CC6933B9FAE}"/>
    <cellStyle name="W_WP SBR 08 4 2 4" xfId="22971" xr:uid="{02662322-9BDB-4917-B82B-A372B905A20D}"/>
    <cellStyle name="W_WP SBR 08 4 3" xfId="16642" xr:uid="{C7EBD73A-F8E6-4523-B822-34877377269B}"/>
    <cellStyle name="W_WP SBR 08 4 4" xfId="14120" xr:uid="{8BE4FB6F-54D4-4C0C-9277-977325984BFA}"/>
    <cellStyle name="W_WP SBR 08 4 5" xfId="21709" xr:uid="{0F89EB4E-6F2D-4EF7-BDD2-09DDD8AC8659}"/>
    <cellStyle name="W_WP SBR 08 5" xfId="10978" xr:uid="{9BD4B711-BE21-45E3-ADD9-F63492558444}"/>
    <cellStyle name="W_WP SBR 08 5 2" xfId="12811" xr:uid="{909DD768-13FA-4BE2-872A-198FEEA19D75}"/>
    <cellStyle name="W_WP SBR 08 5 2 2" xfId="17830" xr:uid="{003CFA4D-1B59-4F13-A721-04142E84773E}"/>
    <cellStyle name="W_WP SBR 08 5 2 3" xfId="15315" xr:uid="{6D9E4F75-331F-49F4-8F23-18AD064184AD}"/>
    <cellStyle name="W_WP SBR 08 5 2 4" xfId="22972" xr:uid="{E0716095-39B5-4783-89CD-B872122D6D90}"/>
    <cellStyle name="W_WP SBR 08 5 3" xfId="16643" xr:uid="{45BDB543-3144-4B13-9D30-3C583B6E01CC}"/>
    <cellStyle name="W_WP SBR 08 5 4" xfId="14121" xr:uid="{656FD00F-CE03-4483-9F5B-0980F2E07D1D}"/>
    <cellStyle name="W_WP SBR 08 5 5" xfId="21710" xr:uid="{E8152BC3-D66F-44D8-B242-FC02F512F439}"/>
    <cellStyle name="W_WP SBR 08 6" xfId="10979" xr:uid="{9BB1F2AF-5B17-4014-89A4-06A19E638ACC}"/>
    <cellStyle name="W_WP SBR 08 6 2" xfId="12812" xr:uid="{77C45E6B-C95C-4FA1-8FC2-0B6AF8191BDC}"/>
    <cellStyle name="W_WP SBR 08 6 2 2" xfId="17831" xr:uid="{B73D7AA9-DEC1-48BA-A919-D00E4AFBC104}"/>
    <cellStyle name="W_WP SBR 08 6 2 3" xfId="15316" xr:uid="{E8FB8D0B-9491-4506-88FD-4CC696322FD1}"/>
    <cellStyle name="W_WP SBR 08 6 2 4" xfId="22973" xr:uid="{3D5F2A4D-BBBD-4B06-8139-CAC717FFB5DD}"/>
    <cellStyle name="W_WP SBR 08 6 3" xfId="16644" xr:uid="{7F2898F1-D991-49D5-BF04-BD712D15023F}"/>
    <cellStyle name="W_WP SBR 08 6 4" xfId="14122" xr:uid="{903023AB-C144-43D1-9CDB-4F8314656948}"/>
    <cellStyle name="W_WP SBR 08 6 5" xfId="21711" xr:uid="{4D60C112-2FA8-480B-84B2-5835F07D1553}"/>
    <cellStyle name="W_WP SBR 08 7" xfId="10980" xr:uid="{6AD45CA1-5BB1-4D19-B2FE-4A5707661941}"/>
    <cellStyle name="W_WP SBR 08 7 2" xfId="12813" xr:uid="{DD43C525-E209-4E83-B778-D9663A9EDE78}"/>
    <cellStyle name="W_WP SBR 08 7 2 2" xfId="17832" xr:uid="{7640B164-69B8-4B6B-AC05-98CCE96BBE61}"/>
    <cellStyle name="W_WP SBR 08 7 2 3" xfId="15317" xr:uid="{0AF34B4F-27A9-4505-A54C-532D5B6CD737}"/>
    <cellStyle name="W_WP SBR 08 7 2 4" xfId="22974" xr:uid="{7D78EC10-E638-4ED7-BB36-A4A54A96AA06}"/>
    <cellStyle name="W_WP SBR 08 7 3" xfId="16645" xr:uid="{E9502ACA-16EC-44BF-8D73-58658115AC6D}"/>
    <cellStyle name="W_WP SBR 08 7 4" xfId="14123" xr:uid="{E1CDEDEC-D9C0-46EA-85F7-950CCF04460B}"/>
    <cellStyle name="W_WP SBR 08 7 5" xfId="21712" xr:uid="{56A4A215-B477-4126-9F2B-F50342693746}"/>
    <cellStyle name="W_WP SFC Q2' 08" xfId="10981" xr:uid="{2A1AC523-5888-4B1C-81AE-1A378F4D8E97}"/>
    <cellStyle name="W_WP SFC Q2' 08 2" xfId="10982" xr:uid="{D7B609C7-C0E6-4F64-AACD-EE0B113EAEF5}"/>
    <cellStyle name="W_WP SFC Q2' 08 2 2" xfId="12814" xr:uid="{85C2435D-BCA0-440B-84B8-8ACC9619A7E0}"/>
    <cellStyle name="W_WP SFC Q2' 08 2 2 2" xfId="17833" xr:uid="{704B921E-3F42-44B7-9E92-414EBFF27D27}"/>
    <cellStyle name="W_WP SFC Q2' 08 2 2 3" xfId="15318" xr:uid="{B062E931-843C-42AD-892D-DB78EDE03D22}"/>
    <cellStyle name="W_WP SFC Q2' 08 2 2 4" xfId="22975" xr:uid="{3B4E67D2-AABD-4A22-905A-A6B23AB2842B}"/>
    <cellStyle name="W_WP SFC Q2' 08 2 3" xfId="16646" xr:uid="{95FA6B69-9FC6-4299-B7E4-065994AE68E0}"/>
    <cellStyle name="W_WP SFC Q2' 08 2 4" xfId="14124" xr:uid="{61129699-FA21-4BFC-8871-15146D5035B4}"/>
    <cellStyle name="W_WP SFC Q2' 08 2 5" xfId="21713" xr:uid="{10CAB319-3D1E-48C2-8726-ED16DACC61F1}"/>
    <cellStyle name="W_WP SFC Q2' 08 3" xfId="10983" xr:uid="{341020FF-70B0-4CEB-9C8C-5B168135E4FC}"/>
    <cellStyle name="W_WP SFC Q2' 08 3 2" xfId="12815" xr:uid="{3D7414A5-B7AE-45B8-A9E2-8877922762AD}"/>
    <cellStyle name="W_WP SFC Q2' 08 3 2 2" xfId="17834" xr:uid="{96036A39-3784-47AC-B024-9D7073ADAA6C}"/>
    <cellStyle name="W_WP SFC Q2' 08 3 2 3" xfId="15319" xr:uid="{8C221173-7533-4248-A92A-8A7CCEBAC9CE}"/>
    <cellStyle name="W_WP SFC Q2' 08 3 2 4" xfId="22976" xr:uid="{3303FAB5-01D3-4EFF-A2A6-1C8A90A8B57D}"/>
    <cellStyle name="W_WP SFC Q2' 08 3 3" xfId="16647" xr:uid="{F45D6780-111F-412E-9CF1-CC825FB25823}"/>
    <cellStyle name="W_WP SFC Q2' 08 3 4" xfId="14125" xr:uid="{AAA9B0B5-0978-40CA-9C2A-F86299F4095B}"/>
    <cellStyle name="W_WP SFC Q2' 08 3 5" xfId="21714" xr:uid="{2920F74C-ED0F-4E2A-9E57-EA8B28CA22E7}"/>
    <cellStyle name="W_WP SFC Q2' 08 4" xfId="10984" xr:uid="{43FFFEA9-49B2-497B-A306-F45C34464A47}"/>
    <cellStyle name="W_WP SFC Q2' 08 4 2" xfId="12816" xr:uid="{A49384EB-D82D-4C2A-AC7A-B31BB9C7662B}"/>
    <cellStyle name="W_WP SFC Q2' 08 4 2 2" xfId="17835" xr:uid="{C2354DA7-86F5-4232-B80C-126CD5A5950A}"/>
    <cellStyle name="W_WP SFC Q2' 08 4 2 3" xfId="15320" xr:uid="{D4323268-EF64-40D5-8C57-2D773A415FF7}"/>
    <cellStyle name="W_WP SFC Q2' 08 4 2 4" xfId="22977" xr:uid="{C0195729-7DD0-4C9D-81B7-E7790B05BAE3}"/>
    <cellStyle name="W_WP SFC Q2' 08 4 3" xfId="16648" xr:uid="{F436DC40-877B-4F66-8B7D-846A2D90EAFB}"/>
    <cellStyle name="W_WP SFC Q2' 08 4 4" xfId="14126" xr:uid="{EDCC55E9-C471-474C-8AE5-C49DC6A8303A}"/>
    <cellStyle name="W_WP SFC Q2' 08 4 5" xfId="21715" xr:uid="{29136D75-4CEF-4C9A-9C6D-302B8E039CD4}"/>
    <cellStyle name="W_WP SFC Q2' 08 5" xfId="10985" xr:uid="{C56A1791-9831-4254-8F5C-E814EC94BF32}"/>
    <cellStyle name="W_WP SFC Q2' 08 5 2" xfId="12817" xr:uid="{2C01E23A-CE49-48A8-8353-E1B36B05469C}"/>
    <cellStyle name="W_WP SFC Q2' 08 5 2 2" xfId="17836" xr:uid="{B8A22E9B-23C6-4C1B-A312-5D6BDC25D56C}"/>
    <cellStyle name="W_WP SFC Q2' 08 5 2 3" xfId="15321" xr:uid="{544A8909-83CF-4D71-AD50-BCADBC325375}"/>
    <cellStyle name="W_WP SFC Q2' 08 5 2 4" xfId="22978" xr:uid="{4C548997-D5FB-4711-8339-7BC9EDF82AF9}"/>
    <cellStyle name="W_WP SFC Q2' 08 5 3" xfId="16649" xr:uid="{EA81E77E-E498-4008-9FF7-FB8929E4738E}"/>
    <cellStyle name="W_WP SFC Q2' 08 5 4" xfId="14127" xr:uid="{54117459-6BAF-4749-B723-3DB4D496792D}"/>
    <cellStyle name="W_WP SFC Q2' 08 5 5" xfId="21716" xr:uid="{AF26B8C1-B013-47A6-A611-A2D3136387D3}"/>
    <cellStyle name="W_WP SFC Q2' 08 6" xfId="10986" xr:uid="{FF54E067-075A-4217-8845-24CEDF29F56B}"/>
    <cellStyle name="W_WP SFC Q2' 08 6 2" xfId="12818" xr:uid="{5504A5FA-9D92-42C7-8AD3-96A31D4A4E8D}"/>
    <cellStyle name="W_WP SFC Q2' 08 6 2 2" xfId="17837" xr:uid="{1672B799-1F9E-46B5-93D7-FACE5400D32A}"/>
    <cellStyle name="W_WP SFC Q2' 08 6 2 3" xfId="15322" xr:uid="{83C8AD16-9500-4DAC-9A45-EF85F495F6A8}"/>
    <cellStyle name="W_WP SFC Q2' 08 6 2 4" xfId="22979" xr:uid="{6CCBE262-A3EA-475F-88D8-B7596DE874BD}"/>
    <cellStyle name="W_WP SFC Q2' 08 6 3" xfId="16650" xr:uid="{8A82DD27-5605-45AF-831B-1D92008DC83A}"/>
    <cellStyle name="W_WP SFC Q2' 08 6 4" xfId="14128" xr:uid="{B7A52902-33F6-484B-B0EA-45FF050B2F51}"/>
    <cellStyle name="W_WP SFC Q2' 08 6 5" xfId="21717" xr:uid="{13858FD4-7CBE-4ED3-A042-EE5F9C584355}"/>
    <cellStyle name="W_WP SFC Q2' 08 7" xfId="10987" xr:uid="{38C103B9-5CF0-47CB-B931-3A549F676AE7}"/>
    <cellStyle name="W_WP SFC Q2' 08 7 2" xfId="12819" xr:uid="{32055088-E353-4F4A-B8D9-5DF08751C71A}"/>
    <cellStyle name="W_WP SFC Q2' 08 7 2 2" xfId="17838" xr:uid="{3EB42867-0C1B-4811-96A2-5198EABBC9C9}"/>
    <cellStyle name="W_WP SFC Q2' 08 7 2 3" xfId="15323" xr:uid="{86489C34-6645-41BC-9245-06A0A602CC69}"/>
    <cellStyle name="W_WP SFC Q2' 08 7 2 4" xfId="22980" xr:uid="{89791027-9106-485D-95B3-5D7E5B5A66C6}"/>
    <cellStyle name="W_WP SFC Q2' 08 7 3" xfId="16651" xr:uid="{DF6D8A7A-5ED5-4FF9-B614-0C71DDB0998F}"/>
    <cellStyle name="W_WP SFC Q2' 08 7 4" xfId="14129" xr:uid="{05A2D367-62F3-448C-84C2-EC7B084271F6}"/>
    <cellStyle name="W_WP SFC Q2' 08 7 5" xfId="21718" xr:uid="{F60D7AC7-0ACD-483D-9A7D-4F3F59AB4178}"/>
    <cellStyle name="W_WT" xfId="10988" xr:uid="{8FC2828A-73A3-4A46-BA10-8E1910B49DC7}"/>
    <cellStyle name="W_WT 2" xfId="10989" xr:uid="{C3B4E310-8FE6-49EA-88C8-43EC3977B8BE}"/>
    <cellStyle name="W_WT 2 2" xfId="12820" xr:uid="{A6BB47B4-277F-48CA-9CD8-B66614374118}"/>
    <cellStyle name="W_WT 2 2 2" xfId="17839" xr:uid="{74FEE36E-EE55-49BF-BF3C-5B3F495E66CE}"/>
    <cellStyle name="W_WT 2 2 3" xfId="15324" xr:uid="{D31A8A5E-8187-4EC1-8AB9-1F22037337A3}"/>
    <cellStyle name="W_WT 2 2 4" xfId="22981" xr:uid="{1BFD3EAA-4226-44AD-965C-1F9DB99B96CA}"/>
    <cellStyle name="W_WT 2 3" xfId="16652" xr:uid="{BDFE843A-F3ED-4663-808B-8F93D0867957}"/>
    <cellStyle name="W_WT 2 4" xfId="14130" xr:uid="{C44E1F42-613A-479D-A140-61054B6E70A1}"/>
    <cellStyle name="W_WT 2 5" xfId="21719" xr:uid="{78C8D6D9-32E1-4A6A-90CB-6E26190BEFB2}"/>
    <cellStyle name="W_WT_Book1" xfId="11374" xr:uid="{08E7266C-D111-479A-BD9F-8F6F3E791076}"/>
    <cellStyle name="W_WT_Complete WP SFC_Q2_Phang " xfId="10990" xr:uid="{25F693FD-A462-4192-9A18-79574B82925E}"/>
    <cellStyle name="W_WT_Complete WP SFC_Q2_Phang  2" xfId="10991" xr:uid="{9F4E3931-C3F7-44F2-950A-07835D581096}"/>
    <cellStyle name="W_WT_Complete WP SFC_Q2_Phang  2 2" xfId="12821" xr:uid="{A5A66E4C-95B2-45CA-A300-B4967FFE1F85}"/>
    <cellStyle name="W_WT_Complete WP SFC_Q2_Phang  2 2 2" xfId="17840" xr:uid="{B46AAD57-E81C-43A4-8488-9FB154F2A5C2}"/>
    <cellStyle name="W_WT_Complete WP SFC_Q2_Phang  2 2 3" xfId="15325" xr:uid="{5C4FA949-3A6D-438C-A6BE-8AB174ED214E}"/>
    <cellStyle name="W_WT_Complete WP SFC_Q2_Phang  2 2 4" xfId="22982" xr:uid="{FA37316C-386C-4A19-9701-8A316E2BB1FA}"/>
    <cellStyle name="W_WT_Complete WP SFC_Q2_Phang  2 3" xfId="16653" xr:uid="{A63A66CB-A3B5-4387-84F0-2FCCC05E7F70}"/>
    <cellStyle name="W_WT_Complete WP SFC_Q2_Phang  2 4" xfId="14131" xr:uid="{A6A8C3D7-D6C4-43A5-AF02-3B298FD4936E}"/>
    <cellStyle name="W_WT_Complete WP SFC_Q2_Phang  2 5" xfId="21720" xr:uid="{CCCE90C2-29DC-4400-B751-3D1BA4D27156}"/>
    <cellStyle name="W_WT_Construction_Revenue and cost (from nu+ vee)" xfId="11375" xr:uid="{F17AE848-BFD2-4B04-8252-BBAA83975065}"/>
    <cellStyle name="W_WT_DAT_31.12.09_L-AR&amp;Sale" xfId="20232" xr:uid="{D2E88E79-8BD3-4947-8345-F7C96CC5B858}"/>
    <cellStyle name="W_WT_F123 SFC Q2'09 New" xfId="10992" xr:uid="{2B2DB2B7-8345-4D13-A010-5B242F93B1EA}"/>
    <cellStyle name="W_WT_F123 SFC Q2'09 New 2" xfId="10993" xr:uid="{574F3D25-4431-4D70-836B-8E19757434B5}"/>
    <cellStyle name="W_WT_F123 SFC Q2'09 New 2 2" xfId="12822" xr:uid="{CB7C1AF3-57FA-461E-95F1-DFF4CF1A3F90}"/>
    <cellStyle name="W_WT_F123 SFC Q2'09 New 2 2 2" xfId="17841" xr:uid="{EE344521-C410-4670-9EF9-53D85B049074}"/>
    <cellStyle name="W_WT_F123 SFC Q2'09 New 2 2 3" xfId="15326" xr:uid="{CE5E47EB-982C-48DD-9DB2-7E8B89E9C277}"/>
    <cellStyle name="W_WT_F123 SFC Q2'09 New 2 2 4" xfId="22983" xr:uid="{7E5FC7EC-B0DC-4823-A128-2F8842D0EB45}"/>
    <cellStyle name="W_WT_F123 SFC Q2'09 New 2 3" xfId="16654" xr:uid="{E6453088-4A76-42DF-BF19-941184757BFE}"/>
    <cellStyle name="W_WT_F123 SFC Q2'09 New 2 4" xfId="14132" xr:uid="{7E9ED49D-0A86-4418-88CD-2FF080E88EDE}"/>
    <cellStyle name="W_WT_F123 SFC Q2'09 New 2 5" xfId="21721" xr:uid="{D294E43C-7B5E-4C23-96DA-FF37EB1AF543}"/>
    <cellStyle name="W_WT_MFC-ye08-pakpao" xfId="10994" xr:uid="{906B17C7-4F30-4E12-8D7D-E6749A7B2772}"/>
    <cellStyle name="W_WT_MFC-ye08-pakpao 2" xfId="10995" xr:uid="{A07700EB-3707-4AFD-B85A-A9DCA3AAF5C9}"/>
    <cellStyle name="W_WT_MFC-ye08-pakpao 2 2" xfId="12823" xr:uid="{2AF99551-1BA7-4AF9-88E3-2380C581BFFA}"/>
    <cellStyle name="W_WT_MFC-ye08-pakpao 2 2 2" xfId="17842" xr:uid="{44864974-1591-4ADD-9716-CE8534F0C95C}"/>
    <cellStyle name="W_WT_MFC-ye08-pakpao 2 2 3" xfId="15327" xr:uid="{5AD91C96-3466-4188-BA8E-0A508A2E7DA4}"/>
    <cellStyle name="W_WT_MFC-ye08-pakpao 2 2 4" xfId="22984" xr:uid="{DD3EE3B2-D1E8-4DEF-A280-61564AB4E4DD}"/>
    <cellStyle name="W_WT_MFC-ye08-pakpao 2 3" xfId="16655" xr:uid="{959D466C-2810-43BF-8339-52E9115C93B5}"/>
    <cellStyle name="W_WT_MFC-ye08-pakpao 2 4" xfId="14133" xr:uid="{4768DD77-1315-458D-B7B9-1520E9F5C839}"/>
    <cellStyle name="W_WT_MFC-ye08-pakpao 2 5" xfId="21722" xr:uid="{847FB160-41D9-4E5D-98D2-6FC6A345C9A7}"/>
    <cellStyle name="W_WT_MFC-ye08-pakpao 3" xfId="10996" xr:uid="{D51903E5-9A32-4B7D-BD6B-F3F51575A48D}"/>
    <cellStyle name="W_WT_MFC-ye08-pakpao 3 2" xfId="12824" xr:uid="{827F1686-AFD3-469F-8ACC-E5C1AD8D9485}"/>
    <cellStyle name="W_WT_MFC-ye08-pakpao 3 2 2" xfId="17843" xr:uid="{C1DAD20E-56B9-426F-8E35-D84E0AAA0B17}"/>
    <cellStyle name="W_WT_MFC-ye08-pakpao 3 2 3" xfId="15328" xr:uid="{C9D23D4C-E648-4155-A663-44A64330804C}"/>
    <cellStyle name="W_WT_MFC-ye08-pakpao 3 2 4" xfId="22985" xr:uid="{CAC55F76-AAD9-417D-8999-02B303B744BB}"/>
    <cellStyle name="W_WT_MFC-ye08-pakpao 3 3" xfId="16656" xr:uid="{08242AFF-7257-4D1A-913C-61E2E0D502D9}"/>
    <cellStyle name="W_WT_MFC-ye08-pakpao 3 4" xfId="14134" xr:uid="{6CE28BD3-316C-4D15-8590-0702F75D15F2}"/>
    <cellStyle name="W_WT_MFC-ye08-pakpao 3 5" xfId="21723" xr:uid="{B5F53E67-BEF8-4438-B253-1FAB6AD58086}"/>
    <cellStyle name="W_WT_MFC-ye08-pakpao 4" xfId="10997" xr:uid="{DEA50FC1-6AF0-484F-B81C-F7D01BF975A5}"/>
    <cellStyle name="W_WT_MFC-ye08-pakpao 4 2" xfId="12825" xr:uid="{AD1620CF-23CA-47CA-8130-8B882E60468C}"/>
    <cellStyle name="W_WT_MFC-ye08-pakpao 4 2 2" xfId="17844" xr:uid="{87551FAB-503B-48D0-A67A-6DF373513279}"/>
    <cellStyle name="W_WT_MFC-ye08-pakpao 4 2 3" xfId="15329" xr:uid="{8F93ABB7-5FF8-4995-BF6D-EC08AE6B8C4B}"/>
    <cellStyle name="W_WT_MFC-ye08-pakpao 4 2 4" xfId="22986" xr:uid="{65DCD7F0-CD30-45B6-93C3-A624FA6A9E11}"/>
    <cellStyle name="W_WT_MFC-ye08-pakpao 4 3" xfId="16657" xr:uid="{8F698963-C0C8-4D35-9ECF-63CA916A0882}"/>
    <cellStyle name="W_WT_MFC-ye08-pakpao 4 4" xfId="14135" xr:uid="{3034B0B8-1D81-4FE2-9102-D32A958E2C03}"/>
    <cellStyle name="W_WT_MFC-ye08-pakpao 4 5" xfId="21724" xr:uid="{6AA74CE8-84F8-4BEF-B106-C12E3ABA7552}"/>
    <cellStyle name="W_WT_MFC-ye08-pakpao 5" xfId="10998" xr:uid="{A51F4C63-B0E0-4ED5-A875-26CF56B9411E}"/>
    <cellStyle name="W_WT_MFC-ye08-pakpao 5 2" xfId="12826" xr:uid="{5DC24052-653E-4652-AEBE-F0AD5834DC36}"/>
    <cellStyle name="W_WT_MFC-ye08-pakpao 5 2 2" xfId="17845" xr:uid="{67ABEE96-0098-4D1C-A727-286B19341E4B}"/>
    <cellStyle name="W_WT_MFC-ye08-pakpao 5 2 3" xfId="15330" xr:uid="{F1549036-4FDD-48CD-AA67-A59B3C648543}"/>
    <cellStyle name="W_WT_MFC-ye08-pakpao 5 2 4" xfId="22987" xr:uid="{CCAE0425-4CF9-49C0-B6E4-63F70C5334BE}"/>
    <cellStyle name="W_WT_MFC-ye08-pakpao 5 3" xfId="16658" xr:uid="{1064A8C9-2317-4C64-B5E0-349FB3E294E5}"/>
    <cellStyle name="W_WT_MFC-ye08-pakpao 5 4" xfId="14136" xr:uid="{59A4C364-2DD7-4E68-A6D2-B83A4D04D8D2}"/>
    <cellStyle name="W_WT_MFC-ye08-pakpao 5 5" xfId="21725" xr:uid="{40D8352A-62F0-4F1B-97DC-A62706F1286E}"/>
    <cellStyle name="W_WT_MFC-ye08-pakpao 6" xfId="10999" xr:uid="{7F1C5E41-9069-48A4-A399-74AB9A7D190E}"/>
    <cellStyle name="W_WT_MFC-ye08-pakpao 6 2" xfId="12827" xr:uid="{CACCF610-6C66-4481-965F-3BEE5FFF15DB}"/>
    <cellStyle name="W_WT_MFC-ye08-pakpao 6 2 2" xfId="17846" xr:uid="{31F7B56F-36DB-4CE0-8D63-DDD6E9DF3B96}"/>
    <cellStyle name="W_WT_MFC-ye08-pakpao 6 2 3" xfId="15331" xr:uid="{66FB698C-E6AE-453B-BF95-F5238034D5E9}"/>
    <cellStyle name="W_WT_MFC-ye08-pakpao 6 2 4" xfId="22988" xr:uid="{9C11162B-7E6F-49E7-A4CB-796A9480EB59}"/>
    <cellStyle name="W_WT_MFC-ye08-pakpao 6 3" xfId="16659" xr:uid="{3FE105B8-8A3B-43D8-9B6D-7A9EA66F6ED7}"/>
    <cellStyle name="W_WT_MFC-ye08-pakpao 6 4" xfId="14137" xr:uid="{3D86D0A7-19AD-4DEF-9874-11480B4A5A10}"/>
    <cellStyle name="W_WT_MFC-ye08-pakpao 6 5" xfId="21726" xr:uid="{ED2F3EDB-25D2-4CF5-81FE-AB53A4D79A57}"/>
    <cellStyle name="W_WT_MFC-ye08-pakpao 7" xfId="11000" xr:uid="{6699C778-E568-4627-AC81-95E6CC42CA61}"/>
    <cellStyle name="W_WT_MFC-ye08-pakpao 7 2" xfId="12828" xr:uid="{788A5F6A-F2CF-4D92-A9C6-77E6DAFF648A}"/>
    <cellStyle name="W_WT_MFC-ye08-pakpao 7 2 2" xfId="17847" xr:uid="{3168A1F8-D6A2-45C0-AF4E-06E88558D945}"/>
    <cellStyle name="W_WT_MFC-ye08-pakpao 7 2 3" xfId="15332" xr:uid="{1243A1B3-8D77-453D-8CD7-4EA0B5DD65BF}"/>
    <cellStyle name="W_WT_MFC-ye08-pakpao 7 2 4" xfId="22989" xr:uid="{27FC4B9D-6BA8-44CE-A0D2-AD9621176AE0}"/>
    <cellStyle name="W_WT_MFC-ye08-pakpao 7 3" xfId="16660" xr:uid="{E456EA07-6D0D-48B8-B312-957A15FE97AF}"/>
    <cellStyle name="W_WT_MFC-ye08-pakpao 7 4" xfId="14138" xr:uid="{60D28EA8-F9AE-4C10-ABCF-D922FFA6B648}"/>
    <cellStyle name="W_WT_MFC-ye08-pakpao 7 5" xfId="21727" xr:uid="{61D114E8-240A-4031-9954-120E6896718E}"/>
    <cellStyle name="W_WT_SFC_Q2_Phang " xfId="11001" xr:uid="{54F8DD18-AB28-4A75-9101-26026F767A43}"/>
    <cellStyle name="W_WT_SFC_Q2_Phang  2" xfId="11002" xr:uid="{8D156458-0E0E-4A32-B6FC-F5A194EF8B20}"/>
    <cellStyle name="W_WT_SFC_Q2_Phang  2 2" xfId="12829" xr:uid="{6DC7791F-3390-4DA8-94CD-9DF6BEF656F1}"/>
    <cellStyle name="W_WT_SFC_Q2_Phang  2 2 2" xfId="17848" xr:uid="{6C4CEB2D-F09A-4DAD-8BB2-46580F67F40C}"/>
    <cellStyle name="W_WT_SFC_Q2_Phang  2 2 3" xfId="15333" xr:uid="{890024E4-C48D-4C80-A8FA-44524EA3DA2A}"/>
    <cellStyle name="W_WT_SFC_Q2_Phang  2 2 4" xfId="22990" xr:uid="{CADC5735-0EE5-4C07-839A-A4E5EBEC8E8A}"/>
    <cellStyle name="W_WT_SFC_Q2_Phang  2 3" xfId="16661" xr:uid="{05493602-6E1E-4D4B-8DD7-3B64FB71F0AA}"/>
    <cellStyle name="W_WT_SFC_Q2_Phang  2 4" xfId="14139" xr:uid="{04D63638-B611-4B0C-920F-906FB2E2A2DD}"/>
    <cellStyle name="W_WT_SFC_Q2_Phang  2 5" xfId="21728" xr:uid="{C563FE07-4C6E-4617-A30D-E4C2944B6BB0}"/>
    <cellStyle name="W_WT_SFC-ye08-N' Beau" xfId="11003" xr:uid="{5A4BC52C-5275-4757-BD3D-75082145B291}"/>
    <cellStyle name="W_WT_SFC-ye08-N' Beau 2" xfId="11004" xr:uid="{B280D320-5F8F-4D2C-9C9B-6BC1D0EDD481}"/>
    <cellStyle name="W_WT_SFC-ye08-N' Beau 2 2" xfId="12830" xr:uid="{5217B64A-224F-4016-94B7-39ABA4F3D7E2}"/>
    <cellStyle name="W_WT_SFC-ye08-N' Beau 2 2 2" xfId="17849" xr:uid="{15E810AF-CD97-4DF2-8936-3E659F8014EA}"/>
    <cellStyle name="W_WT_SFC-ye08-N' Beau 2 2 3" xfId="15334" xr:uid="{B69D0B33-1DE4-485D-B2D9-5E4445EEEEDD}"/>
    <cellStyle name="W_WT_SFC-ye08-N' Beau 2 2 4" xfId="22991" xr:uid="{BA5CA156-1EE4-4C91-B111-EBA9FCFAE737}"/>
    <cellStyle name="W_WT_SFC-ye08-N' Beau 2 3" xfId="16662" xr:uid="{ADA09EE9-374D-477F-B9C4-C8DEA60A29E4}"/>
    <cellStyle name="W_WT_SFC-ye08-N' Beau 2 4" xfId="14140" xr:uid="{17189086-124D-4097-AB24-2E2D27E17DB9}"/>
    <cellStyle name="W_WT_SFC-ye08-N' Beau 2 5" xfId="21729" xr:uid="{CA50E47C-9DDC-43EE-AE8A-2665AB2BB794}"/>
    <cellStyle name="W_WT_SFC-ye08-N' Beau 3" xfId="11005" xr:uid="{4526779C-A2F7-4AD3-BCEB-96FE6B133916}"/>
    <cellStyle name="W_WT_SFC-ye08-N' Beau 3 2" xfId="12831" xr:uid="{F5EEDEF3-0332-43F5-AB3D-27DFC58D4FC9}"/>
    <cellStyle name="W_WT_SFC-ye08-N' Beau 3 2 2" xfId="17850" xr:uid="{79E49BB2-8FD1-4F81-8555-E635D032C0C3}"/>
    <cellStyle name="W_WT_SFC-ye08-N' Beau 3 2 3" xfId="15335" xr:uid="{0A7F06AA-FEBA-4A9C-9286-79E70655EA68}"/>
    <cellStyle name="W_WT_SFC-ye08-N' Beau 3 2 4" xfId="22992" xr:uid="{A76A7577-4D23-49DC-A6BA-97DD25B7D919}"/>
    <cellStyle name="W_WT_SFC-ye08-N' Beau 3 3" xfId="16663" xr:uid="{C39A0EF5-6C16-47E0-B509-132B86570D25}"/>
    <cellStyle name="W_WT_SFC-ye08-N' Beau 3 4" xfId="14141" xr:uid="{2CBE437C-76BC-4323-8E09-84A053E83679}"/>
    <cellStyle name="W_WT_SFC-ye08-N' Beau 3 5" xfId="21730" xr:uid="{E796C88E-8A33-440C-910A-B0AD1918BF65}"/>
    <cellStyle name="W_WT_SFC-ye08-N' Beau 4" xfId="11006" xr:uid="{BC6BBBFD-B4BC-42DB-9C2E-08C27CF11F6C}"/>
    <cellStyle name="W_WT_SFC-ye08-N' Beau 4 2" xfId="12832" xr:uid="{A77DBC07-6183-4F31-9EEC-F9A1EEFEE55C}"/>
    <cellStyle name="W_WT_SFC-ye08-N' Beau 4 2 2" xfId="17851" xr:uid="{FD566E7C-87E9-4C57-A5B7-1D565025C996}"/>
    <cellStyle name="W_WT_SFC-ye08-N' Beau 4 2 3" xfId="15336" xr:uid="{FE1B1464-CC95-42C8-AD3D-5A74B65EA7BB}"/>
    <cellStyle name="W_WT_SFC-ye08-N' Beau 4 2 4" xfId="22993" xr:uid="{B8BB273A-0585-400D-8229-058B719C3B24}"/>
    <cellStyle name="W_WT_SFC-ye08-N' Beau 4 3" xfId="16664" xr:uid="{4005DCBE-782A-4C26-A739-102C66B1B8D8}"/>
    <cellStyle name="W_WT_SFC-ye08-N' Beau 4 4" xfId="14142" xr:uid="{F4B4FFDE-A368-407E-9572-0E85688ED969}"/>
    <cellStyle name="W_WT_SFC-ye08-N' Beau 4 5" xfId="21731" xr:uid="{17476D0F-7FC0-4901-AC4B-A751EAF6F51B}"/>
    <cellStyle name="W_WT_SFC-ye08-N' Beau 5" xfId="11007" xr:uid="{AC2E3F91-C3E5-42C7-9B00-5C3E5DC6BE7B}"/>
    <cellStyle name="W_WT_SFC-ye08-N' Beau 5 2" xfId="12833" xr:uid="{45719CA6-8BCF-4A28-B6F8-CF1D07117858}"/>
    <cellStyle name="W_WT_SFC-ye08-N' Beau 5 2 2" xfId="17852" xr:uid="{58306DAD-6EC2-4916-9327-FCF2AFDEB4FA}"/>
    <cellStyle name="W_WT_SFC-ye08-N' Beau 5 2 3" xfId="15337" xr:uid="{7AE243F0-4ED6-4B1B-A6D4-B98470246ADB}"/>
    <cellStyle name="W_WT_SFC-ye08-N' Beau 5 2 4" xfId="22994" xr:uid="{65CC2CD8-7866-4A9F-9295-6EAA8A1DFE83}"/>
    <cellStyle name="W_WT_SFC-ye08-N' Beau 5 3" xfId="16665" xr:uid="{51BA5B68-52DF-41AF-BF50-077BED44B30A}"/>
    <cellStyle name="W_WT_SFC-ye08-N' Beau 5 4" xfId="14143" xr:uid="{A8F8151C-D3FE-4D9C-9306-53A8B80EFEEF}"/>
    <cellStyle name="W_WT_SFC-ye08-N' Beau 5 5" xfId="21732" xr:uid="{708D7CAD-2BDD-40B5-B5F2-68684D5F10CF}"/>
    <cellStyle name="W_WT_SFC-ye08-N' Beau 6" xfId="11008" xr:uid="{1096C0EE-FD5B-4C3F-B93A-CE520A4AFF00}"/>
    <cellStyle name="W_WT_SFC-ye08-N' Beau 6 2" xfId="12834" xr:uid="{1CA6372A-B535-4F60-AB0D-2245D24FBD06}"/>
    <cellStyle name="W_WT_SFC-ye08-N' Beau 6 2 2" xfId="17853" xr:uid="{3EB1A4BF-7F03-4204-BED7-86D2D5913BBF}"/>
    <cellStyle name="W_WT_SFC-ye08-N' Beau 6 2 3" xfId="15338" xr:uid="{AE7A116D-8D12-4FD0-9409-41576C0CF2CD}"/>
    <cellStyle name="W_WT_SFC-ye08-N' Beau 6 2 4" xfId="22995" xr:uid="{DE146FA1-8DC7-4DA5-95F4-08590E4CC215}"/>
    <cellStyle name="W_WT_SFC-ye08-N' Beau 6 3" xfId="16666" xr:uid="{88DA3FBD-3C3C-4EA9-ACBA-1873DBF14D59}"/>
    <cellStyle name="W_WT_SFC-ye08-N' Beau 6 4" xfId="14144" xr:uid="{B187682C-2935-4C65-815E-F8B906FCEE57}"/>
    <cellStyle name="W_WT_SFC-ye08-N' Beau 6 5" xfId="21733" xr:uid="{DB0F424C-95FB-49AE-8832-F0F764157182}"/>
    <cellStyle name="W_WT_SFC-ye08-N' Beau 7" xfId="11009" xr:uid="{67EF192D-EA86-4A87-8789-7980926EF8FD}"/>
    <cellStyle name="W_WT_SFC-ye08-N' Beau 7 2" xfId="12835" xr:uid="{6EDC0576-A5A8-4C84-AC16-2412ED33DFF1}"/>
    <cellStyle name="W_WT_SFC-ye08-N' Beau 7 2 2" xfId="17854" xr:uid="{2B55C92D-A56A-4B2C-B0F6-BD2398F1AD0B}"/>
    <cellStyle name="W_WT_SFC-ye08-N' Beau 7 2 3" xfId="15339" xr:uid="{3533EA34-607C-45AC-A740-A70DDEC10C68}"/>
    <cellStyle name="W_WT_SFC-ye08-N' Beau 7 2 4" xfId="22996" xr:uid="{FD1171AC-8995-4CD0-B7BB-101E05DEB209}"/>
    <cellStyle name="W_WT_SFC-ye08-N' Beau 7 3" xfId="16667" xr:uid="{327C4985-BD66-4113-BA57-3197A26A19FF}"/>
    <cellStyle name="W_WT_SFC-ye08-N' Beau 7 4" xfId="14145" xr:uid="{0569DFA1-8818-4421-8175-A6B335A66BB6}"/>
    <cellStyle name="W_WT_SFC-ye08-N' Beau 7 5" xfId="21734" xr:uid="{776157CC-759B-4D1D-9689-2EB0E55F104E}"/>
    <cellStyle name="W_WT_SFC-ye08-pakpao" xfId="11010" xr:uid="{A1B0A5D6-2476-4837-8929-04E5B3A326B7}"/>
    <cellStyle name="W_WT_SFC-ye08-pakpao 2" xfId="11011" xr:uid="{5A064A39-0561-4142-B405-F58DA7A9FED3}"/>
    <cellStyle name="W_WT_SFC-ye08-pakpao 2 2" xfId="12836" xr:uid="{3D4B00DC-2D95-43B8-A35B-F02269E7E5CB}"/>
    <cellStyle name="W_WT_SFC-ye08-pakpao 2 2 2" xfId="17855" xr:uid="{01ACA8B0-9445-4D17-B637-D8A75CFCCE9A}"/>
    <cellStyle name="W_WT_SFC-ye08-pakpao 2 2 3" xfId="15340" xr:uid="{CCEB9F8F-1EA8-46CA-A021-C9156B10A79C}"/>
    <cellStyle name="W_WT_SFC-ye08-pakpao 2 2 4" xfId="22997" xr:uid="{36A2F91F-F87E-4010-8007-319D7E380D6D}"/>
    <cellStyle name="W_WT_SFC-ye08-pakpao 2 3" xfId="16668" xr:uid="{8AF88A7E-7727-4332-9815-B52FE0AB3E72}"/>
    <cellStyle name="W_WT_SFC-ye08-pakpao 2 4" xfId="14146" xr:uid="{64E12DC2-FDA9-471C-997E-D5A376C25EEE}"/>
    <cellStyle name="W_WT_SFC-ye08-pakpao 2 5" xfId="21735" xr:uid="{AC1E673E-8B63-4516-8773-7F68B4CC8A19}"/>
    <cellStyle name="W_WT_SFC-ye08-pakpao_Complete WP SFC_Q2_Phang " xfId="11012" xr:uid="{548A9673-F593-437C-90BE-28034B0D021E}"/>
    <cellStyle name="W_WT_SFC-ye08-pakpao_Complete WP SFC_Q2_Phang  2" xfId="11013" xr:uid="{EA389500-AB50-4895-AB30-D4B379BCBD43}"/>
    <cellStyle name="W_WT_SFC-ye08-pakpao_Complete WP SFC_Q2_Phang  2 2" xfId="12837" xr:uid="{39813AE9-B97E-439D-A660-1F554C015EC4}"/>
    <cellStyle name="W_WT_SFC-ye08-pakpao_Complete WP SFC_Q2_Phang  2 2 2" xfId="17856" xr:uid="{C1642BC3-5049-4F9E-8576-C4675DFCA12D}"/>
    <cellStyle name="W_WT_SFC-ye08-pakpao_Complete WP SFC_Q2_Phang  2 2 3" xfId="15341" xr:uid="{BB69039A-388E-4D5F-B7B2-C9736385E030}"/>
    <cellStyle name="W_WT_SFC-ye08-pakpao_Complete WP SFC_Q2_Phang  2 2 4" xfId="22998" xr:uid="{D831B10A-FBC3-4931-9721-927735C9C2F7}"/>
    <cellStyle name="W_WT_SFC-ye08-pakpao_Complete WP SFC_Q2_Phang  2 3" xfId="16669" xr:uid="{99A525B4-86BF-4CFC-8B3F-575B5AFA1F30}"/>
    <cellStyle name="W_WT_SFC-ye08-pakpao_Complete WP SFC_Q2_Phang  2 4" xfId="14147" xr:uid="{27CA5E1F-1DFF-4AD4-8C61-ECD919908027}"/>
    <cellStyle name="W_WT_SFC-ye08-pakpao_Complete WP SFC_Q2_Phang  2 5" xfId="21736" xr:uid="{8E81BF86-5D8F-44A6-8115-B246770FDA2F}"/>
    <cellStyle name="W_WT_SFC-ye08-pakpao_F123 SFC Q2'09 New" xfId="11014" xr:uid="{1946A0AA-2F3B-4700-A7CF-D7D7AEB7D3E2}"/>
    <cellStyle name="W_WT_SFC-ye08-pakpao_F123 SFC Q2'09 New 2" xfId="11015" xr:uid="{7F1D66F5-FCCC-49E9-B5E8-5F2F216A0A25}"/>
    <cellStyle name="W_WT_SFC-ye08-pakpao_F123 SFC Q2'09 New 2 2" xfId="12838" xr:uid="{47337BCB-05B9-418B-9F51-4E876FD934B4}"/>
    <cellStyle name="W_WT_SFC-ye08-pakpao_F123 SFC Q2'09 New 2 2 2" xfId="17857" xr:uid="{A3C0D8E3-FD09-45D9-B6AB-51EBA2A87EA8}"/>
    <cellStyle name="W_WT_SFC-ye08-pakpao_F123 SFC Q2'09 New 2 2 3" xfId="15342" xr:uid="{B37118C4-5A92-4A19-8127-C7636AE8C95E}"/>
    <cellStyle name="W_WT_SFC-ye08-pakpao_F123 SFC Q2'09 New 2 2 4" xfId="22999" xr:uid="{31187C54-6D7A-4C7F-875F-B3CA307930CE}"/>
    <cellStyle name="W_WT_SFC-ye08-pakpao_F123 SFC Q2'09 New 2 3" xfId="16670" xr:uid="{7E54ED6B-263E-4A06-82F3-C263C1DA2218}"/>
    <cellStyle name="W_WT_SFC-ye08-pakpao_F123 SFC Q2'09 New 2 4" xfId="14148" xr:uid="{9992B9B5-A2FB-4F05-8993-10130BF736B6}"/>
    <cellStyle name="W_WT_SFC-ye08-pakpao_F123 SFC Q2'09 New 2 5" xfId="21737" xr:uid="{B4F1A73B-83FC-43A9-B49F-115172E49A9F}"/>
    <cellStyle name="W_WT_SFC-ye08-pakpao_SFC_Q2_Phang " xfId="11016" xr:uid="{D87E62F2-1D40-4924-8B5E-E7C21148891E}"/>
    <cellStyle name="W_WT_SFC-ye08-pakpao_SFC_Q2_Phang  2" xfId="11017" xr:uid="{D83657BF-61B5-4B17-8D90-D4952D8BD2DA}"/>
    <cellStyle name="W_WT_SFC-ye08-pakpao_SFC_Q2_Phang  2 2" xfId="12839" xr:uid="{D8696903-2D69-4244-B5E4-219D9F98CBD7}"/>
    <cellStyle name="W_WT_SFC-ye08-pakpao_SFC_Q2_Phang  2 2 2" xfId="17858" xr:uid="{D5F42057-621A-4E70-BC51-3C7AFB089E47}"/>
    <cellStyle name="W_WT_SFC-ye08-pakpao_SFC_Q2_Phang  2 2 3" xfId="15343" xr:uid="{1C10093F-685E-4D19-9421-C847B7E836D6}"/>
    <cellStyle name="W_WT_SFC-ye08-pakpao_SFC_Q2_Phang  2 2 4" xfId="23000" xr:uid="{DEED7B09-ECD8-45CD-8C3F-2232AF051A8A}"/>
    <cellStyle name="W_WT_SFC-ye08-pakpao_SFC_Q2_Phang  2 3" xfId="16671" xr:uid="{3697EC35-B7E3-427A-87B3-89331B5CF451}"/>
    <cellStyle name="W_WT_SFC-ye08-pakpao_SFC_Q2_Phang  2 4" xfId="14149" xr:uid="{9FFD125C-038E-474F-944E-E64F538A6F28}"/>
    <cellStyle name="W_WT_SFC-ye08-pakpao_SFC_Q2_Phang  2 5" xfId="21738" xr:uid="{49BEA1D0-F7BB-4D0E-BD63-D869287F4453}"/>
    <cellStyle name="W_WT_V_PTTICT Q3'10" xfId="20233" xr:uid="{0E938A30-C417-4EFD-9C58-796C104EB072}"/>
    <cellStyle name="W_WT_V100" xfId="11018" xr:uid="{5677DAD8-B0C3-4C5B-94FD-86906C4867D5}"/>
    <cellStyle name="W_WT_V100 2" xfId="11019" xr:uid="{C29B15AB-9ED0-4366-A436-7AE5C6765418}"/>
    <cellStyle name="W_WT_V100 2 2" xfId="12840" xr:uid="{19337B12-6194-4F9A-B886-3C21076005DB}"/>
    <cellStyle name="W_WT_V100 2 2 2" xfId="17859" xr:uid="{43E8E9DB-3065-45B8-A99C-DFCDAAC1C1C4}"/>
    <cellStyle name="W_WT_V100 2 2 3" xfId="15344" xr:uid="{8676E766-954A-42EB-BF57-B3EC7DB4410E}"/>
    <cellStyle name="W_WT_V100 2 2 4" xfId="23001" xr:uid="{08A07C88-CE47-4C11-BCA0-E1780893C58D}"/>
    <cellStyle name="W_WT_V100 2 3" xfId="16672" xr:uid="{D6AFFF48-2B2F-486D-BE97-D7065C79E148}"/>
    <cellStyle name="W_WT_V100 2 4" xfId="14150" xr:uid="{36782231-378A-459F-AF01-AC5E66052F98}"/>
    <cellStyle name="W_WT_V100 2 5" xfId="21739" xr:uid="{C66F03E1-1A85-4E37-AD18-016D0A3A23BC}"/>
    <cellStyle name="W_WT_V100 3" xfId="11020" xr:uid="{D94865DF-8C63-4944-93A3-14E991E6F197}"/>
    <cellStyle name="W_WT_V100 3 2" xfId="12841" xr:uid="{21E8A38C-085B-4FA0-9C87-54E888D99C1F}"/>
    <cellStyle name="W_WT_V100 3 2 2" xfId="17860" xr:uid="{049CA5E6-92DC-4FFD-93EB-B3C1B462DB9F}"/>
    <cellStyle name="W_WT_V100 3 2 3" xfId="15345" xr:uid="{4019AA61-19B9-4711-9A17-A1E22A53DE93}"/>
    <cellStyle name="W_WT_V100 3 2 4" xfId="23002" xr:uid="{87723AE4-7E54-403A-81A2-BC68B93A6D47}"/>
    <cellStyle name="W_WT_V100 3 3" xfId="16673" xr:uid="{495E70D2-D08C-4A45-A657-577A4B14AA73}"/>
    <cellStyle name="W_WT_V100 3 4" xfId="14151" xr:uid="{BEA957F8-0B06-47F6-9700-FF52242145CB}"/>
    <cellStyle name="W_WT_V100 3 5" xfId="21740" xr:uid="{F11CAE3B-673D-4D17-BD06-F17E7AB2E244}"/>
    <cellStyle name="W_WT_V100 4" xfId="11021" xr:uid="{632FB429-B27E-48FA-9ECA-B81C2D402C05}"/>
    <cellStyle name="W_WT_V100 4 2" xfId="12842" xr:uid="{47057D17-684C-48AE-B322-DD4602048AE5}"/>
    <cellStyle name="W_WT_V100 4 2 2" xfId="17861" xr:uid="{372982B1-6AC4-4EA4-B560-AA38045E7B14}"/>
    <cellStyle name="W_WT_V100 4 2 3" xfId="15346" xr:uid="{9AD0BC91-2735-4DF0-AFC4-EFA748CE9540}"/>
    <cellStyle name="W_WT_V100 4 2 4" xfId="23003" xr:uid="{4DEF986F-8AB5-405A-801D-6E42C89F0CFA}"/>
    <cellStyle name="W_WT_V100 4 3" xfId="16674" xr:uid="{96D2FA20-10DF-4B82-A7C1-BE2F64D4D835}"/>
    <cellStyle name="W_WT_V100 4 4" xfId="14152" xr:uid="{46EEF59C-99F9-45F7-9E6B-B95DCEF4BFF8}"/>
    <cellStyle name="W_WT_V100 4 5" xfId="21741" xr:uid="{6B598B38-B8BD-4E0D-9823-0FE49F699A21}"/>
    <cellStyle name="W_WT_V100 5" xfId="11022" xr:uid="{8800E46C-3D1C-49A8-A5AF-DA1D4BE7B513}"/>
    <cellStyle name="W_WT_V100 5 2" xfId="12843" xr:uid="{6DD490C1-23A1-446F-9551-7E195A6ECC12}"/>
    <cellStyle name="W_WT_V100 5 2 2" xfId="17862" xr:uid="{F3D59B1B-EB5D-47E6-9BAE-9E2B7668E42E}"/>
    <cellStyle name="W_WT_V100 5 2 3" xfId="15347" xr:uid="{EE2A40C7-08BF-4A35-BB77-BB41D36CDCC3}"/>
    <cellStyle name="W_WT_V100 5 2 4" xfId="23004" xr:uid="{5DA6F265-01AA-41D6-9E18-92CFFD2C8C20}"/>
    <cellStyle name="W_WT_V100 5 3" xfId="16675" xr:uid="{D6582F77-22BF-462A-B384-06E52BD205A4}"/>
    <cellStyle name="W_WT_V100 5 4" xfId="14153" xr:uid="{F05F6120-8CA2-4307-97D4-88E033571EE1}"/>
    <cellStyle name="W_WT_V100 5 5" xfId="21742" xr:uid="{CA1747A1-CF0D-442C-8D01-26912B08FDD8}"/>
    <cellStyle name="W_WT_V100 6" xfId="11023" xr:uid="{98DB7B68-A2FE-4C59-BB23-A43059B0DBDD}"/>
    <cellStyle name="W_WT_V100 6 2" xfId="12844" xr:uid="{4F4C4FB7-5828-40CA-BCC1-114C363FBB21}"/>
    <cellStyle name="W_WT_V100 6 2 2" xfId="17863" xr:uid="{05109252-E5C9-49C3-B7FC-F6AE7000BD01}"/>
    <cellStyle name="W_WT_V100 6 2 3" xfId="15348" xr:uid="{448977AB-3C23-4F01-954A-76CD3B93B70D}"/>
    <cellStyle name="W_WT_V100 6 2 4" xfId="23005" xr:uid="{B005ED5C-A8E0-409C-B4D4-1BAFEEA8C3A7}"/>
    <cellStyle name="W_WT_V100 6 3" xfId="16676" xr:uid="{1ED79411-DE4E-42BC-BDA5-09E62A6141A6}"/>
    <cellStyle name="W_WT_V100 6 4" xfId="14154" xr:uid="{28DA2DFD-95DA-4D26-A7C4-672DDB922F9C}"/>
    <cellStyle name="W_WT_V100 6 5" xfId="21743" xr:uid="{B7CBC3E8-5CB8-440C-AD8F-29CE11281970}"/>
    <cellStyle name="W_WT_V100 7" xfId="11024" xr:uid="{196CD37D-5FBF-4932-B630-30B4A76EC5F2}"/>
    <cellStyle name="W_WT_V100 7 2" xfId="12845" xr:uid="{A7A40543-5F90-48E9-8079-D1AF83EC06BB}"/>
    <cellStyle name="W_WT_V100 7 2 2" xfId="17864" xr:uid="{3C01A449-AB3D-47E5-9EAA-E115EF90FA59}"/>
    <cellStyle name="W_WT_V100 7 2 3" xfId="15349" xr:uid="{DD23938A-C1A8-4148-96C4-1AFD1C6DBD89}"/>
    <cellStyle name="W_WT_V100 7 2 4" xfId="23006" xr:uid="{7A43740E-98E3-42A8-BE1E-BC692DF97CFB}"/>
    <cellStyle name="W_WT_V100 7 3" xfId="16677" xr:uid="{BC854C15-5CBC-40AC-9104-776FDCD84417}"/>
    <cellStyle name="W_WT_V100 7 4" xfId="14155" xr:uid="{1989F7DE-8D9E-4747-8632-E061594EF265}"/>
    <cellStyle name="W_WT_V100 7 5" xfId="21744" xr:uid="{674B8867-A66C-4F38-B777-50083288738A}"/>
    <cellStyle name="W_WT_WP SBR 08" xfId="11025" xr:uid="{99857C65-F653-4676-BBD6-A4278B07DF24}"/>
    <cellStyle name="W_WT_WP SBR 08 2" xfId="11026" xr:uid="{C0DA5D2B-0A04-43F7-9F8A-12B2679C6EC1}"/>
    <cellStyle name="W_WT_WP SBR 08 2 2" xfId="12846" xr:uid="{6242F5B7-77AA-4BB1-AD8D-AC9F16797E82}"/>
    <cellStyle name="W_WT_WP SBR 08 2 2 2" xfId="17865" xr:uid="{CBD678FF-FB25-44DE-B502-ED2E593AB409}"/>
    <cellStyle name="W_WT_WP SBR 08 2 2 3" xfId="15350" xr:uid="{B10D6509-106E-469B-8615-BFBB1CED0EE9}"/>
    <cellStyle name="W_WT_WP SBR 08 2 2 4" xfId="23007" xr:uid="{1B6E780C-2FD4-472F-B7D0-006B3EF3ABE0}"/>
    <cellStyle name="W_WT_WP SBR 08 2 3" xfId="16678" xr:uid="{B16F1B9E-F12A-457B-89F0-C89BED47593D}"/>
    <cellStyle name="W_WT_WP SBR 08 2 4" xfId="14156" xr:uid="{5B569D44-9E87-418E-BE25-CD8FDE236B3D}"/>
    <cellStyle name="W_WT_WP SBR 08 2 5" xfId="21745" xr:uid="{1B5B5487-F7DB-4DCD-9EB4-D7EBAB0DF6DA}"/>
    <cellStyle name="W_WT_WP SBR 08 3" xfId="11027" xr:uid="{DD959F5A-A506-4833-927F-707F0960A1BA}"/>
    <cellStyle name="W_WT_WP SBR 08 3 2" xfId="12847" xr:uid="{58AABAF2-381A-41CE-8617-02A4D2E08C71}"/>
    <cellStyle name="W_WT_WP SBR 08 3 2 2" xfId="17866" xr:uid="{1DBB69F1-6573-42A0-8E4A-1350297AFC90}"/>
    <cellStyle name="W_WT_WP SBR 08 3 2 3" xfId="15351" xr:uid="{AEA18EF2-C437-4BDE-84ED-189101064401}"/>
    <cellStyle name="W_WT_WP SBR 08 3 2 4" xfId="23008" xr:uid="{7CC43B82-3330-4308-821D-7C5D4FF74328}"/>
    <cellStyle name="W_WT_WP SBR 08 3 3" xfId="16679" xr:uid="{917AC85F-7EB6-48D8-840C-20E23A99C3E5}"/>
    <cellStyle name="W_WT_WP SBR 08 3 4" xfId="14157" xr:uid="{C33A07DD-F00D-4521-A99E-5A7B5D8FD6BA}"/>
    <cellStyle name="W_WT_WP SBR 08 3 5" xfId="21746" xr:uid="{23DB31BF-A586-486D-BF57-DB199A6A8FBD}"/>
    <cellStyle name="W_WT_WP SBR 08 4" xfId="11028" xr:uid="{D2CC01A0-DCF4-43EB-A14E-53092455B151}"/>
    <cellStyle name="W_WT_WP SBR 08 4 2" xfId="12848" xr:uid="{3000BB37-8114-42A7-8018-8C29E9311CE6}"/>
    <cellStyle name="W_WT_WP SBR 08 4 2 2" xfId="17867" xr:uid="{E1DDAEE6-582A-41F1-85B9-15A5F494D44B}"/>
    <cellStyle name="W_WT_WP SBR 08 4 2 3" xfId="15352" xr:uid="{F21AF151-4832-4D95-B64C-3DEE4FE42EF0}"/>
    <cellStyle name="W_WT_WP SBR 08 4 2 4" xfId="23009" xr:uid="{E83E33C5-C3E6-47F3-B4C6-338F099CE65E}"/>
    <cellStyle name="W_WT_WP SBR 08 4 3" xfId="16680" xr:uid="{6692A083-4973-4850-81DA-5FA3285B3B7A}"/>
    <cellStyle name="W_WT_WP SBR 08 4 4" xfId="14158" xr:uid="{0AAA775D-7C91-416F-9EB4-C3ACFB26A729}"/>
    <cellStyle name="W_WT_WP SBR 08 4 5" xfId="21747" xr:uid="{17F9F092-FAF0-42DE-B47F-DF9BF265F9A8}"/>
    <cellStyle name="W_WT_WP SBR 08 5" xfId="11029" xr:uid="{FB97EA1E-0FF3-4D54-934F-EADE09416DB4}"/>
    <cellStyle name="W_WT_WP SBR 08 5 2" xfId="12849" xr:uid="{66060C61-BD61-43A8-BC0D-1F3831DE590E}"/>
    <cellStyle name="W_WT_WP SBR 08 5 2 2" xfId="17868" xr:uid="{00B702A6-E402-4CA2-B427-B9E6944AD45F}"/>
    <cellStyle name="W_WT_WP SBR 08 5 2 3" xfId="15353" xr:uid="{E70AB606-CA2E-455D-BC56-C72ABDAD22B2}"/>
    <cellStyle name="W_WT_WP SBR 08 5 2 4" xfId="23010" xr:uid="{242A1FC4-7BE5-4EC2-A932-BB60D6EC575A}"/>
    <cellStyle name="W_WT_WP SBR 08 5 3" xfId="16681" xr:uid="{031A46E0-97B7-4771-A901-717B71BCEBED}"/>
    <cellStyle name="W_WT_WP SBR 08 5 4" xfId="14159" xr:uid="{9B96102E-41EB-4BEA-AF86-C475AD46AD30}"/>
    <cellStyle name="W_WT_WP SBR 08 5 5" xfId="21748" xr:uid="{88B3F406-CDBF-464F-80B7-5A4EBB517F06}"/>
    <cellStyle name="W_WT_WP SBR 08 6" xfId="11030" xr:uid="{14521ACD-9822-4766-8FA1-E70A23D8C162}"/>
    <cellStyle name="W_WT_WP SBR 08 6 2" xfId="12850" xr:uid="{3AC0B9E5-CD89-42AA-84BE-33CFD35F9498}"/>
    <cellStyle name="W_WT_WP SBR 08 6 2 2" xfId="17869" xr:uid="{3D004C4C-9D18-43CC-AD67-9A90D1EE9D58}"/>
    <cellStyle name="W_WT_WP SBR 08 6 2 3" xfId="15354" xr:uid="{7F95799E-25C1-430E-B67C-DFDDB09E9F7A}"/>
    <cellStyle name="W_WT_WP SBR 08 6 2 4" xfId="23011" xr:uid="{F49AAB18-97AF-419B-9203-BC75F6DD713B}"/>
    <cellStyle name="W_WT_WP SBR 08 6 3" xfId="16682" xr:uid="{97AACDFC-55DD-440A-BF28-93CE416036E4}"/>
    <cellStyle name="W_WT_WP SBR 08 6 4" xfId="14160" xr:uid="{E35DBF59-722F-4E85-ABF1-84594E841E94}"/>
    <cellStyle name="W_WT_WP SBR 08 6 5" xfId="21749" xr:uid="{869F3AF6-897B-40FD-9286-6CBC3B627069}"/>
    <cellStyle name="W_WT_WP SBR 08 7" xfId="11031" xr:uid="{0D4BD570-1FC4-4F1D-94A2-AA56BC43AFFD}"/>
    <cellStyle name="W_WT_WP SBR 08 7 2" xfId="12851" xr:uid="{B9D2E06A-5D77-4030-8379-52AA451234BF}"/>
    <cellStyle name="W_WT_WP SBR 08 7 2 2" xfId="17870" xr:uid="{6ABB604E-FC5D-4949-9A43-82C2425DEF04}"/>
    <cellStyle name="W_WT_WP SBR 08 7 2 3" xfId="15355" xr:uid="{8B9F61B6-CE37-4477-BC32-F26EF3853D9B}"/>
    <cellStyle name="W_WT_WP SBR 08 7 2 4" xfId="23012" xr:uid="{BB81792C-5F08-44CE-ABA7-9E927385D03C}"/>
    <cellStyle name="W_WT_WP SBR 08 7 3" xfId="16683" xr:uid="{4023677E-1D2D-4E96-8A16-D5631B0E60DD}"/>
    <cellStyle name="W_WT_WP SBR 08 7 4" xfId="14161" xr:uid="{9C823825-4E10-4842-BDEE-9E70D6208253}"/>
    <cellStyle name="W_WT_WP SBR 08 7 5" xfId="21750" xr:uid="{33008EB9-D4F4-49A5-B6D9-087CBBFA4D62}"/>
    <cellStyle name="Waarschuwingstekst" xfId="18921" xr:uid="{B4525C06-D0CD-4073-AE7A-F3C02A62BF2C}"/>
    <cellStyle name="Währung [0]_Balance" xfId="1277" xr:uid="{1CEB2282-66CC-4F1C-995C-D3BA317A7EE2}"/>
    <cellStyle name="Währung_Balance" xfId="1278" xr:uid="{E864F8D4-F986-4373-BAC6-E0BD5642E5E7}"/>
    <cellStyle name="Warning Text" xfId="133" builtinId="11" customBuiltin="1"/>
    <cellStyle name="Warning Text 1" xfId="18922" xr:uid="{A5353ABD-17AF-4045-9E5C-4B08C8BB593C}"/>
    <cellStyle name="Warning Text 10" xfId="11032" xr:uid="{07526289-1E97-4304-BEE0-8CFFF1522D8E}"/>
    <cellStyle name="Warning Text 2" xfId="1279" xr:uid="{6DDA132E-1127-43D7-95AB-C7FA4063D971}"/>
    <cellStyle name="Warning Text 2 2" xfId="20234" xr:uid="{A2EBFEC7-006B-4D67-956F-6023D511252F}"/>
    <cellStyle name="Warning Text 2 3" xfId="20235" xr:uid="{09E62DF7-C839-4AC0-8AFE-BFCE5C519EEE}"/>
    <cellStyle name="Warning Text 2 4" xfId="18923" xr:uid="{0CBBAD50-BE3E-4690-BB6F-DECFE2024EC8}"/>
    <cellStyle name="Warning Text 3" xfId="1280" xr:uid="{CF069563-E707-49AC-B1E1-D79426A8E86A}"/>
    <cellStyle name="Warning Text 3 2" xfId="18924" xr:uid="{02F5C9CF-3EE0-418C-BE9B-21AFB4D5AB42}"/>
    <cellStyle name="Warning Text 4" xfId="1281" xr:uid="{AEAE16DF-55B3-4B99-B1DE-BA0FFCA6FBFC}"/>
    <cellStyle name="Warning Text 4 2" xfId="18925" xr:uid="{534A8BFC-027A-4B4F-B8D3-2266E27F7945}"/>
    <cellStyle name="Warning Text 5" xfId="11033" xr:uid="{004D2B3F-CAE4-418F-B8B5-CC23111CFEDF}"/>
    <cellStyle name="Warning Text 5 2" xfId="18927" xr:uid="{63833E36-A391-4CF3-A05B-F732A2FDA5B3}"/>
    <cellStyle name="Warning Text 5 3" xfId="18926" xr:uid="{C0C57A81-96EF-4352-84EE-5DC306102878}"/>
    <cellStyle name="Warning Text 6" xfId="11034" xr:uid="{91516E4D-7B97-45BA-8BD3-C4A30BF3BFDD}"/>
    <cellStyle name="Warning Text 7" xfId="11035" xr:uid="{8274062A-4C4C-4F45-980B-4FFBFC63F631}"/>
    <cellStyle name="Warning Text 8" xfId="11036" xr:uid="{0C78AB09-BB3E-4B8B-BB86-B6001449B62F}"/>
    <cellStyle name="Warning Text 9" xfId="11037" xr:uid="{FDE85DF1-E126-479D-911A-785B308DB085}"/>
    <cellStyle name="Work in progress" xfId="11038" xr:uid="{81EBC0D7-2264-45C3-8D8C-44F99CF394B2}"/>
    <cellStyle name="Work in progress 2" xfId="11039" xr:uid="{6A7B1F13-04F7-4E1E-9152-52AA8B393D92}"/>
    <cellStyle name="Work in progress 2 2" xfId="12852" xr:uid="{0F81AA50-86E3-448F-9B8C-7B51BC8F1E84}"/>
    <cellStyle name="Work in progress 2 2 2" xfId="17871" xr:uid="{9E777C35-8743-404B-BB1D-7755785F99A4}"/>
    <cellStyle name="Work in progress 2 2 3" xfId="15356" xr:uid="{D02DAC73-5038-4CB6-9305-48FCD3A50986}"/>
    <cellStyle name="Work in progress 2 2 4" xfId="23013" xr:uid="{E26EC325-5959-4DDD-A0DD-00AE82C7DDA8}"/>
    <cellStyle name="Work in progress 2 3" xfId="16685" xr:uid="{B2397300-2EEE-4DE5-A5BD-9D17D5F9CD29}"/>
    <cellStyle name="Work in progress 2 4" xfId="14163" xr:uid="{27E90A0E-B5D9-4AB9-B721-445086F4EB24}"/>
    <cellStyle name="Work in progress 2 5" xfId="21751" xr:uid="{22957CA2-210A-4871-A492-1B3C14CFE77D}"/>
    <cellStyle name="Work in progress 3" xfId="20236" xr:uid="{8FE1C482-8AE8-4A0F-B62B-FEE3EEDE2E3B}"/>
    <cellStyle name="Work in progress 3 2" xfId="23768" xr:uid="{A70FA5F8-1E55-4555-8207-C35CCCE872E0}"/>
    <cellStyle name="Work in progress 4" xfId="16684" xr:uid="{5C053304-33E2-4EFE-AC70-3CE446DCFA4B}"/>
    <cellStyle name="Work in progress 4 2" xfId="23645" xr:uid="{014DED49-D882-4665-ACCF-B0A654EB1140}"/>
    <cellStyle name="Work in progress 5" xfId="14162" xr:uid="{EA59C02A-9062-404E-BF2F-BD35CEF27AE4}"/>
    <cellStyle name="Work in progress 5 2" xfId="23595" xr:uid="{83776F13-3C99-43E6-B6BB-A5A1403C62EC}"/>
    <cellStyle name="Work in progress 6" xfId="23415" xr:uid="{08BCC3F0-CAAB-4F49-8FA7-6716E0D88531}"/>
    <cellStyle name="wrap" xfId="113" xr:uid="{00000000-0005-0000-0000-00007D000000}"/>
    <cellStyle name="Wไhrung [0]_35ERI8T2gbIEMixb4v26icuOo" xfId="1282" xr:uid="{80038779-0DF8-4E40-AFFB-1A9BD6A1C3C1}"/>
    <cellStyle name="Wไhrung_35ERI8T2gbIEMixb4v26icuOo" xfId="1283" xr:uid="{C54CC008-9A20-4D53-9360-E0889038524A}"/>
    <cellStyle name="Year" xfId="11040" xr:uid="{21FEEFCF-6DF7-45BC-975C-0DCC6F2D0B53}"/>
    <cellStyle name="Year 2" xfId="11041" xr:uid="{FD46984C-5372-4AF3-B62A-C97BC0BC16FE}"/>
    <cellStyle name="Year 2 2" xfId="12853" xr:uid="{6D604F8F-2EDB-4B20-9F3F-13A6E4A4D258}"/>
    <cellStyle name="Year 2 2 2" xfId="17872" xr:uid="{04C90367-F99F-47F9-A24D-E6A6D2E25CE8}"/>
    <cellStyle name="Year 2 2 3" xfId="15357" xr:uid="{D7403365-19AB-45FE-B4C5-B77BECB5ACA1}"/>
    <cellStyle name="Year 2 2 4" xfId="23014" xr:uid="{2B36EC28-5B9C-437D-9DAF-2EC7221ED1FB}"/>
    <cellStyle name="Year 2 3" xfId="16686" xr:uid="{D44CB89F-A7EF-4284-AF42-0FEB9C77F8AA}"/>
    <cellStyle name="Year 2 4" xfId="14164" xr:uid="{8E095774-3F4E-4E79-8A8C-83EF185EF795}"/>
    <cellStyle name="Year 2 5" xfId="21752" xr:uid="{6BA373FD-278A-4661-8127-EC6AE5D2DEFE}"/>
    <cellStyle name="ZSAPBEXsubtitle" xfId="1284" xr:uid="{2A1279C8-FDF2-43FE-BA8D-ECE059188887}"/>
    <cellStyle name="アクセント 1" xfId="1285" xr:uid="{6AA871FB-188B-4383-80A3-2FC18B6F3D80}"/>
    <cellStyle name="アクセント 2" xfId="1286" xr:uid="{296F53B3-490A-4AFA-B3DB-C1D75A8F9AEA}"/>
    <cellStyle name="アクセント 3" xfId="1287" xr:uid="{4C51F042-E743-43D8-9C53-921BA7BD5C93}"/>
    <cellStyle name="アクセント 4" xfId="1288" xr:uid="{21142225-203C-4127-9317-FB84F9150FF2}"/>
    <cellStyle name="アクセント 5" xfId="1289" xr:uid="{76FB2CC2-3750-4804-88AE-165C2F710C40}"/>
    <cellStyle name="アクセント 6" xfId="1290" xr:uid="{A3E96EC0-9A28-45D9-B777-6A946F37CE36}"/>
    <cellStyle name="ｳfｹ・[0]_ERK2JML" xfId="11695" xr:uid="{E1879115-1013-42B9-B749-C34E33259B92}"/>
    <cellStyle name="ｳfｹERK2JML" xfId="11696" xr:uid="{A6A474F8-E7CA-445D-8CEB-4C7B7FCBD5F5}"/>
    <cellStyle name="ｵﾒﾁ｡ﾒﾃ爼ﾗ靉ﾁ篦ｧﾋﾅﾒﾂﾁﾔｵﾔ" xfId="1291" xr:uid="{33AE4E08-F122-4A94-BE99-E4D278628CAF}"/>
    <cellStyle name="ｹ鮗ﾐﾀｲ_ｰ豼ｵﾁ･" xfId="1292" xr:uid="{3D588616-EA86-48BD-921E-6CB51D1DBB9A}"/>
    <cellStyle name="ｻ｡ｵﾔ_｢ﾒﾇ ﾊﾇﾂ ﾋﾁﾇﾂ 爿遑" xfId="1293" xr:uid="{9886D2E7-0FE5-40E3-ADFF-76BF5D17188A}"/>
    <cellStyle name="ｼﾐｷﾇ_Sheet1" xfId="11697" xr:uid="{D4CBACD2-5C12-4595-B0E8-30C72BCA7AAC}"/>
    <cellStyle name="タイトル" xfId="1294" xr:uid="{CFA7664A-BCC2-4597-A3FB-E9F5000A8646}"/>
    <cellStyle name="チェック セル" xfId="1295" xr:uid="{43017A49-A26F-4432-AF10-08BE623BCF37}"/>
    <cellStyle name="ﾄﾞｸｶ [0]_ｰ霾ｹ" xfId="1296" xr:uid="{E182D527-217C-4CF5-9608-18AE5A5A2720}"/>
    <cellStyle name="ﾄﾞｸｶ_ｰ霾ｹ" xfId="1297" xr:uid="{0F85D8D7-E84D-4900-9B55-C7F333447A16}"/>
    <cellStyle name="どちらでもない" xfId="1298" xr:uid="{99B194BA-F2B2-4598-B637-B4B5BAEEBD22}"/>
    <cellStyle name="ﾅ・ｭ [0]_ｰ霾ｹ" xfId="1299" xr:uid="{506213E3-C86A-499C-AC3A-FDC253CC0471}"/>
    <cellStyle name="ﾅ・ｭ_ｰ霾ｹ" xfId="1300" xr:uid="{0C81F02E-0369-478E-AF3A-B7CEA773241B}"/>
    <cellStyle name="ﾇ･ﾁﾘ_ｰ霾ｹ" xfId="1301" xr:uid="{06949EA0-89D9-45D3-8BB8-B54A8FE7A9B0}"/>
    <cellStyle name="パーセント()" xfId="1302" xr:uid="{B8E8055F-7676-4158-981A-506F3AC01108}"/>
    <cellStyle name="パーセント(0.00)" xfId="1303" xr:uid="{A00967CD-E372-4C37-87EA-4F036262DCDC}"/>
    <cellStyle name="パーセント[0.00]" xfId="1304" xr:uid="{5B408FCC-0E34-416F-A76B-691A38CB4F66}"/>
    <cellStyle name="ハイパーリンク" xfId="1305" xr:uid="{D5371EB4-43C8-48EB-BA66-1DCBA1C0A5B1}"/>
    <cellStyle name="メモ" xfId="1306" xr:uid="{98408361-6F3D-4AA3-BCD8-C3AB33CAE45E}"/>
    <cellStyle name="メモ 2" xfId="1476" xr:uid="{F9A2E511-A0A4-4F92-A8A5-9E7A90404F1C}"/>
    <cellStyle name="メモ 2 10" xfId="24249" xr:uid="{66555624-7C52-451A-9D02-17910DD46C38}"/>
    <cellStyle name="メモ 2 11" xfId="24504" xr:uid="{5F1D0670-E585-44E7-8CA1-4563959F5907}"/>
    <cellStyle name="メモ 2 12" xfId="24484" xr:uid="{38C920D2-84B7-4FA9-991C-7B4DD4F671A2}"/>
    <cellStyle name="メモ 2 2" xfId="1821" xr:uid="{EB0CE08B-20D6-448B-B424-4A638D0CBCEC}"/>
    <cellStyle name="メモ 2 2 2" xfId="2745" xr:uid="{9288F1FA-3426-4326-9168-7D7DEAE7DEB3}"/>
    <cellStyle name="メモ 2 2 2 2" xfId="4549" xr:uid="{2FE14988-488E-4AFD-B039-794FBC39EE6F}"/>
    <cellStyle name="メモ 2 2 2 2 2" xfId="27679" xr:uid="{13E5FC87-4571-4A19-9C7B-CEC22EF7E36A}"/>
    <cellStyle name="メモ 2 2 2 2 3" xfId="32366" xr:uid="{F526BB34-A519-4859-93DB-83FA53D8ADD5}"/>
    <cellStyle name="メモ 2 2 2 2 4" xfId="36890" xr:uid="{EF75EE0B-B520-4314-A69E-7EB582EBEB89}"/>
    <cellStyle name="メモ 2 2 2 2 5" xfId="41515" xr:uid="{9BFA7622-62D6-4ACC-93C7-BDCD86D66747}"/>
    <cellStyle name="メモ 2 2 2 3" xfId="5573" xr:uid="{C06858BD-D171-46F4-83BA-93AA27815212}"/>
    <cellStyle name="メモ 2 2 2 3 2" xfId="28650" xr:uid="{47B46139-6B27-4840-A37A-016FE7BD9E35}"/>
    <cellStyle name="メモ 2 2 2 3 3" xfId="33324" xr:uid="{9A8251D0-539D-481B-B24E-EF7A90E9C768}"/>
    <cellStyle name="メモ 2 2 2 3 4" xfId="37859" xr:uid="{06DADFAD-1FBD-46B2-93CA-A858E97432EC}"/>
    <cellStyle name="メモ 2 2 2 3 5" xfId="42484" xr:uid="{AC0837BD-974A-4253-B2F3-9D86FF056365}"/>
    <cellStyle name="メモ 2 2 2 4" xfId="6606" xr:uid="{DA56ACE8-8053-4FE2-941E-E51E14C795C4}"/>
    <cellStyle name="メモ 2 2 2 4 2" xfId="29629" xr:uid="{3D0140A2-14E1-4B9E-ABAF-88D244489351}"/>
    <cellStyle name="メモ 2 2 2 4 3" xfId="34286" xr:uid="{003DC6D8-9195-459A-9F50-1F3535E45BC0}"/>
    <cellStyle name="メモ 2 2 2 4 4" xfId="38833" xr:uid="{DE23FF70-2E57-4E26-B4A2-E7147DAAB883}"/>
    <cellStyle name="メモ 2 2 2 4 5" xfId="43458" xr:uid="{C4C77DA8-55DD-481F-A3C6-FA94B7F5900B}"/>
    <cellStyle name="メモ 2 2 2 5" xfId="25932" xr:uid="{2517D5BC-3C32-44D9-B1EB-A371863CA2E7}"/>
    <cellStyle name="メモ 2 2 2 6" xfId="30658" xr:uid="{0DEB2DA3-6F70-4788-838A-94AE5490A66E}"/>
    <cellStyle name="メモ 2 2 2 7" xfId="35162" xr:uid="{5EAB24A9-8488-41CC-9669-F4A4BC26189C}"/>
    <cellStyle name="メモ 2 2 2 8" xfId="39787" xr:uid="{D943EF9B-C8C0-4301-A81D-AB4B7D7D5CC2}"/>
    <cellStyle name="メモ 2 2 3" xfId="3755" xr:uid="{E46D2297-EB92-433B-8902-FA7DB35D92D1}"/>
    <cellStyle name="メモ 2 2 3 2" xfId="26939" xr:uid="{CE84477D-0F90-4DE8-B9B4-9EA8BCEA43EC}"/>
    <cellStyle name="メモ 2 2 3 3" xfId="31639" xr:uid="{3113A881-B0F6-4715-BF54-E9ED4F7D76CB}"/>
    <cellStyle name="メモ 2 2 3 4" xfId="36150" xr:uid="{ED23FCAF-60A5-4F7A-A4EF-7A1CBD2DCA1F}"/>
    <cellStyle name="メモ 2 2 3 5" xfId="40775" xr:uid="{D3D135B1-C4F6-4A72-A2DE-E77D26452BC4}"/>
    <cellStyle name="メモ 2 2 4" xfId="4856" xr:uid="{DD90E36B-E090-4EA1-B5DD-3B7EC243CF30}"/>
    <cellStyle name="メモ 2 2 4 2" xfId="27915" xr:uid="{74AF5709-23C7-4094-887A-CF9535AB4FDE}"/>
    <cellStyle name="メモ 2 2 4 3" xfId="32602" xr:uid="{F37953F4-4178-48A5-95C1-A1253BC6A1CB}"/>
    <cellStyle name="メモ 2 2 4 4" xfId="37126" xr:uid="{D9FABB32-9A5E-4E57-9E04-E92DEE0A20E7}"/>
    <cellStyle name="メモ 2 2 4 5" xfId="41751" xr:uid="{3E2D3CD9-D5FD-4A36-A1EF-2BCA85FC3743}"/>
    <cellStyle name="メモ 2 2 5" xfId="5891" xr:uid="{7FB9B84B-09D2-4D45-8BA4-14074362EC66}"/>
    <cellStyle name="メモ 2 2 5 2" xfId="28895" xr:uid="{ACDE64D3-EFCB-4C79-9F94-4885EFE4F591}"/>
    <cellStyle name="メモ 2 2 5 3" xfId="33569" xr:uid="{4DFDF481-A589-424C-9586-6E00FFCC0FD5}"/>
    <cellStyle name="メモ 2 2 5 4" xfId="38104" xr:uid="{C3FAAC40-00C1-43D2-90B1-6D81F95ADDDA}"/>
    <cellStyle name="メモ 2 2 5 5" xfId="42729" xr:uid="{B23D2CCC-9595-42B8-95A7-1A7AA30F3854}"/>
    <cellStyle name="メモ 2 2 6" xfId="25163" xr:uid="{B486DCB4-EE17-4FB3-911C-978CCA64BD8B}"/>
    <cellStyle name="メモ 2 2 7" xfId="29918" xr:uid="{C4EF5E12-49C0-49C9-9C78-C15518C52B00}"/>
    <cellStyle name="メモ 2 2 8" xfId="24801" xr:uid="{11A57E79-D6FF-46DD-836E-570E02EBD0C5}"/>
    <cellStyle name="メモ 2 2 9" xfId="39050" xr:uid="{BD8AB018-4126-4056-9DFD-C85DA3D97F62}"/>
    <cellStyle name="メモ 2 3" xfId="1915" xr:uid="{F802B461-AF61-4CD0-9DF2-9C6432971AF7}"/>
    <cellStyle name="メモ 2 3 2" xfId="2831" xr:uid="{7E947493-AF9D-4BA8-9773-D50107C9557A}"/>
    <cellStyle name="メモ 2 3 2 2" xfId="4635" xr:uid="{C0A9C8EA-F1E2-455C-93F6-C93A03906EA6}"/>
    <cellStyle name="メモ 2 3 2 2 2" xfId="27765" xr:uid="{DB172598-79B3-49B8-B344-9DB4A1ED12AF}"/>
    <cellStyle name="メモ 2 3 2 2 3" xfId="32452" xr:uid="{39C0DDD0-B86C-45DA-9E8E-E65CDE1A9461}"/>
    <cellStyle name="メモ 2 3 2 2 4" xfId="36976" xr:uid="{1F71D02E-ECFB-4AEC-923E-400D0E76BC6E}"/>
    <cellStyle name="メモ 2 3 2 2 5" xfId="41601" xr:uid="{BFAD0076-FD72-45FE-9FE6-23B05210D6C5}"/>
    <cellStyle name="メモ 2 3 2 3" xfId="5659" xr:uid="{79ADFA53-3329-434D-9950-28D5303C388F}"/>
    <cellStyle name="メモ 2 3 2 3 2" xfId="28736" xr:uid="{EE6C0B65-4A7A-4CA8-88B6-BBC4BC2C9055}"/>
    <cellStyle name="メモ 2 3 2 3 3" xfId="33410" xr:uid="{4085258F-49BA-4051-B24E-A0D993445289}"/>
    <cellStyle name="メモ 2 3 2 3 4" xfId="37945" xr:uid="{7E835F51-12D8-49FF-A3F0-CF86371B1573}"/>
    <cellStyle name="メモ 2 3 2 3 5" xfId="42570" xr:uid="{D8683278-29B6-4AC1-B6C0-5B4F767DEDDF}"/>
    <cellStyle name="メモ 2 3 2 4" xfId="6692" xr:uid="{BF987C4F-053F-47DD-A2D8-9E4568B98AF2}"/>
    <cellStyle name="メモ 2 3 2 4 2" xfId="29715" xr:uid="{3F5AC4B3-F0F0-4C3F-8175-6BD039A6BE2F}"/>
    <cellStyle name="メモ 2 3 2 4 3" xfId="34372" xr:uid="{E61D9BB8-FE2B-4D07-83C8-6D6725B19ADE}"/>
    <cellStyle name="メモ 2 3 2 4 4" xfId="38919" xr:uid="{A6DE997A-C212-4A94-BE32-20BBF0391F97}"/>
    <cellStyle name="メモ 2 3 2 4 5" xfId="43544" xr:uid="{DCF50AD9-FAFA-46E8-99F7-58F82218A900}"/>
    <cellStyle name="メモ 2 3 2 5" xfId="26018" xr:uid="{AD86009E-861C-4F3E-BC52-0D7397C46AE2}"/>
    <cellStyle name="メモ 2 3 2 6" xfId="30744" xr:uid="{C02F9FEA-253A-4920-8A60-987C34B159DA}"/>
    <cellStyle name="メモ 2 3 2 7" xfId="35248" xr:uid="{D46ED7C0-1012-4D06-B330-9F4330FF176B}"/>
    <cellStyle name="メモ 2 3 2 8" xfId="39873" xr:uid="{BECBB190-A189-4C77-BC1F-510E4D8DE398}"/>
    <cellStyle name="メモ 2 3 3" xfId="3841" xr:uid="{D2E23D02-BCB1-4071-8D8E-C954FF748B01}"/>
    <cellStyle name="メモ 2 3 3 2" xfId="27025" xr:uid="{B7E19F44-F474-4A2B-B8FF-6BDA1B019916}"/>
    <cellStyle name="メモ 2 3 3 3" xfId="31725" xr:uid="{392ADB4F-B1E0-4E92-AAB4-4052845F9B96}"/>
    <cellStyle name="メモ 2 3 3 4" xfId="36236" xr:uid="{F0EB9EFF-13B9-4A3E-ABB8-43BB3C31502A}"/>
    <cellStyle name="メモ 2 3 3 5" xfId="40861" xr:uid="{3CAB100C-62EE-4B86-B802-7BD2F8685530}"/>
    <cellStyle name="メモ 2 3 4" xfId="4942" xr:uid="{0F4BBB73-0C06-4FFB-850D-55EB8F91366D}"/>
    <cellStyle name="メモ 2 3 4 2" xfId="28001" xr:uid="{B2B2C821-CAF4-4C19-9039-D9FADBFD3E22}"/>
    <cellStyle name="メモ 2 3 4 3" xfId="32688" xr:uid="{52A8AF2D-95CE-442A-B226-326877ADFBC0}"/>
    <cellStyle name="メモ 2 3 4 4" xfId="37212" xr:uid="{B6CA82E6-D2C0-43E3-872C-2950884FD2B2}"/>
    <cellStyle name="メモ 2 3 4 5" xfId="41837" xr:uid="{8BC7AF16-0E67-41CC-9A36-1893D60FAFA3}"/>
    <cellStyle name="メモ 2 3 5" xfId="5977" xr:uid="{8B6D1225-3CEA-4AC4-9BC6-90A892EF35D2}"/>
    <cellStyle name="メモ 2 3 5 2" xfId="28981" xr:uid="{A099B3B1-3383-462F-8DE1-20FA55AE2686}"/>
    <cellStyle name="メモ 2 3 5 3" xfId="33655" xr:uid="{AD85316C-603B-4725-A66A-7D56BD573DA0}"/>
    <cellStyle name="メモ 2 3 5 4" xfId="38190" xr:uid="{7B3503BF-2BDB-4BE8-8DAC-24A3B8C8E961}"/>
    <cellStyle name="メモ 2 3 5 5" xfId="42815" xr:uid="{7A4ABF40-2D06-4600-AFC7-D90EA729147E}"/>
    <cellStyle name="メモ 2 3 6" xfId="25252" xr:uid="{A97AC200-17DA-47F0-ABD8-1AAA7ED2A29D}"/>
    <cellStyle name="メモ 2 3 7" xfId="30004" xr:uid="{AD277930-A8A8-4051-B058-40922D9829D8}"/>
    <cellStyle name="メモ 2 3 8" xfId="34509" xr:uid="{C6AF526A-D030-4990-8A0B-4DD8E2C95E6E}"/>
    <cellStyle name="メモ 2 3 9" xfId="39136" xr:uid="{4F01B7E6-D229-4E32-80C4-8B6C4510F515}"/>
    <cellStyle name="メモ 2 4" xfId="2416" xr:uid="{D3523BCC-D3CE-444F-A816-78E311ABF4A2}"/>
    <cellStyle name="メモ 2 4 2" xfId="4220" xr:uid="{5341074D-BC15-4938-B414-A5D2F794121E}"/>
    <cellStyle name="メモ 2 4 2 2" xfId="27350" xr:uid="{D23B6B56-8A00-47C4-9A69-3C69D96FBB2B}"/>
    <cellStyle name="メモ 2 4 2 3" xfId="32037" xr:uid="{925322E8-086B-44CD-803F-F65E19944766}"/>
    <cellStyle name="メモ 2 4 2 4" xfId="36561" xr:uid="{6A547470-E5D9-49B3-BEA8-4DD05AA4F136}"/>
    <cellStyle name="メモ 2 4 2 5" xfId="41186" xr:uid="{3563B07D-6510-4372-BF7A-91763A389B8D}"/>
    <cellStyle name="メモ 2 4 3" xfId="5244" xr:uid="{CA053E91-698B-41B9-9CC4-673236343B67}"/>
    <cellStyle name="メモ 2 4 3 2" xfId="28321" xr:uid="{0EA152AD-B207-4CFB-B64A-C9F11001799B}"/>
    <cellStyle name="メモ 2 4 3 3" xfId="32995" xr:uid="{9C52C7A7-4AA2-4D91-9F2D-8B0B19F515D8}"/>
    <cellStyle name="メモ 2 4 3 4" xfId="37530" xr:uid="{43EE4D38-FF65-4E30-950B-7A74009AC01D}"/>
    <cellStyle name="メモ 2 4 3 5" xfId="42155" xr:uid="{46100BFC-9A3F-4113-BD81-E83FABE59D9E}"/>
    <cellStyle name="メモ 2 4 4" xfId="6277" xr:uid="{01689B1A-EF9B-4C07-B3C3-9545163506DB}"/>
    <cellStyle name="メモ 2 4 4 2" xfId="29300" xr:uid="{B0E1D6B5-592F-445B-A17F-810ADD46193B}"/>
    <cellStyle name="メモ 2 4 4 3" xfId="33957" xr:uid="{7569717C-90FC-4169-91F2-CC2A77069220}"/>
    <cellStyle name="メモ 2 4 4 4" xfId="38504" xr:uid="{7DB57C90-6B83-4CE8-82A8-042547180882}"/>
    <cellStyle name="メモ 2 4 4 5" xfId="43129" xr:uid="{DD8635CA-3581-4179-BB77-55D94B996E07}"/>
    <cellStyle name="メモ 2 4 5" xfId="25603" xr:uid="{B54F1638-C170-4DB9-A45C-A6CC7B745AB1}"/>
    <cellStyle name="メモ 2 4 6" xfId="30329" xr:uid="{84595FAB-5E07-4E3D-BDBD-C9A07E042840}"/>
    <cellStyle name="メモ 2 4 7" xfId="34833" xr:uid="{FF5D5C5A-DA01-4EC7-94C8-17D0F7E3360C}"/>
    <cellStyle name="メモ 2 4 8" xfId="39458" xr:uid="{90527F7C-F704-40EC-90EB-983722C43A6C}"/>
    <cellStyle name="メモ 2 5" xfId="3427" xr:uid="{793BF56A-6D19-401A-B768-56CBD78277C0}"/>
    <cellStyle name="メモ 2 5 2" xfId="26623" xr:uid="{B685C266-190A-471E-B178-E238593931F1}"/>
    <cellStyle name="メモ 2 5 3" xfId="31323" xr:uid="{F0F769CB-C15C-4E1F-B78D-B767D87F8968}"/>
    <cellStyle name="メモ 2 5 4" xfId="35834" xr:uid="{01438870-EE0A-453F-A094-D22DEDC31F44}"/>
    <cellStyle name="メモ 2 5 5" xfId="40459" xr:uid="{7515EB51-E11C-4C81-BDB0-B54113128FD3}"/>
    <cellStyle name="メモ 2 6" xfId="3151" xr:uid="{4513A5E1-EA62-46F8-940A-B811BEB74802}"/>
    <cellStyle name="メモ 2 6 2" xfId="26352" xr:uid="{11F3687B-A270-400A-B916-623C7919AA23}"/>
    <cellStyle name="メモ 2 6 3" xfId="31073" xr:uid="{2F961E19-369F-4AA2-8772-2044E816BBB9}"/>
    <cellStyle name="メモ 2 6 4" xfId="35576" xr:uid="{BEEAA4CA-40D0-44F6-A92A-424F73208F4C}"/>
    <cellStyle name="メモ 2 6 5" xfId="40201" xr:uid="{DEF5E0D8-737A-4BD9-AC47-7B975879A8BD}"/>
    <cellStyle name="メモ 2 7" xfId="3251" xr:uid="{2F7796AB-9B20-45C7-BBE4-1C1510A3A307}"/>
    <cellStyle name="メモ 2 7 2" xfId="26388" xr:uid="{5EBCA5BF-EE6F-4A37-9C19-E87C83AC8A97}"/>
    <cellStyle name="メモ 2 7 3" xfId="31088" xr:uid="{8FB95F51-43A7-4419-A7DE-18E1951A2569}"/>
    <cellStyle name="メモ 2 7 4" xfId="35599" xr:uid="{EC976BE8-3195-4EE7-8EE2-A9C5FE1F2E08}"/>
    <cellStyle name="メモ 2 7 5" xfId="40224" xr:uid="{B5A4564E-B67C-4FC5-8E20-BE5DFDA88FCB}"/>
    <cellStyle name="メモ 2 8" xfId="20803" xr:uid="{AB4AF48D-B496-4D0B-BD68-0E7F41A33606}"/>
    <cellStyle name="メモ 2 9" xfId="24833" xr:uid="{F8ED8844-946F-4E85-AA8A-1095F1F3A87E}"/>
    <cellStyle name="メモ 3" xfId="1779" xr:uid="{AF5FBA16-BE84-4502-AC30-E009BE508F80}"/>
    <cellStyle name="メモ 3 2" xfId="2713" xr:uid="{EEB667FD-FCB8-4502-A483-AF3416B30575}"/>
    <cellStyle name="メモ 3 2 2" xfId="4517" xr:uid="{69B679C8-D265-47D8-8C57-0A8C32EFDEB8}"/>
    <cellStyle name="メモ 3 2 2 2" xfId="27647" xr:uid="{D6CCBCD2-5407-41E7-B9DE-27137BE4FA96}"/>
    <cellStyle name="メモ 3 2 2 3" xfId="32334" xr:uid="{813AFCBA-31DC-4F44-87AB-0565DD324AC1}"/>
    <cellStyle name="メモ 3 2 2 4" xfId="36858" xr:uid="{E4BF92B1-826C-4362-9B0B-C24911511A48}"/>
    <cellStyle name="メモ 3 2 2 5" xfId="41483" xr:uid="{B33A8975-12A0-4E79-B213-2D3D8779B847}"/>
    <cellStyle name="メモ 3 2 3" xfId="5541" xr:uid="{BE521176-DB65-4427-B599-D01A9FB9EAC8}"/>
    <cellStyle name="メモ 3 2 3 2" xfId="28618" xr:uid="{B52238B0-F137-4F33-AF1A-5F69809D275A}"/>
    <cellStyle name="メモ 3 2 3 3" xfId="33292" xr:uid="{82D9A072-09FF-4C0B-BA99-23960D4B6CE9}"/>
    <cellStyle name="メモ 3 2 3 4" xfId="37827" xr:uid="{B3808118-7749-4F3C-B0B5-1AB3541B90C8}"/>
    <cellStyle name="メモ 3 2 3 5" xfId="42452" xr:uid="{CAF11A99-F364-447C-9167-7592948B7E40}"/>
    <cellStyle name="メモ 3 2 4" xfId="6574" xr:uid="{296C64DD-81D8-4F16-A1CC-9D62B581B00A}"/>
    <cellStyle name="メモ 3 2 4 2" xfId="29597" xr:uid="{6D79DC33-CA77-4EF2-B679-D23CCE91D2E1}"/>
    <cellStyle name="メモ 3 2 4 3" xfId="34254" xr:uid="{754C85EB-8E3E-4711-969C-3080876E680E}"/>
    <cellStyle name="メモ 3 2 4 4" xfId="38801" xr:uid="{ADD52FA3-ABE3-4F29-BB72-E83EB370F1DA}"/>
    <cellStyle name="メモ 3 2 4 5" xfId="43426" xr:uid="{0BCAC9DF-D096-4909-99C6-25768E6AAEC0}"/>
    <cellStyle name="メモ 3 2 5" xfId="25900" xr:uid="{353EE447-4470-4DDF-B01F-3B1A2C5D7576}"/>
    <cellStyle name="メモ 3 2 6" xfId="30626" xr:uid="{1979E3D7-6C1C-4469-98CE-6EDD9921D3D9}"/>
    <cellStyle name="メモ 3 2 7" xfId="35130" xr:uid="{7654C016-115E-4FE6-9492-C16698E02356}"/>
    <cellStyle name="メモ 3 2 8" xfId="39755" xr:uid="{D38F9532-0E9B-40BE-9799-3F6FABBA8E3E}"/>
    <cellStyle name="メモ 3 3" xfId="3724" xr:uid="{00B81B65-0DD2-4F8B-B371-1155F52E22CA}"/>
    <cellStyle name="メモ 3 3 2" xfId="26908" xr:uid="{DD96ECFC-6D9E-43C0-9087-6231A1A85A1C}"/>
    <cellStyle name="メモ 3 3 3" xfId="31608" xr:uid="{0B74AB92-DED6-4296-90C7-287D7A2ECE77}"/>
    <cellStyle name="メモ 3 3 4" xfId="36119" xr:uid="{735671F0-CF4A-4CB3-9F85-02096331C5AD}"/>
    <cellStyle name="メモ 3 3 5" xfId="40744" xr:uid="{D3A25BBC-DFE1-4853-9688-B2B9707EAD97}"/>
    <cellStyle name="メモ 3 4" xfId="4825" xr:uid="{5060C98A-E8B0-47E8-A8F1-A5381F027F57}"/>
    <cellStyle name="メモ 3 4 2" xfId="27884" xr:uid="{0C4255E6-7A12-4F7F-B2A9-3921DF5210DC}"/>
    <cellStyle name="メモ 3 4 3" xfId="32571" xr:uid="{053DACDA-43D4-46DE-88B4-1009619D33DF}"/>
    <cellStyle name="メモ 3 4 4" xfId="37095" xr:uid="{6CBB9914-AF4E-4D5A-87AA-589046F6FB68}"/>
    <cellStyle name="メモ 3 4 5" xfId="41720" xr:uid="{BE7DE8BB-9DC2-42E0-9E52-E065ADFD486A}"/>
    <cellStyle name="メモ 3 5" xfId="5860" xr:uid="{506CA17B-AFE3-43BD-A8B5-1F9B7B6493F8}"/>
    <cellStyle name="メモ 3 5 2" xfId="28864" xr:uid="{F76FE394-4F1B-45EC-AD9E-2E53BD4626DD}"/>
    <cellStyle name="メモ 3 5 3" xfId="33538" xr:uid="{F54E09C5-FB96-4C3F-8620-0A69E0BECFE6}"/>
    <cellStyle name="メモ 3 5 4" xfId="38073" xr:uid="{99AA998F-657B-4028-80A8-91F387BB8A22}"/>
    <cellStyle name="メモ 3 5 5" xfId="42698" xr:uid="{3A0CB5E5-9937-45DC-BFB3-AC1CBA80C285}"/>
    <cellStyle name="メモ 3 6" xfId="25132" xr:uid="{F7149147-5859-4DA3-AFA7-0B36F034BB67}"/>
    <cellStyle name="メモ 3 7" xfId="29887" xr:uid="{AD56FB6B-EFEE-48F8-A531-5EBA0BAC4D9C}"/>
    <cellStyle name="メモ 3 8" xfId="24772" xr:uid="{9F2EF10C-BA2B-4C69-80B5-E3D15D1CE401}"/>
    <cellStyle name="メモ 3 9" xfId="39019" xr:uid="{0E588702-D80B-4800-8F37-3C1556DAD465}"/>
    <cellStyle name="メモ 4" xfId="1778" xr:uid="{3D40A135-56FD-40E3-B581-96D08BF7E47E}"/>
    <cellStyle name="メモ 4 2" xfId="2712" xr:uid="{82169478-51E7-412C-BE8F-AAA462EDDB01}"/>
    <cellStyle name="メモ 4 2 2" xfId="4516" xr:uid="{0F6B08C7-011D-42F4-8BCE-458319E3C2F3}"/>
    <cellStyle name="メモ 4 2 2 2" xfId="27646" xr:uid="{AF3B6A06-5C31-45B0-9D3F-EF9FC992ADD6}"/>
    <cellStyle name="メモ 4 2 2 3" xfId="32333" xr:uid="{138CED61-0DBB-48A8-A0E1-6B7EF4ED7C1C}"/>
    <cellStyle name="メモ 4 2 2 4" xfId="36857" xr:uid="{ABB99074-F507-4950-9E0B-DA9805905E19}"/>
    <cellStyle name="メモ 4 2 2 5" xfId="41482" xr:uid="{CEB4F3AF-5988-4C8D-ADBC-BDD9BE1479F9}"/>
    <cellStyle name="メモ 4 2 3" xfId="5540" xr:uid="{F48F0934-B4F4-4F16-B566-9EEF45E60D29}"/>
    <cellStyle name="メモ 4 2 3 2" xfId="28617" xr:uid="{9D5F21CA-4D8A-4CEE-BEF3-F6649C1ED4CA}"/>
    <cellStyle name="メモ 4 2 3 3" xfId="33291" xr:uid="{437394B4-AA70-4441-99E7-192748FDBCDA}"/>
    <cellStyle name="メモ 4 2 3 4" xfId="37826" xr:uid="{480B9659-7A5D-47B2-9DED-B46E465AE9D1}"/>
    <cellStyle name="メモ 4 2 3 5" xfId="42451" xr:uid="{DDC4628D-2D60-4FE1-B945-F5FC3727B19E}"/>
    <cellStyle name="メモ 4 2 4" xfId="6573" xr:uid="{4A8FDFDF-A2C6-48F2-9B9D-94DCA5B88B2A}"/>
    <cellStyle name="メモ 4 2 4 2" xfId="29596" xr:uid="{00FB92F0-2726-4E5B-AA46-1A90D46659CC}"/>
    <cellStyle name="メモ 4 2 4 3" xfId="34253" xr:uid="{9051575C-7F49-4970-A8DC-F439FA207FE2}"/>
    <cellStyle name="メモ 4 2 4 4" xfId="38800" xr:uid="{7951C0DC-5B36-4192-95A5-1DD37BA1335A}"/>
    <cellStyle name="メモ 4 2 4 5" xfId="43425" xr:uid="{8E10B530-8CA6-467B-855D-42D7A72CA54A}"/>
    <cellStyle name="メモ 4 2 5" xfId="25899" xr:uid="{0B65DA27-5D63-45DD-A3EC-41AD92C57AEE}"/>
    <cellStyle name="メモ 4 2 6" xfId="30625" xr:uid="{5108CAE5-D45C-4F54-8F39-479C6F4F58D9}"/>
    <cellStyle name="メモ 4 2 7" xfId="35129" xr:uid="{CB9938B6-6CD6-45A1-A72E-C2831D74D878}"/>
    <cellStyle name="メモ 4 2 8" xfId="39754" xr:uid="{6AC5672E-E30D-448D-A8E7-C504FF19F6A5}"/>
    <cellStyle name="メモ 4 3" xfId="3723" xr:uid="{808691A1-01EE-49DE-B9F2-C8AE05A82144}"/>
    <cellStyle name="メモ 4 3 2" xfId="26907" xr:uid="{D9D9596D-98FF-48B4-B3A3-B96D9B9E7701}"/>
    <cellStyle name="メモ 4 3 3" xfId="31607" xr:uid="{1C636687-5ACA-4687-85FB-272D561C6BE8}"/>
    <cellStyle name="メモ 4 3 4" xfId="36118" xr:uid="{6551445B-5F7E-4834-A0EC-B5BD347BE3BE}"/>
    <cellStyle name="メモ 4 3 5" xfId="40743" xr:uid="{4C0AA813-9C79-484D-861A-C588F6245EF2}"/>
    <cellStyle name="メモ 4 4" xfId="4824" xr:uid="{3E934BF9-037A-497E-9650-D21BBDD1CC24}"/>
    <cellStyle name="メモ 4 4 2" xfId="27883" xr:uid="{48CD4679-89BE-4A7E-97E1-AA290563E64A}"/>
    <cellStyle name="メモ 4 4 3" xfId="32570" xr:uid="{12F55534-A90B-4E61-B9D9-4C4D3E641E5B}"/>
    <cellStyle name="メモ 4 4 4" xfId="37094" xr:uid="{95EC3897-1EE9-4E90-AA09-AC322DD2D1D8}"/>
    <cellStyle name="メモ 4 4 5" xfId="41719" xr:uid="{8C6F5834-5FC0-40C3-A7B6-EBC1EBBC69AC}"/>
    <cellStyle name="メモ 4 5" xfId="5859" xr:uid="{48176ED2-53DB-4AE7-A066-FAD073A4E2CC}"/>
    <cellStyle name="メモ 4 5 2" xfId="28863" xr:uid="{2C6D2CC0-8E11-48C4-B6BD-88BD7CB21880}"/>
    <cellStyle name="メモ 4 5 3" xfId="33537" xr:uid="{D82AE53A-C61B-41F3-BA18-73E13FADAF25}"/>
    <cellStyle name="メモ 4 5 4" xfId="38072" xr:uid="{B12973B7-C8F3-4E82-9AC5-7444815F4D9D}"/>
    <cellStyle name="メモ 4 5 5" xfId="42697" xr:uid="{8BCADE8C-C5A8-4282-9C16-06843297CC6B}"/>
    <cellStyle name="メモ 4 6" xfId="25131" xr:uid="{4FF2F85C-2309-4772-91EB-69944ACDC35D}"/>
    <cellStyle name="メモ 4 7" xfId="29886" xr:uid="{220B73C1-2E91-404B-9EFF-48393491A9F3}"/>
    <cellStyle name="メモ 4 8" xfId="24771" xr:uid="{B9D308BB-A409-4B09-A84B-6AE454482C07}"/>
    <cellStyle name="メモ 4 9" xfId="39018" xr:uid="{15183956-D522-4146-9DFA-1242E6C5C293}"/>
    <cellStyle name="メモ 5" xfId="1556" xr:uid="{AAE15D87-66B9-4468-8C27-CFE0F53EDE07}"/>
    <cellStyle name="メモ 5 2" xfId="2493" xr:uid="{0B8A8B37-A3F9-417E-9C15-E08D7AFF83FC}"/>
    <cellStyle name="メモ 5 2 2" xfId="4297" xr:uid="{94D7FC3B-CC13-4A27-9415-51C8A3B06636}"/>
    <cellStyle name="メモ 5 2 2 2" xfId="27427" xr:uid="{73CF80DB-2020-49C0-8502-19BB8D0D79B3}"/>
    <cellStyle name="メモ 5 2 2 3" xfId="32114" xr:uid="{5E69A7E5-D0B5-42FF-AD7F-A8371C666969}"/>
    <cellStyle name="メモ 5 2 2 4" xfId="36638" xr:uid="{4D7AAE29-12DF-4AB7-85F9-BC1178B86030}"/>
    <cellStyle name="メモ 5 2 2 5" xfId="41263" xr:uid="{E799AA8A-83E9-4C3B-BF64-BFA0ED238F70}"/>
    <cellStyle name="メモ 5 2 3" xfId="5321" xr:uid="{0AE1BD52-888F-4FAA-8B7B-858C6F5ECF71}"/>
    <cellStyle name="メモ 5 2 3 2" xfId="28398" xr:uid="{E85D916C-4CFD-45D9-B112-B217A4F34561}"/>
    <cellStyle name="メモ 5 2 3 3" xfId="33072" xr:uid="{933E4B6B-9EB8-425C-9E44-D6BA8ADE4384}"/>
    <cellStyle name="メモ 5 2 3 4" xfId="37607" xr:uid="{5261B966-9065-49F2-BBBB-EFDC42BEB16F}"/>
    <cellStyle name="メモ 5 2 3 5" xfId="42232" xr:uid="{5988D37C-671D-4DED-8717-94AC7C711852}"/>
    <cellStyle name="メモ 5 2 4" xfId="6354" xr:uid="{4F31809D-69E4-426F-A5D3-153825A1D8F0}"/>
    <cellStyle name="メモ 5 2 4 2" xfId="29377" xr:uid="{37AE5410-3AD7-4623-9226-5B997BADF466}"/>
    <cellStyle name="メモ 5 2 4 3" xfId="34034" xr:uid="{7B9A789F-C62E-4EEA-A9B1-BCD078FA3E5C}"/>
    <cellStyle name="メモ 5 2 4 4" xfId="38581" xr:uid="{6AAA2F71-22AA-4EF5-AF61-6C0A69627AE6}"/>
    <cellStyle name="メモ 5 2 4 5" xfId="43206" xr:uid="{22696641-2A93-4C5E-BC55-337C1D8540B2}"/>
    <cellStyle name="メモ 5 2 5" xfId="25680" xr:uid="{32A0A1BD-7957-40CB-BBF0-739F253F702C}"/>
    <cellStyle name="メモ 5 2 6" xfId="30406" xr:uid="{2BBC69A7-2A6B-46FB-B6E5-1C43C4430589}"/>
    <cellStyle name="メモ 5 2 7" xfId="34910" xr:uid="{E2D9CB4B-3EB3-4927-B73D-B068812BD512}"/>
    <cellStyle name="メモ 5 2 8" xfId="39535" xr:uid="{8E35761B-1C4B-4CCA-A064-466F508A8172}"/>
    <cellStyle name="メモ 5 3" xfId="3504" xr:uid="{ECCDBB76-FA9D-4E9F-9EF7-80FE6F7CD886}"/>
    <cellStyle name="メモ 5 3 2" xfId="26688" xr:uid="{BF21BC2E-C4B7-4F4F-A15E-D120B3C3B897}"/>
    <cellStyle name="メモ 5 3 3" xfId="31388" xr:uid="{A0251915-7FD8-4F76-8297-3BC3372FD243}"/>
    <cellStyle name="メモ 5 3 4" xfId="35899" xr:uid="{F26BD74F-4CFB-4CBB-98EA-297EC216BFEA}"/>
    <cellStyle name="メモ 5 3 5" xfId="40524" xr:uid="{9FA62754-7779-4688-BF88-5FA04A0F698D}"/>
    <cellStyle name="メモ 5 4" xfId="3076" xr:uid="{EDC11DFF-3217-4556-B8AA-AA9B931C20BE}"/>
    <cellStyle name="メモ 5 4 2" xfId="27297" xr:uid="{BCE3EAE0-D8EF-4C0D-ABDC-D3A26C6AD605}"/>
    <cellStyle name="メモ 5 4 3" xfId="31988" xr:uid="{F9EAFC73-A41C-4822-9111-4AF3445C003C}"/>
    <cellStyle name="メモ 5 4 4" xfId="36508" xr:uid="{CD158DB4-0BD2-440A-9E42-E5F4F8E66FC9}"/>
    <cellStyle name="メモ 5 4 5" xfId="41133" xr:uid="{F931DF18-FE38-4F1C-9E38-BFDB9973F40D}"/>
    <cellStyle name="メモ 5 5" xfId="3326" xr:uid="{C48743EF-5F3F-4713-AC2D-DD41E8E918CA}"/>
    <cellStyle name="メモ 5 5 2" xfId="26451" xr:uid="{C46850E0-8C1A-4788-BE26-4CDD7FF48D6E}"/>
    <cellStyle name="メモ 5 5 3" xfId="31151" xr:uid="{11E01551-4430-42D2-82D1-B4450A7E0E7F}"/>
    <cellStyle name="メモ 5 5 4" xfId="35662" xr:uid="{A71F9545-E00A-40F3-A4B9-2161F1D4DB74}"/>
    <cellStyle name="メモ 5 5 5" xfId="40287" xr:uid="{707C775E-518B-4863-9C58-28DDC2FD4976}"/>
    <cellStyle name="メモ 5 6" xfId="24911" xr:uid="{9EFC5474-F8D9-48F7-B40F-100363B8DECD}"/>
    <cellStyle name="メモ 5 7" xfId="24178" xr:uid="{7613B6BE-0FCB-4A93-AF2A-46EA34171F8C}"/>
    <cellStyle name="メモ 5 8" xfId="24558" xr:uid="{B6767265-ABD3-440A-BE0D-2EEB44C21FA8}"/>
    <cellStyle name="メモ 5 9" xfId="24410" xr:uid="{8EA7CE21-0BED-4EF5-91B8-5F4883FE7F91}"/>
    <cellStyle name="メモ 6" xfId="2253" xr:uid="{8A9CE067-21F2-470F-86E0-CE43176245FF}"/>
    <cellStyle name="メモ 6 2" xfId="4133" xr:uid="{EC3BC0D7-0FE5-41C1-879E-9A8E10504387}"/>
    <cellStyle name="メモ 6 2 2" xfId="27283" xr:uid="{C63C6BDE-FD1A-4FDB-A13C-DE3439AFCC53}"/>
    <cellStyle name="メモ 6 2 3" xfId="31974" xr:uid="{2BCE8483-9AB8-4407-8975-C20EDAC2E617}"/>
    <cellStyle name="メモ 6 2 4" xfId="36494" xr:uid="{1A4B52FA-961D-4FB6-9D6A-4C3C0F33C276}"/>
    <cellStyle name="メモ 6 2 5" xfId="41119" xr:uid="{CC7023A3-6C9C-4379-A0DE-013FC880FC2C}"/>
    <cellStyle name="メモ 6 3" xfId="5182" xr:uid="{2F592DDE-C7AB-4145-A65E-0D9D30755EE5}"/>
    <cellStyle name="メモ 6 3 2" xfId="28254" xr:uid="{DF0BD169-4C66-491B-9957-3FB41E4478C5}"/>
    <cellStyle name="メモ 6 3 3" xfId="32933" xr:uid="{7FEB0C50-98A3-4270-8393-2A2A93A97A85}"/>
    <cellStyle name="メモ 6 3 4" xfId="37465" xr:uid="{1723162E-C426-4017-A3B8-23C8904334B1}"/>
    <cellStyle name="メモ 6 3 5" xfId="42090" xr:uid="{9ECE6F33-1802-4B1B-ABF5-7116972BBA29}"/>
    <cellStyle name="メモ 6 4" xfId="6219" xr:uid="{F9080976-369A-4376-BE0D-FEE4C4B5EFA4}"/>
    <cellStyle name="メモ 6 4 2" xfId="29234" xr:uid="{84E2F7FF-E6F3-493B-99D6-6BFE6F9A82A0}"/>
    <cellStyle name="メモ 6 4 3" xfId="33897" xr:uid="{B61746FA-7126-4CE3-9610-9B359A5B10E9}"/>
    <cellStyle name="メモ 6 4 4" xfId="38440" xr:uid="{9F0BF27E-50AB-4A76-9338-8A05C9657BAA}"/>
    <cellStyle name="メモ 6 4 5" xfId="43065" xr:uid="{B2034EBB-A96D-410A-99D1-4F69F8EB785D}"/>
    <cellStyle name="メモ 6 5" xfId="25532" xr:uid="{2F220C17-7B4C-49F4-8450-BA50727D176B}"/>
    <cellStyle name="メモ 6 6" xfId="30264" xr:uid="{85A1F3C9-D742-4D85-A059-5D1A50039B60}"/>
    <cellStyle name="メモ 6 7" xfId="34765" xr:uid="{B289E8D3-F972-4240-999A-71A1573E9F97}"/>
    <cellStyle name="メモ 6 8" xfId="39392" xr:uid="{24A9D40B-C890-4286-A7C7-FBD137FFCB91}"/>
    <cellStyle name="メモ 7" xfId="2377" xr:uid="{B77F8E18-E2C1-4E1C-8DEA-3735B0D484F8}"/>
    <cellStyle name="メモ 7 2" xfId="4186" xr:uid="{AD053DF3-3FF7-45C7-9342-7CADC2E2292C}"/>
    <cellStyle name="メモ 7 2 2" xfId="27320" xr:uid="{A7CB112B-72EF-44EC-8965-6F3C111273FC}"/>
    <cellStyle name="メモ 7 2 3" xfId="32008" xr:uid="{E214EF74-D36B-4ACA-AAA6-908C249535D8}"/>
    <cellStyle name="メモ 7 2 4" xfId="36531" xr:uid="{58A944C2-B6E9-4E08-A4ED-9E610AB91378}"/>
    <cellStyle name="メモ 7 2 5" xfId="41156" xr:uid="{23DB6195-671E-4579-9874-FDD9E3A87BC7}"/>
    <cellStyle name="メモ 7 3" xfId="5215" xr:uid="{836FDC1D-EDDF-410F-84AA-7AB5A1D2603E}"/>
    <cellStyle name="メモ 7 3 2" xfId="28291" xr:uid="{E5E5A328-5825-4705-8B1D-2C5D42CE3FE0}"/>
    <cellStyle name="メモ 7 3 3" xfId="32966" xr:uid="{E36087DA-4902-409F-974F-A19D53C8C97E}"/>
    <cellStyle name="メモ 7 3 4" xfId="37500" xr:uid="{2BEF5E94-1325-4D0D-99F2-3E21997A841D}"/>
    <cellStyle name="メモ 7 3 5" xfId="42125" xr:uid="{A2163A1F-286B-46CE-8392-81765B9A39A8}"/>
    <cellStyle name="メモ 7 4" xfId="6249" xr:uid="{69A09F21-5102-451C-8E08-614D3DF34A44}"/>
    <cellStyle name="メモ 7 4 2" xfId="29269" xr:uid="{07516CC9-54C4-4D96-956B-EE2B0BBC7084}"/>
    <cellStyle name="メモ 7 4 3" xfId="33928" xr:uid="{B33F738D-6A44-4169-A22C-6C24299732FB}"/>
    <cellStyle name="メモ 7 4 4" xfId="38474" xr:uid="{0712C9DA-3CBA-405C-8E44-11F7AE64E581}"/>
    <cellStyle name="メモ 7 4 5" xfId="43099" xr:uid="{74B60710-B97D-4471-9C8D-6DC2FA92A3D5}"/>
    <cellStyle name="メモ 7 5" xfId="25572" xr:uid="{61D3D439-B1F5-4BE2-83ED-A2D84C430DE0}"/>
    <cellStyle name="メモ 7 6" xfId="30300" xr:uid="{0F9EBAF7-954A-40C0-B4D1-DABC141C686F}"/>
    <cellStyle name="メモ 7 7" xfId="34803" xr:uid="{99C33EC3-6E69-4811-81E6-15977715DF6A}"/>
    <cellStyle name="メモ 7 8" xfId="39428" xr:uid="{190E7468-E1BA-4B98-9CC8-0A01059D5A7B}"/>
    <cellStyle name="メモ 8" xfId="2168" xr:uid="{A5641DB8-44F8-4C50-AD32-AE2981F25994}"/>
    <cellStyle name="メモ 8 2" xfId="4056" xr:uid="{2E1C58FF-7574-4FDE-855F-D64571B853D5}"/>
    <cellStyle name="メモ 8 2 2" xfId="27207" xr:uid="{9D004D54-762E-42CB-A10B-CEF1FA336CBB}"/>
    <cellStyle name="メモ 8 2 3" xfId="31900" xr:uid="{F9C752CB-503B-45DA-9017-B491CB8D93AE}"/>
    <cellStyle name="メモ 8 2 4" xfId="36418" xr:uid="{CD54A58A-6E0C-4A77-943B-BDD08F801866}"/>
    <cellStyle name="メモ 8 2 5" xfId="41043" xr:uid="{2F46D868-7AAF-42F6-BBCA-464E285ADE35}"/>
    <cellStyle name="メモ 8 3" xfId="5110" xr:uid="{08EBA58E-7713-47AB-A79C-840022708A95}"/>
    <cellStyle name="メモ 8 3 2" xfId="28178" xr:uid="{186AFA0B-9E97-47E4-B977-5D4EE42A5A29}"/>
    <cellStyle name="メモ 8 3 3" xfId="32859" xr:uid="{BA999F54-7D8F-452C-9F91-7F2D6ED921D0}"/>
    <cellStyle name="メモ 8 3 4" xfId="37389" xr:uid="{62E9983D-C707-4C51-AC6F-545318D7E4BA}"/>
    <cellStyle name="メモ 8 3 5" xfId="42014" xr:uid="{AD82B5BB-05B3-4D50-8711-4A4CDCFA1016}"/>
    <cellStyle name="メモ 8 4" xfId="6146" xr:uid="{C92A4757-1743-4A48-AECC-14385370F1FF}"/>
    <cellStyle name="メモ 8 4 2" xfId="29159" xr:uid="{D7220ADF-6781-4DCF-A6C3-368340162EA0}"/>
    <cellStyle name="メモ 8 4 3" xfId="33824" xr:uid="{11519DC2-5204-4EAE-B235-B1343EFD8397}"/>
    <cellStyle name="メモ 8 4 4" xfId="38365" xr:uid="{870F2212-D122-4319-89CB-952C6527F6B7}"/>
    <cellStyle name="メモ 8 4 5" xfId="42990" xr:uid="{8B632A38-5512-489F-9E73-F7A194CCF320}"/>
    <cellStyle name="メモ 8 5" xfId="25454" xr:uid="{00CFDB1A-C778-4018-BF89-B899C871B440}"/>
    <cellStyle name="メモ 8 6" xfId="30189" xr:uid="{62A881C0-B984-44A1-B6BC-C4FAF8B02BF0}"/>
    <cellStyle name="メモ 8 7" xfId="34690" xr:uid="{BF628E99-D6FB-4756-8F2D-5DE88A2C34BB}"/>
    <cellStyle name="メモ 8 8" xfId="39317" xr:uid="{49D246EC-F629-4B04-82AA-F508E027E15B}"/>
    <cellStyle name="メモ 9" xfId="3166" xr:uid="{B3DAE491-387F-4987-B56B-0155DFE483FC}"/>
    <cellStyle name="リンク セル" xfId="1307" xr:uid="{FB5192DF-604B-422D-A68B-1DD1FD2BD988}"/>
    <cellStyle name="リンク セル 10" xfId="30286" xr:uid="{33F8D7FB-AAEF-44D5-B03A-622D8E1E957E}"/>
    <cellStyle name="リンク セル 2" xfId="2032" xr:uid="{B4DD5FD2-B9F2-476C-AEF1-F210A5951CC7}"/>
    <cellStyle name="リンク セル 2 2" xfId="3943" xr:uid="{9F38A242-D884-4264-B120-3F04C5E64F57}"/>
    <cellStyle name="リンク セル 2 2 2" xfId="27119" xr:uid="{78D23698-4D62-4881-89A4-C7401DD11C34}"/>
    <cellStyle name="リンク セル 2 2 3" xfId="36330" xr:uid="{BDEBA79E-DE3F-4D5C-8A5D-E65E0B14E571}"/>
    <cellStyle name="リンク セル 2 2 4" xfId="40955" xr:uid="{29873893-063F-4C94-8C36-28A1AFA39DA5}"/>
    <cellStyle name="リンク セル 2 3" xfId="28093" xr:uid="{ACD9CCAF-E4A4-4B22-9DCC-551ACE59404B}"/>
    <cellStyle name="リンク セル 2 3 2" xfId="37304" xr:uid="{D1B5FBB6-C349-4CCA-A9A8-0C8FC5D10FD5}"/>
    <cellStyle name="リンク セル 2 3 3" xfId="41929" xr:uid="{91DF7F2E-3E47-49CC-A6E1-120D236849A9}"/>
    <cellStyle name="リンク セル 2 4" xfId="29075" xr:uid="{99823B01-B751-4C3A-9A8A-9FA1446F9461}"/>
    <cellStyle name="リンク セル 2 4 2" xfId="38282" xr:uid="{06B6CA26-597A-45D6-9FF2-E33A25F49046}"/>
    <cellStyle name="リンク セル 2 4 3" xfId="42907" xr:uid="{F411852A-EC6E-4AAC-BA32-B0788236290D}"/>
    <cellStyle name="リンク セル 2 5" xfId="25346" xr:uid="{EEFE56D3-2CD2-4BE3-9441-F6F195E49575}"/>
    <cellStyle name="リンク セル 2 6" xfId="34602" xr:uid="{B21F7805-B6A4-468E-B143-A9727DF2F0B5}"/>
    <cellStyle name="リンク セル 2 7" xfId="39229" xr:uid="{0FA1FEC3-97FB-4C89-AD6A-6D8A45057F70}"/>
    <cellStyle name="リンク セル 3" xfId="2162" xr:uid="{6A10DFE6-A4ED-4A19-A2AF-C2F74434330E}"/>
    <cellStyle name="リンク セル 3 2" xfId="4050" xr:uid="{BC784541-FB17-4F7A-A25D-BA3F8A0B08AC}"/>
    <cellStyle name="リンク セル 3 2 2" xfId="27202" xr:uid="{F7E9241E-93EB-42F1-B58C-763BD4A48639}"/>
    <cellStyle name="リンク セル 3 2 3" xfId="36413" xr:uid="{BEDF4949-22D4-42C1-BA0E-788304EDE376}"/>
    <cellStyle name="リンク セル 3 2 4" xfId="41038" xr:uid="{2A039BFA-5D74-4949-A7BD-4AECBA4071DB}"/>
    <cellStyle name="リンク セル 3 3" xfId="23639" xr:uid="{DA32CC2B-C087-42CA-8DAA-837671B079CD}"/>
    <cellStyle name="リンク セル 3 3 2" xfId="28174" xr:uid="{E62BCC30-179D-4FE7-8708-4D3026B88DC8}"/>
    <cellStyle name="リンク セル 3 3 3" xfId="37385" xr:uid="{3965A282-4535-4C81-BC33-3312B1D2EA15}"/>
    <cellStyle name="リンク セル 3 3 4" xfId="42010" xr:uid="{E80A9B71-E44B-4292-873C-B82F06400FAE}"/>
    <cellStyle name="リンク セル 3 4" xfId="29155" xr:uid="{9883DACC-A5F7-414D-BD81-361AFFA6B75A}"/>
    <cellStyle name="リンク セル 3 4 2" xfId="38361" xr:uid="{931D3BE5-EF0F-421A-93BD-11FCC9CA5543}"/>
    <cellStyle name="リンク セル 3 4 3" xfId="42986" xr:uid="{61287E4B-7F55-4CEB-8E6A-8C4D3177804D}"/>
    <cellStyle name="リンク セル 3 5" xfId="25449" xr:uid="{EF210889-B067-4442-9C22-CFBCDC2AAEC3}"/>
    <cellStyle name="リンク セル 3 6" xfId="34685" xr:uid="{74B5F80A-3DC6-457C-98B8-2D787E9A13FA}"/>
    <cellStyle name="リンク セル 3 7" xfId="39313" xr:uid="{AC5099F1-AECE-4930-AD26-F84C5BCCAF55}"/>
    <cellStyle name="リンク セル 4" xfId="2392" xr:uid="{2C782A55-D201-4C0F-B371-A6F9BA951220}"/>
    <cellStyle name="リンク セル 4 2" xfId="23584" xr:uid="{A0AA516D-68CC-40E9-9657-715C40787DF4}"/>
    <cellStyle name="リンク セル 4 2 2" xfId="27333" xr:uid="{BAEB0C8D-AF10-4A1E-A2C7-C79B98DA9069}"/>
    <cellStyle name="リンク セル 4 2 3" xfId="36544" xr:uid="{E64E2470-4B46-4912-8421-BBA0476217FB}"/>
    <cellStyle name="リンク セル 4 2 4" xfId="41169" xr:uid="{2F26BA5E-E68C-48E0-A300-AEE78716D168}"/>
    <cellStyle name="リンク セル 4 3" xfId="28304" xr:uid="{00956ECA-194B-4E8A-9BB1-40F1DCC89044}"/>
    <cellStyle name="リンク セル 4 3 2" xfId="37513" xr:uid="{07CFF249-6CEA-4F0F-9777-182C5A165EF5}"/>
    <cellStyle name="リンク セル 4 3 3" xfId="42138" xr:uid="{59B10115-5B5B-4FE9-88F0-063DE8407876}"/>
    <cellStyle name="リンク セル 4 4" xfId="29282" xr:uid="{143BD7CF-E642-41D7-B03F-394E3BE4D3B0}"/>
    <cellStyle name="リンク セル 4 4 2" xfId="38487" xr:uid="{A033ABE2-26BC-44A1-98ED-C911DFE34C2C}"/>
    <cellStyle name="リンク セル 4 4 3" xfId="43112" xr:uid="{82916445-FAE5-4CB5-8975-4D6EDD59478C}"/>
    <cellStyle name="リンク セル 4 5" xfId="25586" xr:uid="{9B90525D-E713-4F5A-AD06-C9CE4BD6D3F6}"/>
    <cellStyle name="リンク セル 4 6" xfId="34816" xr:uid="{27C8127A-2EE0-468D-8C25-D4D8111CDCDC}"/>
    <cellStyle name="リンク セル 4 7" xfId="39441" xr:uid="{D5E4777A-2E71-42DF-8FEA-9605800FDB79}"/>
    <cellStyle name="リンク セル 5" xfId="26469" xr:uid="{34883CD9-F433-478C-958D-B9AA6CF5113A}"/>
    <cellStyle name="リンク セル 5 2" xfId="35680" xr:uid="{A3928FF5-11A6-461D-8830-68D03ACA486D}"/>
    <cellStyle name="リンク セル 5 3" xfId="40305" xr:uid="{A3588E96-37DD-41DF-ADF7-F19AE2BAC880}"/>
    <cellStyle name="リンク セル 6" xfId="26359" xr:uid="{36E619AC-D38B-4389-80F6-262BE6E21592}"/>
    <cellStyle name="リンク セル 6 2" xfId="35583" xr:uid="{443718E1-808E-4FBE-9755-C90AF94116F6}"/>
    <cellStyle name="リンク セル 6 3" xfId="40208" xr:uid="{EDBF4BB3-9D80-4FCA-9B4E-658BE37E6275}"/>
    <cellStyle name="リンク セル 7" xfId="28161" xr:uid="{3EEAAD7C-4C14-4E52-B876-482DB9FD458D}"/>
    <cellStyle name="リンク セル 7 2" xfId="37372" xr:uid="{FF1AFF52-7A68-4615-8838-0768BE1D1C6D}"/>
    <cellStyle name="リンク セル 7 3" xfId="41997" xr:uid="{FEE0BFE7-619A-4F75-ACF5-42B942CFB2C3}"/>
    <cellStyle name="リンク セル 8" xfId="24697" xr:uid="{A5632A42-C149-4240-BB04-0C3D8D2F45A8}"/>
    <cellStyle name="リンク セル 9" xfId="24906" xr:uid="{C485779C-272C-4055-BE72-41113DFC72B2}"/>
    <cellStyle name="เครื่องหมายเปอร์เซ็นต์" xfId="20237" xr:uid="{AFA27668-F60D-4EFC-AA4F-1AA9DC8B07FE}"/>
    <cellStyle name="เครื่องหมายจุลภาค" xfId="20238" xr:uid="{4787C5EB-4072-4024-9C8A-0A7A941DCD1F}"/>
    <cellStyle name="เครื่องหมายจุลภาค [0]" xfId="1308" xr:uid="{1635255D-42FA-42E6-82FC-3D5A7B587FAB}"/>
    <cellStyle name="เครื่องหมายจุลภาค [0] 10" xfId="11042" xr:uid="{8B25C6A1-BF1D-48F1-A802-A91F9F635B7D}"/>
    <cellStyle name="เครื่องหมายจุลภาค [0] 11" xfId="11043" xr:uid="{BA707E4C-001E-4DD3-917D-B2665F850DAF}"/>
    <cellStyle name="เครื่องหมายจุลภาค [0] 12" xfId="20239" xr:uid="{4E549EAE-932D-4D57-AE83-A40E84C6961F}"/>
    <cellStyle name="เครื่องหมายจุลภาค [0] 2" xfId="11044" xr:uid="{14274F08-D613-4122-BEDF-6E58B4132DAC}"/>
    <cellStyle name="เครื่องหมายจุลภาค [0] 2 2" xfId="20240" xr:uid="{9D27DD5B-1078-457F-8B79-F7A33990CD82}"/>
    <cellStyle name="เครื่องหมายจุลภาค [0] 3" xfId="11045" xr:uid="{98120948-A7AD-4008-B1C5-CEF778796FEB}"/>
    <cellStyle name="เครื่องหมายจุลภาค [0] 4" xfId="11046" xr:uid="{4FA0846C-ABD0-44DB-9500-3CF74397F979}"/>
    <cellStyle name="เครื่องหมายจุลภาค [0] 5" xfId="11047" xr:uid="{9D12D911-A793-437D-A0ED-3E3437C0B0AB}"/>
    <cellStyle name="เครื่องหมายจุลภาค [0] 6" xfId="11048" xr:uid="{885A8CD1-C5C9-49A3-B5DE-37BAA8B01889}"/>
    <cellStyle name="เครื่องหมายจุลภาค [0] 7" xfId="11049" xr:uid="{212E9003-7F83-4698-9F1E-2C0C7FC25AEC}"/>
    <cellStyle name="เครื่องหมายจุลภาค [0] 8" xfId="11050" xr:uid="{9697223E-6DDE-407A-9F5D-C49B0FB63E8C}"/>
    <cellStyle name="เครื่องหมายจุลภาค [0] 9" xfId="11051" xr:uid="{6BED3F9B-C30C-48EC-A6EC-44D86AEF149A}"/>
    <cellStyle name="เครื่องหมายจุลภาค [0]_~0391937" xfId="20241" xr:uid="{D1173AA6-F2DC-402C-8768-B3D88353738E}"/>
    <cellStyle name="เครื่องหมายจุลภาค 10" xfId="1309" xr:uid="{F02271E6-4F1F-48F3-9C4E-D9D55A99BADB}"/>
    <cellStyle name="เครื่องหมายจุลภาค 10 2" xfId="11052" xr:uid="{EAAE1B55-24C6-4E46-826D-8EC7DB3ACF07}"/>
    <cellStyle name="เครื่องหมายจุลภาค 11" xfId="1310" xr:uid="{ED9E2E83-5416-4330-AC31-A1C1574C170C}"/>
    <cellStyle name="เครื่องหมายจุลภาค 11 2" xfId="11053" xr:uid="{72D40975-E284-475A-AC63-3768B6A9D425}"/>
    <cellStyle name="เครื่องหมายจุลภาค 12" xfId="1311" xr:uid="{326C4338-1179-474E-B9D6-70DC8DAC571C}"/>
    <cellStyle name="เครื่องหมายจุลภาค 12 2" xfId="11054" xr:uid="{6A282515-9778-4AC6-BFF4-1420ED99789D}"/>
    <cellStyle name="เครื่องหมายจุลภาค 13" xfId="1312" xr:uid="{1C6A1DE4-73A4-45E9-911B-DFE92579D7F8}"/>
    <cellStyle name="เครื่องหมายจุลภาค 13 2" xfId="11056" xr:uid="{4880EB8B-C4C1-4D61-9C23-33C2ED266A22}"/>
    <cellStyle name="เครื่องหมายจุลภาค 13 2 2" xfId="12854" xr:uid="{C8A87E6D-A660-40C5-B6D0-45DBC11E5ECE}"/>
    <cellStyle name="เครื่องหมายจุลภาค 13 2 2 2" xfId="17873" xr:uid="{C4E5D84E-FFD9-4803-AD2F-229FB20D8DC4}"/>
    <cellStyle name="เครื่องหมายจุลภาค 13 2 2 3" xfId="15358" xr:uid="{E374C3B0-81EC-4540-885A-7B8A2BD56C76}"/>
    <cellStyle name="เครื่องหมายจุลภาค 13 2 2 4" xfId="23015" xr:uid="{D44D2411-53D0-4B8D-9603-75A401F5DA7B}"/>
    <cellStyle name="เครื่องหมายจุลภาค 13 2 3" xfId="16687" xr:uid="{B3646C92-F1DD-4730-A864-94C0E2560CBB}"/>
    <cellStyle name="เครื่องหมายจุลภาค 13 2 4" xfId="14165" xr:uid="{824A09AA-2F50-4CB9-B61E-84F21C3FB347}"/>
    <cellStyle name="เครื่องหมายจุลภาค 13 2 5" xfId="21753" xr:uid="{03302DD1-74C8-4120-88C8-236B43FA96CA}"/>
    <cellStyle name="เครื่องหมายจุลภาค 13 3" xfId="11055" xr:uid="{0A5FD4F9-1760-4228-A8C7-6AC97DBB84D6}"/>
    <cellStyle name="เครื่องหมายจุลภาค 14" xfId="1313" xr:uid="{4B64ED60-FBB2-4715-A5D1-06DBD1BF9DE2}"/>
    <cellStyle name="เครื่องหมายจุลภาค 14 2" xfId="11058" xr:uid="{63D367AD-18BD-4DDA-9112-56AA7E6B34EB}"/>
    <cellStyle name="เครื่องหมายจุลภาค 14 2 2" xfId="12855" xr:uid="{DEFA0BF8-7388-4F54-B8A5-F877F1ECC8EF}"/>
    <cellStyle name="เครื่องหมายจุลภาค 14 2 2 2" xfId="17874" xr:uid="{FA65A51F-0610-4177-BA7C-FD2E50626BED}"/>
    <cellStyle name="เครื่องหมายจุลภาค 14 2 2 3" xfId="15359" xr:uid="{A1C23C07-2315-4B6B-B9B1-9A2C034E2669}"/>
    <cellStyle name="เครื่องหมายจุลภาค 14 2 2 4" xfId="23016" xr:uid="{014494DD-C5F4-4605-8577-4FB9B7102E64}"/>
    <cellStyle name="เครื่องหมายจุลภาค 14 2 3" xfId="16688" xr:uid="{E9E49C96-5ED2-4C8E-9ECE-231111421114}"/>
    <cellStyle name="เครื่องหมายจุลภาค 14 2 4" xfId="14166" xr:uid="{E890A8EB-2F57-4B01-A52C-3906C7A1CDEC}"/>
    <cellStyle name="เครื่องหมายจุลภาค 14 2 5" xfId="21754" xr:uid="{2BEFFA58-578B-436A-9F7F-69AF75C6AC4E}"/>
    <cellStyle name="เครื่องหมายจุลภาค 14 3" xfId="11057" xr:uid="{6074A5B3-E668-4A1B-B72E-6CFBC51B8A78}"/>
    <cellStyle name="เครื่องหมายจุลภาค 15" xfId="1314" xr:uid="{2AA274F1-FA22-4D8D-8272-EEF71596BE77}"/>
    <cellStyle name="เครื่องหมายจุลภาค 16" xfId="1315" xr:uid="{50D7F3FC-B34E-48FC-B5C9-AE1AF465DB3D}"/>
    <cellStyle name="เครื่องหมายจุลภาค 17" xfId="1316" xr:uid="{92EF3FE2-A2C2-48B4-B403-B8168D16B5D6}"/>
    <cellStyle name="เครื่องหมายจุลภาค 18" xfId="1317" xr:uid="{CD094C01-ECAA-49AF-9AC1-AFFA2F54E534}"/>
    <cellStyle name="เครื่องหมายจุลภาค 2" xfId="114" xr:uid="{00000000-0005-0000-0000-00007F000000}"/>
    <cellStyle name="เครื่องหมายจุลภาค 2 2" xfId="1318" xr:uid="{6E479D39-C7F3-4F02-B76D-0F7B0960CEEA}"/>
    <cellStyle name="เครื่องหมายจุลภาค 2 2 2" xfId="1319" xr:uid="{09BCC705-941E-4993-AAE4-2D101A118AB0}"/>
    <cellStyle name="เครื่องหมายจุลภาค 2 2 2 2" xfId="17875" xr:uid="{A32A9F63-B8F6-4A87-9E20-744939D97F7C}"/>
    <cellStyle name="เครื่องหมายจุลภาค 2 2 2 3" xfId="15360" xr:uid="{53598BBD-BCA0-48D9-A8E1-90B04AAFA47A}"/>
    <cellStyle name="เครื่องหมายจุลภาค 2 2 2 4" xfId="23017" xr:uid="{6EBC49A5-828B-454C-A732-6B4C25C8496A}"/>
    <cellStyle name="เครื่องหมายจุลภาค 2 2 2 5" xfId="12856" xr:uid="{BA2B67B5-526E-4D20-9803-F63D17B59609}"/>
    <cellStyle name="เครื่องหมายจุลภาค 2 2 3" xfId="20242" xr:uid="{48A26339-57B5-4890-B642-06435C197DA6}"/>
    <cellStyle name="เครื่องหมายจุลภาค 2 2 4" xfId="16689" xr:uid="{0C9FDCDB-2AC8-495B-9C49-C54DAE362702}"/>
    <cellStyle name="เครื่องหมายจุลภาค 2 2 5" xfId="14167" xr:uid="{BDE5F111-ADEC-472C-825A-4D07D86B7EC2}"/>
    <cellStyle name="เครื่องหมายจุลภาค 2 2 6" xfId="21755" xr:uid="{168ABB37-F3D4-4465-9D06-2EF16689A09B}"/>
    <cellStyle name="เครื่องหมายจุลภาค 2 2 7" xfId="11059" xr:uid="{06BD7AF9-EF22-4B6B-9F3D-2D279CB36C8B}"/>
    <cellStyle name="เครื่องหมายจุลภาค 2 3" xfId="1320" xr:uid="{5FB39B07-B6DE-49C9-B8F6-A963FC83597A}"/>
    <cellStyle name="เครื่องหมายจุลภาค 2 3 2" xfId="20243" xr:uid="{473902D0-1C0A-4ABE-ADE4-7AFEB915C6FB}"/>
    <cellStyle name="เครื่องหมายจุลภาค 2 4" xfId="1321" xr:uid="{5259F0B8-6A7B-4C52-B8DF-603F5C562C8A}"/>
    <cellStyle name="เครื่องหมายจุลภาค 2 4 2" xfId="20244" xr:uid="{3E03F02B-1BB9-4507-9CEE-A8D281988BA7}"/>
    <cellStyle name="เครื่องหมายจุลภาค 2 5" xfId="18928" xr:uid="{A55522FE-6C4E-409E-B41A-D59E88B73DCB}"/>
    <cellStyle name="เครื่องหมายจุลภาค 3" xfId="1322" xr:uid="{3AA1407B-9E26-4DE0-993E-F7AEB0FD459A}"/>
    <cellStyle name="เครื่องหมายจุลภาค 3 2" xfId="1323" xr:uid="{79B5D512-5C51-4C6D-B00B-61359F852045}"/>
    <cellStyle name="เครื่องหมายจุลภาค 3 2 2" xfId="12857" xr:uid="{091A8BF5-F352-44D5-86FA-55E6AA81117B}"/>
    <cellStyle name="เครื่องหมายจุลภาค 3 2 2 2" xfId="17876" xr:uid="{90D6F8FB-B3D4-44A5-8400-A9203895D2C9}"/>
    <cellStyle name="เครื่องหมายจุลภาค 3 2 2 3" xfId="15361" xr:uid="{661D6F0E-78B3-4545-B54E-4C7AD9AF0499}"/>
    <cellStyle name="เครื่องหมายจุลภาค 3 2 2 4" xfId="23018" xr:uid="{EF182642-752C-4AF4-8B9C-0E71B594F474}"/>
    <cellStyle name="เครื่องหมายจุลภาค 3 2 3" xfId="16690" xr:uid="{9F01A8A9-3FBB-42D5-99EE-0E93F8C06C9D}"/>
    <cellStyle name="เครื่องหมายจุลภาค 3 2 4" xfId="14168" xr:uid="{6BC22A1C-2834-4288-B8CF-6B3D763D4225}"/>
    <cellStyle name="เครื่องหมายจุลภาค 3 2 5" xfId="21756" xr:uid="{83CEB35A-15FB-4DA6-9EF8-583FB8F4BFA3}"/>
    <cellStyle name="เครื่องหมายจุลภาค 3 2 6" xfId="11061" xr:uid="{7E0D44D4-90EB-4DE0-9FCA-0C700774880C}"/>
    <cellStyle name="เครื่องหมายจุลภาค 3 3" xfId="20245" xr:uid="{D9CBD015-3BAB-4C0A-8C60-CF0E7A651197}"/>
    <cellStyle name="เครื่องหมายจุลภาค 3 4" xfId="11060" xr:uid="{51F78979-F8AD-4316-8053-660FE9EE0894}"/>
    <cellStyle name="เครื่องหมายจุลภาค 4" xfId="1324" xr:uid="{EE5C45D6-4DE3-4E74-8ABF-1BA74FD4DBF8}"/>
    <cellStyle name="เครื่องหมายจุลภาค 4 2" xfId="11062" xr:uid="{8DC2616F-9104-4695-B654-210AA112FC0E}"/>
    <cellStyle name="เครื่องหมายจุลภาค 5" xfId="1325" xr:uid="{24363A42-B903-464F-8E81-55AE7F383311}"/>
    <cellStyle name="เครื่องหมายจุลภาค 5 10" xfId="11063" xr:uid="{D539F77D-1E68-4463-A122-7453F3F1AC65}"/>
    <cellStyle name="เครื่องหมายจุลภาค 5 2" xfId="11064" xr:uid="{F54D72FC-53B7-4EE1-AFD0-BC40F6552AC6}"/>
    <cellStyle name="เครื่องหมายจุลภาค 5 3" xfId="11065" xr:uid="{7123482A-EEEB-4C5B-8CB6-1EAC8230D175}"/>
    <cellStyle name="เครื่องหมายจุลภาค 5 4" xfId="11066" xr:uid="{C314F68D-B0AA-4200-A82F-BF0E6CF50229}"/>
    <cellStyle name="เครื่องหมายจุลภาค 5 5" xfId="11067" xr:uid="{8CD85DB7-CA70-4131-9327-43676AD474C0}"/>
    <cellStyle name="เครื่องหมายจุลภาค 5 6" xfId="11068" xr:uid="{6BBB1BFA-F42B-4443-8803-1A3DD277A6BA}"/>
    <cellStyle name="เครื่องหมายจุลภาค 5 7" xfId="11069" xr:uid="{F8895D2A-9A90-472D-AB18-24F06F2AA369}"/>
    <cellStyle name="เครื่องหมายจุลภาค 5 8" xfId="11070" xr:uid="{F14F4510-6F99-49C8-B802-6BD852F69188}"/>
    <cellStyle name="เครื่องหมายจุลภาค 5 9" xfId="11071" xr:uid="{52CED4BD-6D8D-416C-B9F8-8EE983AFF492}"/>
    <cellStyle name="เครื่องหมายจุลภาค 6" xfId="1326" xr:uid="{071BE6AC-D01D-4EAB-AB12-6741E5AB26E9}"/>
    <cellStyle name="เครื่องหมายจุลภาค 6 2" xfId="11072" xr:uid="{C030CCA0-BC84-4D2D-9811-A5FAA8CE658B}"/>
    <cellStyle name="เครื่องหมายจุลภาค 7" xfId="1327" xr:uid="{5E7FD079-FD2B-4A90-B85D-8109C7EFF3DD}"/>
    <cellStyle name="เครื่องหมายจุลภาค 7 2" xfId="11073" xr:uid="{300F26EB-B1C6-4F9D-8D20-4204BF336AFE}"/>
    <cellStyle name="เครื่องหมายจุลภาค 8" xfId="1328" xr:uid="{7ACAFFB0-BEFE-4B83-B26A-7A10986AAF8E}"/>
    <cellStyle name="เครื่องหมายจุลภาค 8 2" xfId="11074" xr:uid="{80088C71-151D-48C8-B5C8-387A8206A854}"/>
    <cellStyle name="เครื่องหมายจุลภาค 9" xfId="1329" xr:uid="{C901F0FD-7CBF-46CB-B83A-A0BE83CBF68E}"/>
    <cellStyle name="เครื่องหมายจุลภาค 9 2" xfId="1330" xr:uid="{57AA0247-4A2C-4629-B9FC-98871DE1A740}"/>
    <cellStyle name="เครื่องหมายจุลภาค 9 3" xfId="11075" xr:uid="{52F0C0A8-4168-4BC2-8DCA-A8A8DDF5BC2E}"/>
    <cellStyle name="เครื่องหมายจุลภาค_~0391937" xfId="1331" xr:uid="{02608FE8-9706-4CCF-9BC4-249E3CDAA0BA}"/>
    <cellStyle name="เครื่องหมายสกุลเงิน" xfId="20246" xr:uid="{25419A76-FFDE-492B-BBFE-CFA98685814A}"/>
    <cellStyle name="เครื่องหมายสกุลเงิน [0]" xfId="1332" xr:uid="{A9F8FD84-8269-4B53-9AD1-4508EF9473F7}"/>
    <cellStyle name="เครื่องหมายสกุลเงิน [0] 10" xfId="20247" xr:uid="{B3AA9703-3033-4B35-9D5B-67AD4CA9C8E4}"/>
    <cellStyle name="เครื่องหมายสกุลเงิน [0] 2" xfId="11076" xr:uid="{9A1038EC-2CCE-4817-BF74-3A721142ADD1}"/>
    <cellStyle name="เครื่องหมายสกุลเงิน [0] 3" xfId="11077" xr:uid="{248F0CC5-318D-4C45-B0C4-1E5431FD67F3}"/>
    <cellStyle name="เครื่องหมายสกุลเงิน [0] 4" xfId="11078" xr:uid="{C8E8757D-760D-4749-934C-D96E6EC2AB4D}"/>
    <cellStyle name="เครื่องหมายสกุลเงิน [0] 5" xfId="11079" xr:uid="{2E500EE8-19CF-456E-B11F-CDC87AFDD0A1}"/>
    <cellStyle name="เครื่องหมายสกุลเงิน [0] 6" xfId="11080" xr:uid="{6861224B-EA0D-4682-9DFB-E938BFDA05CA}"/>
    <cellStyle name="เครื่องหมายสกุลเงิน [0] 7" xfId="11081" xr:uid="{06ACF245-DCF0-4ACF-83CD-75C6556F29A2}"/>
    <cellStyle name="เครื่องหมายสกุลเงิน [0] 8" xfId="11082" xr:uid="{FBC48921-4078-405A-93F0-0C8C1EEECE13}"/>
    <cellStyle name="เครื่องหมายสกุลเงิน [0] 9" xfId="11083" xr:uid="{999C3A7A-76B9-4C65-AD7E-90F84457E7D1}"/>
    <cellStyle name="เครื่องหมายสกุลเงิน [0]_NHKTop99" xfId="115" xr:uid="{00000000-0005-0000-0000-000081000000}"/>
    <cellStyle name="เครื่องหมายสกุลเงิน_~0391937" xfId="1333" xr:uid="{B6A63A13-495D-4850-AEDF-FF80D570A8E0}"/>
    <cellStyle name="เชื่อมโยงหลายมิติ" xfId="1334" xr:uid="{475EE452-7874-4DBC-B33B-E65A5A678ED8}"/>
    <cellStyle name="เชื่อมโยงหลายมิติ 2" xfId="1335" xr:uid="{43D57752-DE9A-4875-9029-0C617B68BBCD}"/>
    <cellStyle name="เชื่อมโยงหลายมิติ 3" xfId="1336" xr:uid="{96AE7C10-8D93-4FFE-84AA-3590F0EB784D}"/>
    <cellStyle name="เชื่อมโยงหลายมิติ 4" xfId="1337" xr:uid="{290AF69E-C461-4B31-AF73-0DB70175968A}"/>
    <cellStyle name="เชื่อมโยงหลายมิติ_~5279731" xfId="1338" xr:uid="{46F67386-731B-4F5B-BEE9-E867F7CDE9B9}"/>
    <cellStyle name="เซลล์ตรวจสอบ" xfId="1339" xr:uid="{3AF94387-3537-403D-8B0E-577BCA760F8D}"/>
    <cellStyle name="เซลล์ตรวจสอบ 2" xfId="11084" xr:uid="{A1A129D7-3188-426D-BA5D-762CEDDAA1B9}"/>
    <cellStyle name="เซลล์ตรวจสอบ 2 2" xfId="12858" xr:uid="{ED56D79D-6297-498F-B3AC-8D11DD707069}"/>
    <cellStyle name="เซลล์ตรวจสอบ 2 2 2" xfId="17877" xr:uid="{627CBB78-E7DA-42D8-B77F-BD9317A578C4}"/>
    <cellStyle name="เซลล์ตรวจสอบ 2 2 3" xfId="15362" xr:uid="{5A09C897-54DC-475C-9822-91660437228B}"/>
    <cellStyle name="เซลล์ตรวจสอบ 2 2 4" xfId="23019" xr:uid="{D907901B-6DAE-41AA-941F-47684616E729}"/>
    <cellStyle name="เซลล์ตรวจสอบ 2 3" xfId="20248" xr:uid="{81610D31-F8D8-4A2E-8634-338B7E3DF971}"/>
    <cellStyle name="เซลล์ตรวจสอบ 2 4" xfId="16691" xr:uid="{62059DA2-7C20-4D98-8041-172B930E04D5}"/>
    <cellStyle name="เซลล์ตรวจสอบ 2 5" xfId="14169" xr:uid="{B1E82635-D501-457D-AF16-AAAE4FFC8C46}"/>
    <cellStyle name="เซลล์ตรวจสอบ 2 6" xfId="21757" xr:uid="{6106FDCA-80C8-4022-B9CB-2545E3959B95}"/>
    <cellStyle name="เซลล์ตรวจสอบ 3" xfId="11085" xr:uid="{2B9A4E8E-43FD-4122-9F70-CC16D33A4DC8}"/>
    <cellStyle name="เซลล์ตรวจสอบ 3 2" xfId="12859" xr:uid="{1100D98C-B0D8-4515-8E47-FD0F12901DCF}"/>
    <cellStyle name="เซลล์ตรวจสอบ 3 2 2" xfId="17878" xr:uid="{4F00515C-336C-4B85-A966-DF464BD529A1}"/>
    <cellStyle name="เซลล์ตรวจสอบ 3 2 3" xfId="15363" xr:uid="{082D7DBB-0E8A-4021-B566-2C32A59A4D39}"/>
    <cellStyle name="เซลล์ตรวจสอบ 3 2 4" xfId="23020" xr:uid="{4D0289CC-F88D-4411-A843-101F3BD608C5}"/>
    <cellStyle name="เซลล์ตรวจสอบ 3 3" xfId="20249" xr:uid="{96BE9D49-B9A7-412C-B9E5-99F54FBF71D1}"/>
    <cellStyle name="เซลล์ตรวจสอบ 3 4" xfId="16692" xr:uid="{9B5CE359-0E1A-4DCD-99DE-A2AF23AD8A72}"/>
    <cellStyle name="เซลล์ตรวจสอบ 3 5" xfId="14170" xr:uid="{B2F0E42B-8E11-4BF1-AE7E-D20C39391469}"/>
    <cellStyle name="เซลล์ตรวจสอบ 3 6" xfId="21758" xr:uid="{2F9EB6F0-7A99-4A3F-834C-2C6F8426DA0E}"/>
    <cellStyle name="เซลล์ตรวจสอบ 4" xfId="11086" xr:uid="{BAA2B852-90BA-487D-9ABF-6095E6657B87}"/>
    <cellStyle name="เซลล์ตรวจสอบ 4 2" xfId="12860" xr:uid="{9D9C68CA-3AF5-40CE-A260-5A12FD514DEC}"/>
    <cellStyle name="เซลล์ตรวจสอบ 4 2 2" xfId="17879" xr:uid="{0B940478-B1D9-4154-AFAF-9C6367CCB004}"/>
    <cellStyle name="เซลล์ตรวจสอบ 4 2 3" xfId="15364" xr:uid="{550681CE-2EDB-4E2B-98BC-B69D9BCDEA3D}"/>
    <cellStyle name="เซลล์ตรวจสอบ 4 2 4" xfId="23021" xr:uid="{F05F2D10-6558-4D09-B79B-D4A30C47FBD9}"/>
    <cellStyle name="เซลล์ตรวจสอบ 4 3" xfId="20250" xr:uid="{2D249B55-AAFB-410F-8396-03A3B6F84AA8}"/>
    <cellStyle name="เซลล์ตรวจสอบ 4 4" xfId="16693" xr:uid="{AC7D7391-8849-4B15-96D0-1CD4D6B3C536}"/>
    <cellStyle name="เซลล์ตรวจสอบ 4 5" xfId="14171" xr:uid="{D871567B-6D49-4B86-8621-1B44A17AC92F}"/>
    <cellStyle name="เซลล์ตรวจสอบ 4 6" xfId="21759" xr:uid="{A98A20EC-4439-4031-8E8A-8280974D6322}"/>
    <cellStyle name="เซลล์ตรวจสอบ 5" xfId="11087" xr:uid="{B45226C3-00DC-4D94-8803-D83BEF17C213}"/>
    <cellStyle name="เซลล์ตรวจสอบ 5 2" xfId="12861" xr:uid="{82DD9FE3-9DBA-4E47-8453-11B9A67E93B4}"/>
    <cellStyle name="เซลล์ตรวจสอบ 5 2 2" xfId="17880" xr:uid="{D30222EB-600A-4B74-BF6D-CC9DE85ACA4A}"/>
    <cellStyle name="เซลล์ตรวจสอบ 5 2 3" xfId="15365" xr:uid="{7F705B88-44C3-487E-B7B0-0B60BDB92CE7}"/>
    <cellStyle name="เซลล์ตรวจสอบ 5 2 4" xfId="23022" xr:uid="{58841575-9AF7-4F91-A332-654B154A9828}"/>
    <cellStyle name="เซลล์ตรวจสอบ 5 3" xfId="16694" xr:uid="{D6F20DAE-604B-4A30-9A99-829ABFF63DB7}"/>
    <cellStyle name="เซลล์ตรวจสอบ 5 4" xfId="14172" xr:uid="{C41DF670-A618-4580-9A0E-7A0091C2FF6F}"/>
    <cellStyle name="เซลล์ตรวจสอบ 5 5" xfId="21760" xr:uid="{A9A7C73E-47BD-4839-98CA-1E4BDC920E82}"/>
    <cellStyle name="เซลล์ตรวจสอบ 6" xfId="11088" xr:uid="{2B37214C-6AF5-4BDB-AD41-1940F6DA664A}"/>
    <cellStyle name="เซลล์ตรวจสอบ 6 2" xfId="12862" xr:uid="{A94E8A8B-5B94-4022-824C-EAEDDCDF4CE2}"/>
    <cellStyle name="เซลล์ตรวจสอบ 6 2 2" xfId="17881" xr:uid="{D93E66E4-163D-4BB3-BFF8-0330E68EB8A5}"/>
    <cellStyle name="เซลล์ตรวจสอบ 6 2 3" xfId="15366" xr:uid="{D5199ECE-B97F-4E3A-BA36-B7B145A167CE}"/>
    <cellStyle name="เซลล์ตรวจสอบ 6 2 4" xfId="23023" xr:uid="{1967C86E-32C3-436F-8882-DDA1786ECA9A}"/>
    <cellStyle name="เซลล์ตรวจสอบ 6 3" xfId="16695" xr:uid="{6359BE81-509B-45AA-8855-0F5927093DB7}"/>
    <cellStyle name="เซลล์ตรวจสอบ 6 4" xfId="14173" xr:uid="{B1085AA5-7F33-4ADE-B1B4-8E7D36DFF2F9}"/>
    <cellStyle name="เซลล์ตรวจสอบ 6 5" xfId="21761" xr:uid="{BCA8C260-F258-4C7F-9543-97E5CEE41EDF}"/>
    <cellStyle name="เซลล์ที่มีการเชื่อมโยง" xfId="1340" xr:uid="{33214C47-35BB-4FE6-8D49-C07E8C8730CF}"/>
    <cellStyle name="เซลล์ที่มีการเชื่อมโยง 10" xfId="24731" xr:uid="{AE1C90FB-317F-4A23-85A8-2C7B82126D6A}"/>
    <cellStyle name="เซลล์ที่มีการเชื่อมโยง 11" xfId="24827" xr:uid="{D3A8A43A-4D00-4F24-9462-20AAC2F3F002}"/>
    <cellStyle name="เซลล์ที่มีการเชื่อมโยง 12" xfId="24991" xr:uid="{837009D3-C4AD-48D6-B577-63732DBAC201}"/>
    <cellStyle name="เซลล์ที่มีการเชื่อมโยง 2" xfId="2368" xr:uid="{662C7F8F-6787-4B2B-84AB-0A64DCA322D2}"/>
    <cellStyle name="เซลล์ที่มีการเชื่อมโยง 2 10" xfId="34797" xr:uid="{30533F73-6BF4-4B3F-8338-89A94EAF56EE}"/>
    <cellStyle name="เซลล์ที่มีการเชื่อมโยง 2 11" xfId="39422" xr:uid="{E3A5ECA2-172B-490D-B49F-D6C811F37A72}"/>
    <cellStyle name="เซลล์ที่มีการเชื่อมโยง 2 2" xfId="4179" xr:uid="{84053BAD-2251-4F64-9C76-F86A4AE543BC}"/>
    <cellStyle name="เซลล์ที่มีการเชื่อมโยง 2 2 2" xfId="17882" xr:uid="{ADC9F591-CE6A-4754-9062-8536DD06B0FE}"/>
    <cellStyle name="เซลล์ที่มีการเชื่อมโยง 2 2 3" xfId="15367" xr:uid="{C070747A-829D-4CE5-8D51-F02F5EF2BC39}"/>
    <cellStyle name="เซลล์ที่มีการเชื่อมโยง 2 2 4" xfId="23024" xr:uid="{B39FDCC1-C13E-4E2D-847C-1D4F70DE91C3}"/>
    <cellStyle name="เซลล์ที่มีการเชื่อมโยง 2 2 5" xfId="12863" xr:uid="{BB1F2803-C5A2-42F0-9529-C81197CE6447}"/>
    <cellStyle name="เซลล์ที่มีการเชื่อมโยง 2 2 6" xfId="27314" xr:uid="{C8F1A842-AE7E-4737-9DF9-FEDBC8BD7684}"/>
    <cellStyle name="เซลล์ที่มีการเชื่อมโยง 2 2 7" xfId="36525" xr:uid="{3F0AB7FA-FB02-46A6-BD92-ADD64B5A0C3D}"/>
    <cellStyle name="เซลล์ที่มีการเชื่อมโยง 2 2 8" xfId="41150" xr:uid="{50CFDAE5-BED6-44DE-A7A3-9E5928CFC081}"/>
    <cellStyle name="เซลล์ที่มีการเชื่อมโยง 2 3" xfId="20251" xr:uid="{B450AC6F-BACD-46C8-BF76-BF7FEF56B3D8}"/>
    <cellStyle name="เซลล์ที่มีการเชื่อมโยง 2 3 2" xfId="20663" xr:uid="{EE56C17F-AF8C-44EB-994E-6E9025FBA64D}"/>
    <cellStyle name="เซลล์ที่มีการเชื่อมโยง 2 3 2 2" xfId="23881" xr:uid="{14FAB7F6-AC74-4DDF-BBD4-98DDA6044332}"/>
    <cellStyle name="เซลล์ที่มีการเชื่อมโยง 2 3 3" xfId="28285" xr:uid="{A9E02A3B-B324-4681-861F-CC033E5A29B5}"/>
    <cellStyle name="เซลล์ที่มีการเชื่อมโยง 2 3 4" xfId="37494" xr:uid="{3D05B40E-B3C8-495E-B9E4-B34164603A20}"/>
    <cellStyle name="เซลล์ที่มีการเชื่อมโยง 2 3 5" xfId="42119" xr:uid="{DD1BE66B-EFFD-4CD1-BF22-203D42C3178B}"/>
    <cellStyle name="เซลล์ที่มีการเชื่อมโยง 2 4" xfId="20495" xr:uid="{BB6B0E21-D0BB-404D-86DB-E5641FFF18AB}"/>
    <cellStyle name="เซลล์ที่มีการเชื่อมโยง 2 4 2" xfId="23817" xr:uid="{DDF66B6F-38A0-45E6-8C0D-E063EE6D47AF}"/>
    <cellStyle name="เซลล์ที่มีการเชื่อมโยง 2 4 3" xfId="29263" xr:uid="{9AB5AA2E-4667-4F21-B930-C1929E3F3A9F}"/>
    <cellStyle name="เซลล์ที่มีการเชื่อมโยง 2 4 4" xfId="38468" xr:uid="{1944C39D-D132-42F4-8B80-9B23D83BB5F3}"/>
    <cellStyle name="เซลล์ที่มีการเชื่อมโยง 2 4 5" xfId="43093" xr:uid="{A8265584-33E8-43BE-A95B-3DE531038BDE}"/>
    <cellStyle name="เซลล์ที่มีการเชื่อมโยง 2 5" xfId="16696" xr:uid="{2BBA5761-BF55-4485-8A29-B1D9370BA0D9}"/>
    <cellStyle name="เซลล์ที่มีการเชื่อมโยง 2 6" xfId="14174" xr:uid="{03170253-D2E1-4806-A808-186A165CF08F}"/>
    <cellStyle name="เซลล์ที่มีการเชื่อมโยง 2 7" xfId="21762" xr:uid="{981BED83-D463-4716-A820-B468B4C4DEB4}"/>
    <cellStyle name="เซลล์ที่มีการเชื่อมโยง 2 8" xfId="11089" xr:uid="{2E9439F8-5E95-47E5-B57C-C2B3DD95CA89}"/>
    <cellStyle name="เซลล์ที่มีการเชื่อมโยง 2 9" xfId="25566" xr:uid="{DCF096B2-AD92-4C2F-96DF-FD584BE968EC}"/>
    <cellStyle name="เซลล์ที่มีการเชื่อมโยง 3" xfId="2120" xr:uid="{41EE291A-42E4-43AD-9083-1612830AAC98}"/>
    <cellStyle name="เซลล์ที่มีการเชื่อมโยง 3 10" xfId="34658" xr:uid="{30CC1BEF-2FC5-4336-8E26-8BEF549810C2}"/>
    <cellStyle name="เซลล์ที่มีการเชื่อมโยง 3 11" xfId="39288" xr:uid="{3E10EFF2-1071-479F-9E7C-1D30E87294B6}"/>
    <cellStyle name="เซลล์ที่มีการเชื่อมโยง 3 2" xfId="4017" xr:uid="{28D78787-23B7-482A-9E54-9D9815E6F702}"/>
    <cellStyle name="เซลล์ที่มีการเชื่อมโยง 3 2 2" xfId="17883" xr:uid="{50E6EA9A-049C-4B76-8BC2-5FE6FD506A21}"/>
    <cellStyle name="เซลล์ที่มีการเชื่อมโยง 3 2 3" xfId="15368" xr:uid="{7B122D62-6237-4DD1-A059-B3235B16E4E4}"/>
    <cellStyle name="เซลล์ที่มีการเชื่อมโยง 3 2 4" xfId="23025" xr:uid="{830856B2-9E90-4D37-9BC2-3313BF6421CB}"/>
    <cellStyle name="เซลล์ที่มีการเชื่อมโยง 3 2 5" xfId="12864" xr:uid="{F20891C0-97E2-40EC-9002-A0867B91B658}"/>
    <cellStyle name="เซลล์ที่มีการเชื่อมโยง 3 2 6" xfId="27179" xr:uid="{6545F2F2-62E8-4525-BC21-AFD4ADD3242C}"/>
    <cellStyle name="เซลล์ที่มีการเชื่อมโยง 3 2 7" xfId="36390" xr:uid="{DE84A236-F0AF-483B-B2F7-F975F0BAFF78}"/>
    <cellStyle name="เซลล์ที่มีการเชื่อมโยง 3 2 8" xfId="41015" xr:uid="{DC4753A5-DE2F-4C76-9F48-67A36C8FB066}"/>
    <cellStyle name="เซลล์ที่มีการเชื่อมโยง 3 3" xfId="20252" xr:uid="{CE3669D7-E26F-47AA-B1DC-935F6CD60B2E}"/>
    <cellStyle name="เซลล์ที่มีการเชื่อมโยง 3 3 2" xfId="20664" xr:uid="{6A740A92-E990-402B-B255-14E6AB8A8022}"/>
    <cellStyle name="เซลล์ที่มีการเชื่อมโยง 3 3 2 2" xfId="23882" xr:uid="{DDC92AB5-F5EE-4A13-825A-C70A62B579A2}"/>
    <cellStyle name="เซลล์ที่มีการเชื่อมโยง 3 3 3" xfId="28151" xr:uid="{BCBB93B7-FC31-44C5-B1AE-C2B054695337}"/>
    <cellStyle name="เซลล์ที่มีการเชื่อมโยง 3 3 4" xfId="37362" xr:uid="{7B049760-1AD9-49AB-89AB-901BA171A324}"/>
    <cellStyle name="เซลล์ที่มีการเชื่อมโยง 3 3 5" xfId="41987" xr:uid="{198575DD-9478-41D7-9FD4-7058EC3C1EFC}"/>
    <cellStyle name="เซลล์ที่มีการเชื่อมโยง 3 4" xfId="20496" xr:uid="{983A38EF-E58E-4BCC-BE27-713DA4BC9CE0}"/>
    <cellStyle name="เซลล์ที่มีการเชื่อมโยง 3 4 2" xfId="23818" xr:uid="{9A1458C5-F0A1-42D6-B815-89CCB9153AE4}"/>
    <cellStyle name="เซลล์ที่มีการเชื่อมโยง 3 4 3" xfId="29133" xr:uid="{BF23C25F-1072-4012-8FC8-4AB0C7ED230E}"/>
    <cellStyle name="เซลล์ที่มีการเชื่อมโยง 3 4 4" xfId="38339" xr:uid="{C8DF1B0D-FAC6-4A7C-8ABF-12082EEC78AA}"/>
    <cellStyle name="เซลล์ที่มีการเชื่อมโยง 3 4 5" xfId="42964" xr:uid="{069D6F07-303C-4206-8FF2-585E0669CFD7}"/>
    <cellStyle name="เซลล์ที่มีการเชื่อมโยง 3 5" xfId="16697" xr:uid="{3E94C589-3E6F-4F99-B83D-2F1984D0D5BA}"/>
    <cellStyle name="เซลล์ที่มีการเชื่อมโยง 3 6" xfId="14175" xr:uid="{96CAD823-7B61-40D6-BCCA-42C4FA196B48}"/>
    <cellStyle name="เซลล์ที่มีการเชื่อมโยง 3 7" xfId="21763" xr:uid="{62BC2E3B-24CC-4450-ABFF-6F9A7B6DEFBA}"/>
    <cellStyle name="เซลล์ที่มีการเชื่อมโยง 3 8" xfId="11090" xr:uid="{69C2D3C4-265B-4840-A84B-75AB75BEADDC}"/>
    <cellStyle name="เซลล์ที่มีการเชื่อมโยง 3 9" xfId="25419" xr:uid="{668140E0-BF0B-411A-90BC-63038928171D}"/>
    <cellStyle name="เซลล์ที่มีการเชื่อมโยง 4" xfId="2268" xr:uid="{D8507807-7BEA-41AE-A9DF-252D8638843C}"/>
    <cellStyle name="เซลล์ที่มีการเชื่อมโยง 4 10" xfId="34778" xr:uid="{7D63D298-CBDE-4BE1-8AF7-CA0C5EA51FAC}"/>
    <cellStyle name="เซลล์ที่มีการเชื่อมโยง 4 11" xfId="39405" xr:uid="{F9091F16-AC32-4B51-BBF1-13F476B5F9C7}"/>
    <cellStyle name="เซลล์ที่มีการเชื่อมโยง 4 2" xfId="12865" xr:uid="{EBDA66EB-3669-48D7-A967-50E1408D5DD6}"/>
    <cellStyle name="เซลล์ที่มีการเชื่อมโยง 4 2 2" xfId="17884" xr:uid="{863C6717-F3E8-4247-8C61-24271B32AB5A}"/>
    <cellStyle name="เซลล์ที่มีการเชื่อมโยง 4 2 3" xfId="15369" xr:uid="{75B3832A-4C45-4025-AA7F-08D183902532}"/>
    <cellStyle name="เซลล์ที่มีการเชื่อมโยง 4 2 4" xfId="23026" xr:uid="{6D68ED8D-DA80-470A-98A1-13457BB15D2B}"/>
    <cellStyle name="เซลล์ที่มีการเชื่อมโยง 4 2 5" xfId="27295" xr:uid="{8E98828A-3EE3-4B9D-8183-E60E5648F0D8}"/>
    <cellStyle name="เซลล์ที่มีการเชื่อมโยง 4 2 6" xfId="36506" xr:uid="{B49F18C9-419F-4009-8555-12A69A51952C}"/>
    <cellStyle name="เซลล์ที่มีการเชื่อมโยง 4 2 7" xfId="41131" xr:uid="{C2F9810C-0249-4544-96FC-77EF0F357C61}"/>
    <cellStyle name="เซลล์ที่มีการเชื่อมโยง 4 3" xfId="20253" xr:uid="{2104F11D-0C8C-4A09-819C-68220F76C5B3}"/>
    <cellStyle name="เซลล์ที่มีการเชื่อมโยง 4 3 2" xfId="20665" xr:uid="{797AF5B4-8379-4D1B-972A-044924E630A1}"/>
    <cellStyle name="เซลล์ที่มีการเชื่อมโยง 4 3 2 2" xfId="23883" xr:uid="{05C9C8A0-A5C0-4391-A847-743E46848067}"/>
    <cellStyle name="เซลล์ที่มีการเชื่อมโยง 4 3 3" xfId="28266" xr:uid="{47065E9C-E29F-4E8B-BFA2-99ACE24AA48B}"/>
    <cellStyle name="เซลล์ที่มีการเชื่อมโยง 4 3 4" xfId="37477" xr:uid="{108FEAE0-22BF-45F7-8D52-4785D1411C69}"/>
    <cellStyle name="เซลล์ที่มีการเชื่อมโยง 4 3 5" xfId="42102" xr:uid="{83EF59D4-41BD-4F3E-8D27-06A9235EB3D8}"/>
    <cellStyle name="เซลล์ที่มีการเชื่อมโยง 4 4" xfId="20497" xr:uid="{BAA80D5F-6763-403D-89E5-8C88BCB19940}"/>
    <cellStyle name="เซลล์ที่มีการเชื่อมโยง 4 4 2" xfId="23819" xr:uid="{08013203-B391-4301-806B-212E300F3315}"/>
    <cellStyle name="เซลล์ที่มีการเชื่อมโยง 4 4 3" xfId="29246" xr:uid="{B790CBA2-20F3-4B02-ACB4-2A3B99FD1A6A}"/>
    <cellStyle name="เซลล์ที่มีการเชื่อมโยง 4 4 4" xfId="38452" xr:uid="{C5C9D9E1-6381-4AAA-B37A-EEBAE3814EA0}"/>
    <cellStyle name="เซลล์ที่มีการเชื่อมโยง 4 4 5" xfId="43077" xr:uid="{B4A4C4C5-DBC8-4DAF-9B9B-4E76A63F9657}"/>
    <cellStyle name="เซลล์ที่มีการเชื่อมโยง 4 5" xfId="16698" xr:uid="{8CFB6A1D-6D28-4D6A-B16E-188D2E48B772}"/>
    <cellStyle name="เซลล์ที่มีการเชื่อมโยง 4 6" xfId="14176" xr:uid="{C506D73F-BE05-4061-B185-BDB5F4B2E06E}"/>
    <cellStyle name="เซลล์ที่มีการเชื่อมโยง 4 7" xfId="21764" xr:uid="{1C25515A-9740-4D87-AF20-2B4C051928C9}"/>
    <cellStyle name="เซลล์ที่มีการเชื่อมโยง 4 8" xfId="11091" xr:uid="{9DE30C9B-7B1B-4A23-9186-913AE4F46A35}"/>
    <cellStyle name="เซลล์ที่มีการเชื่อมโยง 4 9" xfId="25546" xr:uid="{8B412ED6-F1F5-4EC5-BBFD-0F07A9EDD00B}"/>
    <cellStyle name="เซลล์ที่มีการเชื่อมโยง 5" xfId="11092" xr:uid="{86DEEC67-B847-4D8E-A1A6-B41A47EE281D}"/>
    <cellStyle name="เซลล์ที่มีการเชื่อมโยง 5 2" xfId="12866" xr:uid="{04B74D49-1964-453F-80A6-2DC4E18BEDB2}"/>
    <cellStyle name="เซลล์ที่มีการเชื่อมโยง 5 2 2" xfId="17885" xr:uid="{840F2EAF-BFAF-4A05-A308-FC0BAF57D4AD}"/>
    <cellStyle name="เซลล์ที่มีการเชื่อมโยง 5 2 3" xfId="15370" xr:uid="{2E5B29AF-C714-4782-AEC8-3CA9DFA9E4EE}"/>
    <cellStyle name="เซลล์ที่มีการเชื่อมโยง 5 2 4" xfId="23027" xr:uid="{AA29D143-3AFF-4235-80D0-F034A81D5AAF}"/>
    <cellStyle name="เซลล์ที่มีการเชื่อมโยง 5 3" xfId="16699" xr:uid="{D8550AD9-3FD1-40BF-9646-DE39E6D2EF9A}"/>
    <cellStyle name="เซลล์ที่มีการเชื่อมโยง 5 4" xfId="14177" xr:uid="{0E39FCF5-C782-4BA0-9DA9-9DB59EA1E8AB}"/>
    <cellStyle name="เซลล์ที่มีการเชื่อมโยง 5 5" xfId="21765" xr:uid="{C97DA49C-A6DD-416D-8B4E-18CE53CC9724}"/>
    <cellStyle name="เซลล์ที่มีการเชื่อมโยง 5 6" xfId="26504" xr:uid="{7E7E9E23-F155-46A2-A773-4EF3A2577F50}"/>
    <cellStyle name="เซลล์ที่มีการเชื่อมโยง 5 7" xfId="35715" xr:uid="{371E42BF-43A4-420F-95B2-A091F7DBE08E}"/>
    <cellStyle name="เซลล์ที่มีการเชื่อมโยง 5 8" xfId="40340" xr:uid="{9091F223-D607-4E1D-8E91-79EDE409AEA9}"/>
    <cellStyle name="เซลล์ที่มีการเชื่อมโยง 6" xfId="11093" xr:uid="{55510AE5-4177-45F4-8DD3-2ECDBF6A6B9B}"/>
    <cellStyle name="เซลล์ที่มีการเชื่อมโยง 6 2" xfId="12867" xr:uid="{437A4BF7-BB82-4646-A834-26FDB00E5D31}"/>
    <cellStyle name="เซลล์ที่มีการเชื่อมโยง 6 2 2" xfId="17886" xr:uid="{9870DE8C-3876-4F08-A204-AA44FCC67BA6}"/>
    <cellStyle name="เซลล์ที่มีการเชื่อมโยง 6 2 3" xfId="15371" xr:uid="{DB775BCF-BA90-40AA-BF9B-F904FA770DEB}"/>
    <cellStyle name="เซลล์ที่มีการเชื่อมโยง 6 2 4" xfId="23028" xr:uid="{242CB500-CA66-4941-A6AE-C2F23F8188D0}"/>
    <cellStyle name="เซลล์ที่มีการเชื่อมโยง 6 3" xfId="16700" xr:uid="{5608A4F9-6901-4144-9948-EBB9CA46880C}"/>
    <cellStyle name="เซลล์ที่มีการเชื่อมโยง 6 4" xfId="14178" xr:uid="{424CD101-0E0C-46BF-BAC5-1BEF01BE2035}"/>
    <cellStyle name="เซลล์ที่มีการเชื่อมโยง 6 5" xfId="21766" xr:uid="{B0F0D904-05D1-44E9-AA4B-9988CC9A0A23}"/>
    <cellStyle name="เซลล์ที่มีการเชื่อมโยง 6 6" xfId="26358" xr:uid="{4CF1BB0B-41EA-40FE-BF21-011A31C1BAAB}"/>
    <cellStyle name="เซลล์ที่มีการเชื่อมโยง 6 7" xfId="35582" xr:uid="{923910AF-2A15-4CA6-8B8F-1DA56FF35E48}"/>
    <cellStyle name="เซลล์ที่มีการเชื่อมโยง 6 8" xfId="40207" xr:uid="{21A5D813-7245-4980-BCE2-5B0E8157880C}"/>
    <cellStyle name="เซลล์ที่มีการเชื่อมโยง 7" xfId="20490" xr:uid="{7D85F1D1-36C2-4574-8CF8-C90D39D9798A}"/>
    <cellStyle name="เซลล์ที่มีการเชื่อมโยง 7 2" xfId="23816" xr:uid="{A7B9DBDB-4001-4494-B91B-B2A51ADA342A}"/>
    <cellStyle name="เซลล์ที่มีการเชื่อมโยง 7 3" xfId="26369" xr:uid="{55F26B42-F0AF-4041-B02D-5D57399C8386}"/>
    <cellStyle name="เซลล์ที่มีการเชื่อมโยง 7 4" xfId="35593" xr:uid="{C2E02843-6562-4AA6-A390-CD2778D810EF}"/>
    <cellStyle name="เซลล์ที่มีการเชื่อมโยง 7 5" xfId="40218" xr:uid="{040899E9-E246-46B7-B75F-1676E833AC41}"/>
    <cellStyle name="เซลล์ที่มีการเชื่อมโยง 8" xfId="15695" xr:uid="{0CC9CFC7-98DC-409E-B5BB-68AAD65047C2}"/>
    <cellStyle name="เซลล์ที่มีการเชื่อมโยง 9" xfId="13187" xr:uid="{2B911099-914D-4F5E-8DBA-2383EA13D15B}"/>
    <cellStyle name="เซลล์ที่มีการเชื่อมโยง 9 2" xfId="23585" xr:uid="{9B15EB23-E382-481D-8103-919C53ED2D81}"/>
    <cellStyle name="เปอร์เซ็นต์ 2" xfId="1341" xr:uid="{8A48C574-754D-4E40-AAB6-E143366E956C}"/>
    <cellStyle name="เปอร์เซ็นต์ 2 2" xfId="11094" xr:uid="{CA31F702-6361-4CBA-A1A9-B358793EEDA3}"/>
    <cellStyle name="เปอร์เซ็นต์ 2 2 2" xfId="12868" xr:uid="{297BDB5C-B4AB-419D-8612-01D4C3DFAB22}"/>
    <cellStyle name="เปอร์เซ็นต์ 2 2 2 2" xfId="17887" xr:uid="{DF1F08C2-E462-4017-BCC3-00432DDB61BD}"/>
    <cellStyle name="เปอร์เซ็นต์ 2 2 2 3" xfId="15372" xr:uid="{F41EA70D-6058-46D5-BA5D-0F6187662E8E}"/>
    <cellStyle name="เปอร์เซ็นต์ 2 2 2 4" xfId="23029" xr:uid="{FB046998-423D-4C79-98CA-04C8BE76FA43}"/>
    <cellStyle name="เปอร์เซ็นต์ 2 2 3" xfId="20254" xr:uid="{C9FB3295-BD30-4E0E-A271-1A0DF8CDF8F4}"/>
    <cellStyle name="เปอร์เซ็นต์ 2 2 4" xfId="16701" xr:uid="{E9A2E883-DF9F-45AA-8625-2D29412B3E74}"/>
    <cellStyle name="เปอร์เซ็นต์ 2 2 5" xfId="14179" xr:uid="{B01072BD-70A0-4A4C-A951-5AFE93270058}"/>
    <cellStyle name="เปอร์เซ็นต์ 2 2 6" xfId="21767" xr:uid="{9E2920A8-4825-4997-8498-119BE7D9CA01}"/>
    <cellStyle name="เปอร์เซ็นต์ 2 3" xfId="11095" xr:uid="{628A1E51-9B0D-4EFC-82C7-8F2A78614801}"/>
    <cellStyle name="เปอร์เซ็นต์ 2 3 2" xfId="12869" xr:uid="{6DA83A20-5A82-4C16-90C0-26EF920C0A63}"/>
    <cellStyle name="เปอร์เซ็นต์ 2 3 2 2" xfId="17888" xr:uid="{199C3B69-1DEA-42DB-B77D-8F004244631F}"/>
    <cellStyle name="เปอร์เซ็นต์ 2 3 2 3" xfId="15373" xr:uid="{784EA8B8-11FE-4B12-84A2-B9D74BB0A335}"/>
    <cellStyle name="เปอร์เซ็นต์ 2 3 2 4" xfId="23030" xr:uid="{7C89C8D7-C430-46F1-91D7-76CF423A2A50}"/>
    <cellStyle name="เปอร์เซ็นต์ 2 3 3" xfId="20255" xr:uid="{D473F8C0-6A9C-415F-8201-FEF20379C327}"/>
    <cellStyle name="เปอร์เซ็นต์ 2 3 4" xfId="16702" xr:uid="{925A05AD-EF8F-44D8-AC47-820FA4503BA9}"/>
    <cellStyle name="เปอร์เซ็นต์ 2 3 5" xfId="14180" xr:uid="{9B875BC9-0057-43BB-8B17-33F142263624}"/>
    <cellStyle name="เปอร์เซ็นต์ 2 3 6" xfId="21768" xr:uid="{FF1E8603-7D09-4B4A-BE92-66BFB186E879}"/>
    <cellStyle name="เปอร์เซ็นต์ 2 4" xfId="11096" xr:uid="{3953F6BA-0B53-448C-A7E0-7A1CA24CF213}"/>
    <cellStyle name="เปอร์เซ็นต์ 2 4 2" xfId="12870" xr:uid="{606563C7-A889-4A8D-9A28-61B25EF75E27}"/>
    <cellStyle name="เปอร์เซ็นต์ 2 4 2 2" xfId="17889" xr:uid="{2E5B5E03-27E5-44DE-9907-C1205FB315DE}"/>
    <cellStyle name="เปอร์เซ็นต์ 2 4 2 3" xfId="15374" xr:uid="{97962B0E-D0CB-4943-8194-385DCB6DD8FB}"/>
    <cellStyle name="เปอร์เซ็นต์ 2 4 2 4" xfId="23031" xr:uid="{770B5DF8-7468-4EA0-A5FC-87EB353F20D8}"/>
    <cellStyle name="เปอร์เซ็นต์ 2 4 3" xfId="16703" xr:uid="{E0E8C818-BD07-405B-BF4D-821D925B2045}"/>
    <cellStyle name="เปอร์เซ็นต์ 2 4 4" xfId="14181" xr:uid="{4A373712-9913-4922-BDA8-AEE136D21197}"/>
    <cellStyle name="เปอร์เซ็นต์ 2 4 5" xfId="21769" xr:uid="{A869B830-4ABC-4C40-B9FD-58435AB1C887}"/>
    <cellStyle name="เปอร์เซ็นต์ 2 5" xfId="11097" xr:uid="{F5CF048D-B1C8-4F39-86EA-B88BEF85DC11}"/>
    <cellStyle name="เปอร์เซ็นต์ 2 5 2" xfId="12871" xr:uid="{161B7C6F-3AFC-4A6A-AC21-E6647AD48941}"/>
    <cellStyle name="เปอร์เซ็นต์ 2 5 2 2" xfId="17890" xr:uid="{7B1B8E6B-A265-408D-953D-42765B405E21}"/>
    <cellStyle name="เปอร์เซ็นต์ 2 5 2 3" xfId="15375" xr:uid="{18CD30C9-A4EA-4384-A278-2E222CF8F020}"/>
    <cellStyle name="เปอร์เซ็นต์ 2 5 2 4" xfId="23032" xr:uid="{BB9B8E91-5092-4D66-9E16-4C52416568E5}"/>
    <cellStyle name="เปอร์เซ็นต์ 2 5 3" xfId="16704" xr:uid="{49A31736-6122-4B87-AA21-13B56D4F3F66}"/>
    <cellStyle name="เปอร์เซ็นต์ 2 5 4" xfId="14182" xr:uid="{48622E55-2C01-4FB4-912F-6B3B8E191CAC}"/>
    <cellStyle name="เปอร์เซ็นต์ 2 5 5" xfId="21770" xr:uid="{812450E9-76FB-4564-BDE0-78DF7731D5E1}"/>
    <cellStyle name="เปอร์เซ็นต์ 2 6" xfId="11098" xr:uid="{6BAF1A37-34B4-46E7-A827-5DA70DDE0894}"/>
    <cellStyle name="เปอร์เซ็นต์ 2 6 2" xfId="12872" xr:uid="{9D539B7E-AE4D-4D52-BEE5-6CB76E37D821}"/>
    <cellStyle name="เปอร์เซ็นต์ 2 6 2 2" xfId="17891" xr:uid="{D4F5D12A-0BF0-4C5A-A05D-1D89A029EA91}"/>
    <cellStyle name="เปอร์เซ็นต์ 2 6 2 3" xfId="15376" xr:uid="{1AF11BD9-6E53-4829-A190-8A0A8BD096C3}"/>
    <cellStyle name="เปอร์เซ็นต์ 2 6 2 4" xfId="23033" xr:uid="{D2D6BF09-6412-40B7-9616-BEFA958AF05D}"/>
    <cellStyle name="เปอร์เซ็นต์ 2 6 3" xfId="16705" xr:uid="{60BEF68B-28BA-4C5E-A0F2-903F9F1AAB02}"/>
    <cellStyle name="เปอร์เซ็นต์ 2 6 4" xfId="14183" xr:uid="{7BB55DFE-ADAA-4646-B23D-E728D50F9410}"/>
    <cellStyle name="เปอร์เซ็นต์ 2 6 5" xfId="21771" xr:uid="{421E6EC7-9D99-46E9-98F1-D70F1A9E91B8}"/>
    <cellStyle name="เปอร์เซ็นต์ 3" xfId="1342" xr:uid="{A0BA8731-8E63-4B9F-B25B-B73DEBD6DE7F}"/>
    <cellStyle name="เปอร์เซ็นต์ 3 2" xfId="20256" xr:uid="{AB30069B-D6A9-43E5-9127-EC8EF989B037}"/>
    <cellStyle name="เปอร์เซ็นต์ 3 3" xfId="11099" xr:uid="{04D08F74-13CA-4F55-B37E-C7C5D3AA5EDD}"/>
    <cellStyle name="เปอร์เซ็นต์ 4" xfId="11100" xr:uid="{542C154F-5871-467A-8121-4FF9F85640DB}"/>
    <cellStyle name="เปอร์เซ็นต์ 4 2" xfId="20257" xr:uid="{3252E864-1CE7-4045-8073-B3969E442386}"/>
    <cellStyle name="เส้นขอบขวา" xfId="11698" xr:uid="{FEF38E0B-48D9-4CCC-A89D-D8348B6BBFDF}"/>
    <cellStyle name="แย่" xfId="1343" xr:uid="{F5880F66-E848-475F-A1C5-09B772F19F03}"/>
    <cellStyle name="แย่ 2" xfId="11101" xr:uid="{DAC50137-603D-4CB5-B322-D0D373523B0D}"/>
    <cellStyle name="แย่ 2 2" xfId="12873" xr:uid="{23EAB94B-BA39-41F8-B788-4D547A848E79}"/>
    <cellStyle name="แย่ 2 2 2" xfId="17892" xr:uid="{F1CFA54D-7B1B-4744-A3E4-B3CF20EC5415}"/>
    <cellStyle name="แย่ 2 2 3" xfId="15377" xr:uid="{C7C5CD7C-079B-4092-9CC9-4CD7E9E65C6F}"/>
    <cellStyle name="แย่ 2 2 4" xfId="23034" xr:uid="{2A9C0F08-ECD8-43FE-8081-6A49D6599932}"/>
    <cellStyle name="แย่ 2 3" xfId="20258" xr:uid="{71475219-2CCE-4090-B786-AEC9E97E0712}"/>
    <cellStyle name="แย่ 2 4" xfId="16706" xr:uid="{6825C77E-D048-45D2-959D-6C9BDA53790B}"/>
    <cellStyle name="แย่ 2 5" xfId="14184" xr:uid="{23954758-FFB8-4EBA-B140-2E83E91A78DA}"/>
    <cellStyle name="แย่ 2 6" xfId="21772" xr:uid="{31E4B3E9-3099-4263-843A-67A796E0CE83}"/>
    <cellStyle name="แย่ 3" xfId="11102" xr:uid="{ED209406-DF80-4717-BFF6-8D6B7BAD623F}"/>
    <cellStyle name="แย่ 3 2" xfId="12874" xr:uid="{F9384851-ACCA-4D70-8BBA-7B4CCA58425F}"/>
    <cellStyle name="แย่ 3 2 2" xfId="17893" xr:uid="{DCB9C3F2-57A4-4F3E-9AA4-A60F2CD1C0E1}"/>
    <cellStyle name="แย่ 3 2 3" xfId="15378" xr:uid="{F24C75EF-73DA-41CE-A76D-2C8B1F252A39}"/>
    <cellStyle name="แย่ 3 2 4" xfId="23035" xr:uid="{A3805A84-44C8-4300-A3D1-8F88E7601968}"/>
    <cellStyle name="แย่ 3 3" xfId="20259" xr:uid="{B3A57EFA-9F4B-45E6-935F-C893CC2B7E9D}"/>
    <cellStyle name="แย่ 3 4" xfId="16707" xr:uid="{C17C370B-C13C-4109-91D0-D46E75E88789}"/>
    <cellStyle name="แย่ 3 5" xfId="14185" xr:uid="{98A5EAB9-2E13-4ABF-98C3-DDD4209925D6}"/>
    <cellStyle name="แย่ 3 6" xfId="21773" xr:uid="{940BAE8F-7B95-4355-99E7-2EA55E068A8B}"/>
    <cellStyle name="แย่ 4" xfId="11103" xr:uid="{ED63D806-25B1-493D-9968-DBD8FF247C37}"/>
    <cellStyle name="แย่ 4 2" xfId="12875" xr:uid="{E4303BEC-BC55-4E84-A84B-79FD4620A741}"/>
    <cellStyle name="แย่ 4 2 2" xfId="17894" xr:uid="{0C1DB176-8E49-4E0C-9023-4A034CF06956}"/>
    <cellStyle name="แย่ 4 2 3" xfId="15379" xr:uid="{0AA261C9-FB61-4981-8EAD-B876E9DD3E63}"/>
    <cellStyle name="แย่ 4 2 4" xfId="23036" xr:uid="{A71884D4-883C-487F-B2E8-1187CD335319}"/>
    <cellStyle name="แย่ 4 3" xfId="20260" xr:uid="{EF0FD7A2-8714-4630-AB56-E40EA125F858}"/>
    <cellStyle name="แย่ 4 4" xfId="16708" xr:uid="{B7D2E2B8-B1B6-43C5-B0A6-4E5BF946D112}"/>
    <cellStyle name="แย่ 4 5" xfId="14186" xr:uid="{CF879692-C266-4B51-ADB4-6351E8C3C33D}"/>
    <cellStyle name="แย่ 4 6" xfId="21774" xr:uid="{CDFBBBAE-D2D4-4639-B5E8-3FF82C58EB58}"/>
    <cellStyle name="แย่ 5" xfId="11104" xr:uid="{9898B18E-1CB3-40DA-B215-23C32F762C2F}"/>
    <cellStyle name="แย่ 5 2" xfId="12876" xr:uid="{AE669B0C-9B93-4A98-A1A1-DFD4565FE0DC}"/>
    <cellStyle name="แย่ 5 2 2" xfId="17895" xr:uid="{C0525325-5C4D-418B-8649-2471FD4933BB}"/>
    <cellStyle name="แย่ 5 2 3" xfId="15380" xr:uid="{948E200D-CB2A-4CF1-B759-CEB0F5F74595}"/>
    <cellStyle name="แย่ 5 2 4" xfId="23037" xr:uid="{FACE6835-8C1B-4A80-8065-D6AD4D696FE0}"/>
    <cellStyle name="แย่ 5 3" xfId="16709" xr:uid="{F1A4D8BF-1B75-47B9-AE94-1D5BA6CE0426}"/>
    <cellStyle name="แย่ 5 4" xfId="14187" xr:uid="{0868093E-4FAF-40C9-A478-4A16AB265468}"/>
    <cellStyle name="แย่ 5 5" xfId="21775" xr:uid="{FC51533A-F616-48C9-BB03-2FC267F49AF6}"/>
    <cellStyle name="แย่ 6" xfId="11105" xr:uid="{A9D621A5-6E59-4F63-9051-6E631BE1148C}"/>
    <cellStyle name="แย่ 6 2" xfId="12877" xr:uid="{EA3FCE47-2846-4915-B72D-806B254A7C43}"/>
    <cellStyle name="แย่ 6 2 2" xfId="17896" xr:uid="{5B5AE56B-F5E6-40C2-814C-8DFEF1719AA4}"/>
    <cellStyle name="แย่ 6 2 3" xfId="15381" xr:uid="{FCFB2983-28C7-459F-B96A-F5EF803EDBAE}"/>
    <cellStyle name="แย่ 6 2 4" xfId="23038" xr:uid="{17F6F37E-A472-4DF7-A6A3-366425D3F044}"/>
    <cellStyle name="แย่ 6 3" xfId="16710" xr:uid="{4C570F59-CEDD-4D20-810F-4D7EB1C00554}"/>
    <cellStyle name="แย่ 6 4" xfId="14188" xr:uid="{0BE5E447-89C2-4B96-A90F-8395F13D0009}"/>
    <cellStyle name="แย่ 6 5" xfId="21776" xr:uid="{FF58808C-ACA8-4B37-82E9-7AA07B07B52A}"/>
    <cellStyle name="แสดงผล" xfId="1344" xr:uid="{2D25F339-C433-4C07-9CE1-207E9EF3AAB1}"/>
    <cellStyle name="แสดงผล 2" xfId="1475" xr:uid="{D635004A-9185-4600-9C4F-DC34A7B21A9C}"/>
    <cellStyle name="แสดงผล 2 10" xfId="24250" xr:uid="{B5EA9804-8E11-4B71-86D8-E467F56FC433}"/>
    <cellStyle name="แสดงผล 2 11" xfId="24503" xr:uid="{5E3B7832-C45B-4659-BB87-ACBF860CF583}"/>
    <cellStyle name="แสดงผล 2 12" xfId="24485" xr:uid="{5DC57C8E-0FAD-4F2E-BB21-1B3C0BEBC1CA}"/>
    <cellStyle name="แสดงผล 2 2" xfId="1820" xr:uid="{E0BD53D9-2B21-4BF5-9232-4F92599894F7}"/>
    <cellStyle name="แสดงผล 2 2 10" xfId="39049" xr:uid="{7CC7BE5B-C47E-4C81-93E2-F2A834E9F1E4}"/>
    <cellStyle name="แสดงผล 2 2 2" xfId="2744" xr:uid="{431F71C6-5DD9-4DD4-B924-C808C5F5DDC7}"/>
    <cellStyle name="แสดงผล 2 2 2 2" xfId="4548" xr:uid="{E5FAC123-608B-447D-AE49-D85A0E7A22EA}"/>
    <cellStyle name="แสดงผล 2 2 2 2 2" xfId="27678" xr:uid="{4550F439-B774-4602-A349-4A5A54388FC4}"/>
    <cellStyle name="แสดงผล 2 2 2 2 3" xfId="32365" xr:uid="{77BB01DE-F170-452E-957C-77BFD471B88E}"/>
    <cellStyle name="แสดงผล 2 2 2 2 4" xfId="36889" xr:uid="{DF10F517-BACD-4DF9-8002-0F75192877B1}"/>
    <cellStyle name="แสดงผล 2 2 2 2 5" xfId="41514" xr:uid="{BB5AB8EC-A870-4037-BD37-F52F89DD04A1}"/>
    <cellStyle name="แสดงผล 2 2 2 3" xfId="5572" xr:uid="{B79C115D-0661-4924-97B6-C6E069E537F3}"/>
    <cellStyle name="แสดงผล 2 2 2 3 2" xfId="28649" xr:uid="{6EE16D6F-2D6C-4A2D-A6B8-09A1E4625FF2}"/>
    <cellStyle name="แสดงผล 2 2 2 3 3" xfId="33323" xr:uid="{82B5E6F8-E72E-4724-951A-9116EA3555A0}"/>
    <cellStyle name="แสดงผล 2 2 2 3 4" xfId="37858" xr:uid="{16189EE2-9042-4F4F-8153-3E1F65AE477E}"/>
    <cellStyle name="แสดงผล 2 2 2 3 5" xfId="42483" xr:uid="{7D2FA1B3-CA8B-4348-B998-9201D959C654}"/>
    <cellStyle name="แสดงผล 2 2 2 4" xfId="6605" xr:uid="{47F8B77A-EE39-4E1B-AE2C-A6A91DCFC42C}"/>
    <cellStyle name="แสดงผล 2 2 2 4 2" xfId="29628" xr:uid="{8757E3E1-5980-4D89-A3CA-E24B9EBC7DF1}"/>
    <cellStyle name="แสดงผล 2 2 2 4 3" xfId="34285" xr:uid="{1A09EE3C-EACC-42F9-B733-35F115DFF0CB}"/>
    <cellStyle name="แสดงผล 2 2 2 4 4" xfId="38832" xr:uid="{4DB4896D-93C9-4209-99C5-41330A8B0560}"/>
    <cellStyle name="แสดงผล 2 2 2 4 5" xfId="43457" xr:uid="{AD057ADD-72CE-4869-AFA4-0A5B3A9694C5}"/>
    <cellStyle name="แสดงผล 2 2 2 5" xfId="17897" xr:uid="{1AA5F58A-13E4-49BE-B76E-B52153AD61A4}"/>
    <cellStyle name="แสดงผล 2 2 2 6" xfId="25931" xr:uid="{93DD415E-E617-476D-A2C1-60D10195E5F1}"/>
    <cellStyle name="แสดงผล 2 2 2 7" xfId="30657" xr:uid="{6861B338-D3B7-49DB-81BF-578400E61B03}"/>
    <cellStyle name="แสดงผล 2 2 2 8" xfId="35161" xr:uid="{1F3B2A69-8105-4A9A-B28B-330440CD9917}"/>
    <cellStyle name="แสดงผล 2 2 2 9" xfId="39786" xr:uid="{743E5387-F20F-4EB7-9351-3A4805CBE1B9}"/>
    <cellStyle name="แสดงผล 2 2 3" xfId="3754" xr:uid="{AFE523B1-7FFD-4DFE-BEEB-983BBEDB2BF2}"/>
    <cellStyle name="แสดงผล 2 2 3 2" xfId="15382" xr:uid="{F799D71C-6905-4A3F-A8AE-1EF87A6DAC65}"/>
    <cellStyle name="แสดงผล 2 2 3 3" xfId="26938" xr:uid="{D1DB05CE-93D9-4D6C-9254-1FFB33A4140E}"/>
    <cellStyle name="แสดงผล 2 2 3 4" xfId="31638" xr:uid="{3049C870-12B0-4045-9483-9FD6E9573049}"/>
    <cellStyle name="แสดงผล 2 2 3 5" xfId="36149" xr:uid="{37EAD1AE-E640-438F-9534-04B9AAC77475}"/>
    <cellStyle name="แสดงผล 2 2 3 6" xfId="40774" xr:uid="{3EE25C19-25E3-4E93-9734-78E75BD3AD64}"/>
    <cellStyle name="แสดงผล 2 2 4" xfId="4855" xr:uid="{942551DF-B324-4891-B845-72829B1BD3E7}"/>
    <cellStyle name="แสดงผล 2 2 4 2" xfId="23039" xr:uid="{F7F37C5E-2A29-4721-9BFD-77339D040013}"/>
    <cellStyle name="แสดงผล 2 2 4 3" xfId="27914" xr:uid="{9B21B688-6489-4D3F-AAEA-C559C8130B20}"/>
    <cellStyle name="แสดงผล 2 2 4 4" xfId="32601" xr:uid="{696C348F-4946-4489-88C2-0A763A16453F}"/>
    <cellStyle name="แสดงผล 2 2 4 5" xfId="37125" xr:uid="{B98389D7-0B4B-41C1-81E5-D47349FA327B}"/>
    <cellStyle name="แสดงผล 2 2 4 6" xfId="41750" xr:uid="{321E8296-6430-4BEC-AEE3-5F1C7DA88F70}"/>
    <cellStyle name="แสดงผล 2 2 5" xfId="5890" xr:uid="{EFCEF162-C464-4155-A993-E9EE587E59FB}"/>
    <cellStyle name="แสดงผล 2 2 5 2" xfId="28894" xr:uid="{EE97B0B3-7945-415B-A9A6-599E7A88AF2C}"/>
    <cellStyle name="แสดงผล 2 2 5 3" xfId="33568" xr:uid="{63B67868-AF3F-409E-B65A-D5FF11DDDF8B}"/>
    <cellStyle name="แสดงผล 2 2 5 4" xfId="38103" xr:uid="{2ABD645C-399D-460B-B582-0CA530A7A170}"/>
    <cellStyle name="แสดงผล 2 2 5 5" xfId="42728" xr:uid="{AE531093-C3AE-40DA-80DD-544FAD090307}"/>
    <cellStyle name="แสดงผล 2 2 6" xfId="12878" xr:uid="{C38051CA-EDA7-4726-96C3-A80DB72D9923}"/>
    <cellStyle name="แสดงผล 2 2 7" xfId="25162" xr:uid="{B859B834-471A-40CD-86FA-023A338C58BE}"/>
    <cellStyle name="แสดงผล 2 2 8" xfId="29917" xr:uid="{B99EEE57-BA8B-49B7-A074-BC657CE3D516}"/>
    <cellStyle name="แสดงผล 2 2 9" xfId="24800" xr:uid="{F9F4DD5F-B7E3-4F47-8F8C-886301C68C40}"/>
    <cellStyle name="แสดงผล 2 3" xfId="1914" xr:uid="{8A3EC525-47C9-45FD-9AEB-8D81DAA493E1}"/>
    <cellStyle name="แสดงผล 2 3 10" xfId="34508" xr:uid="{45E79F5C-E6B6-4C9A-B86E-F2B32A51C6A6}"/>
    <cellStyle name="แสดงผล 2 3 11" xfId="39135" xr:uid="{AFE5EFC8-787E-40F6-872B-8B75A6C16C2D}"/>
    <cellStyle name="แสดงผล 2 3 2" xfId="2830" xr:uid="{EA2335F0-9AB1-48BB-BBB7-7D4F9D6252A1}"/>
    <cellStyle name="แสดงผล 2 3 2 2" xfId="4634" xr:uid="{31D1C65B-4A10-49F3-AA46-49DFC1E3756F}"/>
    <cellStyle name="แสดงผล 2 3 2 2 2" xfId="27764" xr:uid="{F080CA05-997A-46FD-98D9-3415C551F907}"/>
    <cellStyle name="แสดงผล 2 3 2 2 3" xfId="32451" xr:uid="{BAF3361B-8E38-4952-A04B-C906D8AD0369}"/>
    <cellStyle name="แสดงผล 2 3 2 2 4" xfId="36975" xr:uid="{F271F31F-05F4-45AC-A9CE-3F7AE4898922}"/>
    <cellStyle name="แสดงผล 2 3 2 2 5" xfId="41600" xr:uid="{5F414FE6-16C6-4B41-9B9C-A1AA04431034}"/>
    <cellStyle name="แสดงผล 2 3 2 3" xfId="5658" xr:uid="{28D455EE-FDDC-48CB-94B1-6EBD44F0794A}"/>
    <cellStyle name="แสดงผล 2 3 2 3 2" xfId="28735" xr:uid="{3628021C-3A03-41EC-9B96-285B47C4C639}"/>
    <cellStyle name="แสดงผล 2 3 2 3 3" xfId="33409" xr:uid="{18EB5207-B2CA-4CC2-A8C0-BC02A4819771}"/>
    <cellStyle name="แสดงผล 2 3 2 3 4" xfId="37944" xr:uid="{453D540B-77CE-492E-8311-F1C09DFA83D6}"/>
    <cellStyle name="แสดงผล 2 3 2 3 5" xfId="42569" xr:uid="{59946F7C-A190-42A3-B528-263EF696E9C6}"/>
    <cellStyle name="แสดงผล 2 3 2 4" xfId="6691" xr:uid="{A29BF2D8-96E4-4691-A8E4-DC53F57C407B}"/>
    <cellStyle name="แสดงผล 2 3 2 4 2" xfId="29714" xr:uid="{B28AC6B2-2A30-4557-9CA6-6568A4B12BA7}"/>
    <cellStyle name="แสดงผล 2 3 2 4 3" xfId="34371" xr:uid="{47D2DF13-0B7C-4855-9356-329D7FD24132}"/>
    <cellStyle name="แสดงผล 2 3 2 4 4" xfId="38918" xr:uid="{1652A9C1-F8FA-4F5E-B5A4-EE1291F2E629}"/>
    <cellStyle name="แสดงผล 2 3 2 4 5" xfId="43543" xr:uid="{F81C4F11-D229-4373-B986-1491463A8C8F}"/>
    <cellStyle name="แสดงผล 2 3 2 5" xfId="26017" xr:uid="{23481C20-8E0E-440D-A3A2-034E186F1203}"/>
    <cellStyle name="แสดงผล 2 3 2 6" xfId="30743" xr:uid="{95C31BF8-C263-456A-B5E3-3FBD79B02420}"/>
    <cellStyle name="แสดงผล 2 3 2 7" xfId="35247" xr:uid="{43967FAC-12CE-4188-B6C2-D9107DE8837E}"/>
    <cellStyle name="แสดงผล 2 3 2 8" xfId="39872" xr:uid="{19125DD8-7910-4213-91CF-8CA1DBC26BDA}"/>
    <cellStyle name="แสดงผล 2 3 3" xfId="3840" xr:uid="{AE11D96B-3D0F-428C-B74C-889A82BE0827}"/>
    <cellStyle name="แสดงผล 2 3 3 2" xfId="27024" xr:uid="{C61EFED2-D2F0-42CF-9FFB-8B02C3D63841}"/>
    <cellStyle name="แสดงผล 2 3 3 3" xfId="31724" xr:uid="{F5F3C98D-15C9-42DD-AA2B-59F8E4EB28E1}"/>
    <cellStyle name="แสดงผล 2 3 3 4" xfId="36235" xr:uid="{0AF22C15-1F1E-46E1-938B-60BB02F7B672}"/>
    <cellStyle name="แสดงผล 2 3 3 5" xfId="40860" xr:uid="{EB62AD20-9232-44A1-BB1E-4B487A838B76}"/>
    <cellStyle name="แสดงผล 2 3 4" xfId="4941" xr:uid="{50160CAD-1B32-4DC3-86DB-F133FC78D921}"/>
    <cellStyle name="แสดงผล 2 3 4 2" xfId="28000" xr:uid="{56B86ACF-72CE-4F9C-890C-C4BD16D4C1BC}"/>
    <cellStyle name="แสดงผล 2 3 4 3" xfId="32687" xr:uid="{F1E894F5-5D23-4200-9367-213CA80C486E}"/>
    <cellStyle name="แสดงผล 2 3 4 4" xfId="37211" xr:uid="{6A86AB70-C424-471C-904A-F256F8358408}"/>
    <cellStyle name="แสดงผล 2 3 4 5" xfId="41836" xr:uid="{F75821E5-F2B7-4997-AC70-7F34DB5BFE08}"/>
    <cellStyle name="แสดงผล 2 3 5" xfId="5976" xr:uid="{874CD0ED-CCFD-4622-B63A-897A73FF4837}"/>
    <cellStyle name="แสดงผล 2 3 5 2" xfId="28980" xr:uid="{92EB57D5-36F2-4868-91CC-F9202DD7E808}"/>
    <cellStyle name="แสดงผล 2 3 5 3" xfId="33654" xr:uid="{E171A3D4-9CEE-4220-96CF-F82A6E9CFDC8}"/>
    <cellStyle name="แสดงผล 2 3 5 4" xfId="38189" xr:uid="{E2D034C2-B7F2-43DA-9E02-1B54802F8302}"/>
    <cellStyle name="แสดงผล 2 3 5 5" xfId="42814" xr:uid="{09F8C825-48CF-42CD-9E7E-463EC31E2BB8}"/>
    <cellStyle name="แสดงผล 2 3 6" xfId="20261" xr:uid="{827FAC87-20A1-423E-BFEE-26DF1AA985F9}"/>
    <cellStyle name="แสดงผล 2 3 7" xfId="23769" xr:uid="{AC53E522-8CDD-4155-A4F3-E0C1BF916007}"/>
    <cellStyle name="แสดงผล 2 3 8" xfId="25251" xr:uid="{DA896F2F-5DE7-472F-A7B0-316AEC6C6B20}"/>
    <cellStyle name="แสดงผล 2 3 9" xfId="30003" xr:uid="{AB2C5413-4101-46CC-942C-E7BB34FC82B6}"/>
    <cellStyle name="แสดงผล 2 4" xfId="2415" xr:uid="{218FBECE-CA49-4A7C-99DB-B610939F1111}"/>
    <cellStyle name="แสดงผล 2 4 2" xfId="4219" xr:uid="{89D036FA-6B53-437C-9B89-37B858DC38D3}"/>
    <cellStyle name="แสดงผล 2 4 2 2" xfId="27349" xr:uid="{C9122C42-F966-497C-8F37-EA06E1A9DEB8}"/>
    <cellStyle name="แสดงผล 2 4 2 3" xfId="32036" xr:uid="{D1301900-C1BA-47E2-9E9D-60A58D0385D1}"/>
    <cellStyle name="แสดงผล 2 4 2 4" xfId="36560" xr:uid="{32A8B25F-1DF0-4433-9A93-A6AE45AA46C4}"/>
    <cellStyle name="แสดงผล 2 4 2 5" xfId="41185" xr:uid="{0E06B9AA-84D9-442E-8D28-FF3E8139B91C}"/>
    <cellStyle name="แสดงผล 2 4 3" xfId="5243" xr:uid="{BEFDD4C8-1BCB-4141-900E-8BD588A90C0B}"/>
    <cellStyle name="แสดงผล 2 4 3 2" xfId="28320" xr:uid="{8B70F1A9-F4CD-4560-99B8-AB354E7BD296}"/>
    <cellStyle name="แสดงผล 2 4 3 3" xfId="32994" xr:uid="{77C60721-3436-4608-B11B-3603FA65DF41}"/>
    <cellStyle name="แสดงผล 2 4 3 4" xfId="37529" xr:uid="{0290B671-E2B8-4FD6-8F85-154478D53F2E}"/>
    <cellStyle name="แสดงผล 2 4 3 5" xfId="42154" xr:uid="{78CD387F-88F0-45D8-9A90-1AA05C300309}"/>
    <cellStyle name="แสดงผล 2 4 4" xfId="6276" xr:uid="{23F4CE0E-C1A3-4592-825D-2D52431D384F}"/>
    <cellStyle name="แสดงผล 2 4 4 2" xfId="29299" xr:uid="{76FCE587-1FDA-4D9B-B93E-F7EEE9AA9975}"/>
    <cellStyle name="แสดงผล 2 4 4 3" xfId="33956" xr:uid="{8E3C25B2-E339-4875-8279-A68D714FE5D3}"/>
    <cellStyle name="แสดงผล 2 4 4 4" xfId="38503" xr:uid="{84A8B72E-5222-4B0B-B1FF-BA27DDA61752}"/>
    <cellStyle name="แสดงผล 2 4 4 5" xfId="43128" xr:uid="{756A8811-29AD-4A7C-98BE-84730F86F5AC}"/>
    <cellStyle name="แสดงผล 2 4 5" xfId="16711" xr:uid="{9E80EDC5-9E02-4F1C-93EC-0E2D327B0402}"/>
    <cellStyle name="แสดงผล 2 4 6" xfId="25602" xr:uid="{1663D8CE-DE12-492F-9754-9CEAAF3B6EA3}"/>
    <cellStyle name="แสดงผล 2 4 7" xfId="30328" xr:uid="{F28C3765-6721-4C4B-A9A0-A6AE20237558}"/>
    <cellStyle name="แสดงผล 2 4 8" xfId="34832" xr:uid="{0CAE5614-8610-4351-84FE-0E921A81BE00}"/>
    <cellStyle name="แสดงผล 2 4 9" xfId="39457" xr:uid="{93B897CA-5B89-403C-B0FE-E5EC4DDAD3A6}"/>
    <cellStyle name="แสดงผล 2 5" xfId="3426" xr:uid="{E62FBC83-1543-4629-B13F-ADA7C6B707A3}"/>
    <cellStyle name="แสดงผล 2 5 2" xfId="14189" xr:uid="{E783F798-9521-4B3B-B0C0-AF1BF005B8E4}"/>
    <cellStyle name="แสดงผล 2 5 3" xfId="26622" xr:uid="{70A7DDE7-4C6E-4034-8EEB-C52348ED685D}"/>
    <cellStyle name="แสดงผล 2 5 4" xfId="31322" xr:uid="{A2CC68F7-F648-44B5-9540-3BF4F8EDEFDD}"/>
    <cellStyle name="แสดงผล 2 5 5" xfId="35833" xr:uid="{0CED90A1-01DE-4AB1-81FC-885C4677C127}"/>
    <cellStyle name="แสดงผล 2 5 6" xfId="40458" xr:uid="{4916F4D5-CDC9-438A-9D33-F944B1CB4F85}"/>
    <cellStyle name="แสดงผล 2 6" xfId="3152" xr:uid="{B49B1DA2-E7E4-4275-8AD2-635BB9CD529D}"/>
    <cellStyle name="แสดงผล 2 6 2" xfId="21777" xr:uid="{618EB12D-8E12-49BF-9C24-4FE1BAEF0D94}"/>
    <cellStyle name="แสดงผล 2 6 3" xfId="26353" xr:uid="{33DF1DB4-0B5B-44E9-83E9-755A7D3BF259}"/>
    <cellStyle name="แสดงผล 2 6 4" xfId="31074" xr:uid="{7FDE3CFA-FB4A-4722-AF79-B4A800076E8A}"/>
    <cellStyle name="แสดงผล 2 6 5" xfId="35577" xr:uid="{82873947-D416-4B6A-831A-FBCF3068E5BE}"/>
    <cellStyle name="แสดงผล 2 6 6" xfId="40202" xr:uid="{3AAD52BA-FC31-41E4-BB76-EFBF6CAEE3F6}"/>
    <cellStyle name="แสดงผล 2 7" xfId="3250" xr:uid="{D60D372A-192D-4A83-852C-692E67C954DA}"/>
    <cellStyle name="แสดงผล 2 7 2" xfId="26387" xr:uid="{CE37F496-9106-4BB0-B146-996CD264519B}"/>
    <cellStyle name="แสดงผล 2 7 3" xfId="31087" xr:uid="{2E0DC2B8-4A51-44B8-80E2-E34F8BB7FA69}"/>
    <cellStyle name="แสดงผล 2 7 4" xfId="35598" xr:uid="{294CF3FF-37D8-4ED7-99AD-1C1529AD7A04}"/>
    <cellStyle name="แสดงผล 2 7 5" xfId="40223" xr:uid="{3295633C-43C8-4E5D-A052-E4154FACDF23}"/>
    <cellStyle name="แสดงผล 2 8" xfId="11106" xr:uid="{F5A01A13-17AC-459D-A9D1-6937286B876A}"/>
    <cellStyle name="แสดงผล 2 9" xfId="24832" xr:uid="{194C6E29-9414-4144-A6B9-5C22631FE86F}"/>
    <cellStyle name="แสดงผล 3" xfId="1782" xr:uid="{D84FF378-8D3F-4486-A250-F017EC598AAB}"/>
    <cellStyle name="แสดงผล 3 10" xfId="24775" xr:uid="{F141997C-DA42-4033-8D03-5023BE5012EB}"/>
    <cellStyle name="แสดงผล 3 11" xfId="39022" xr:uid="{3E7CD1A0-2C66-41CB-8587-C54908351794}"/>
    <cellStyle name="แสดงผล 3 2" xfId="2716" xr:uid="{2A9E8781-7BB1-4939-A8AD-A58C01F037FC}"/>
    <cellStyle name="แสดงผล 3 2 2" xfId="4520" xr:uid="{B4BB0537-687D-47C1-8E94-4BC3CC07E278}"/>
    <cellStyle name="แสดงผล 3 2 2 2" xfId="17898" xr:uid="{36879530-DBBA-4FA3-A98D-658882D5FAEC}"/>
    <cellStyle name="แสดงผล 3 2 2 3" xfId="27650" xr:uid="{8B86C148-4DB4-4020-ACE7-FEA26ED62CC5}"/>
    <cellStyle name="แสดงผล 3 2 2 4" xfId="32337" xr:uid="{4C410F0F-AEDA-4719-89CD-C97AE506AAC6}"/>
    <cellStyle name="แสดงผล 3 2 2 5" xfId="36861" xr:uid="{F6F1A56B-F44C-4495-8704-770FB403D7E2}"/>
    <cellStyle name="แสดงผล 3 2 2 6" xfId="41486" xr:uid="{C1F1EE06-5335-4262-B762-0A1577749C28}"/>
    <cellStyle name="แสดงผล 3 2 3" xfId="5544" xr:uid="{F975439D-7C27-4451-9D76-E785D549B38C}"/>
    <cellStyle name="แสดงผล 3 2 3 2" xfId="15383" xr:uid="{2F5311A7-5C24-46E3-A8A4-CE44F52AE954}"/>
    <cellStyle name="แสดงผล 3 2 3 3" xfId="28621" xr:uid="{8A91ADF3-0E6B-4DB8-8C8D-4B34EC4E1D0A}"/>
    <cellStyle name="แสดงผล 3 2 3 4" xfId="33295" xr:uid="{323EB7C7-0B98-4C97-B968-764973F3F33C}"/>
    <cellStyle name="แสดงผล 3 2 3 5" xfId="37830" xr:uid="{DA833054-1C19-43C4-815C-14AFCBF8CC69}"/>
    <cellStyle name="แสดงผล 3 2 3 6" xfId="42455" xr:uid="{BD8369CB-BD14-4D16-8027-092A8C22D982}"/>
    <cellStyle name="แสดงผล 3 2 4" xfId="6577" xr:uid="{38DA9C9B-F839-42F4-B442-D43EA173929B}"/>
    <cellStyle name="แสดงผล 3 2 4 2" xfId="23040" xr:uid="{3AF4C8ED-6EF7-4525-A5A0-C4FA752C9D15}"/>
    <cellStyle name="แสดงผล 3 2 4 3" xfId="29600" xr:uid="{41816469-C8C6-454F-B1C2-7F7D2B3F5095}"/>
    <cellStyle name="แสดงผล 3 2 4 4" xfId="34257" xr:uid="{6469CD87-590D-4997-B9F5-1447937288BC}"/>
    <cellStyle name="แสดงผล 3 2 4 5" xfId="38804" xr:uid="{6942E97C-4E74-4983-AC95-AF70EEA64336}"/>
    <cellStyle name="แสดงผล 3 2 4 6" xfId="43429" xr:uid="{AE66F586-D002-4840-97F4-8755301AC03D}"/>
    <cellStyle name="แสดงผล 3 2 5" xfId="12879" xr:uid="{9DA0AFF7-D4A8-4062-8E96-9D6EC776A81D}"/>
    <cellStyle name="แสดงผล 3 2 6" xfId="25903" xr:uid="{BE29E019-54CF-4952-8221-288DA7C2D49A}"/>
    <cellStyle name="แสดงผล 3 2 7" xfId="30629" xr:uid="{0A019529-93F6-4769-9115-1CE13B7DE3F5}"/>
    <cellStyle name="แสดงผล 3 2 8" xfId="35133" xr:uid="{E9E313DB-01AA-48BA-BFC9-999115874455}"/>
    <cellStyle name="แสดงผล 3 2 9" xfId="39758" xr:uid="{10C4B55E-B9CE-4AB9-B416-4B7C7B657FBF}"/>
    <cellStyle name="แสดงผล 3 3" xfId="3727" xr:uid="{500A6498-FF7C-41B4-88C1-517416611CA6}"/>
    <cellStyle name="แสดงผล 3 3 2" xfId="20262" xr:uid="{B4BAF67D-1073-4BFA-9D18-7449A63E8DE9}"/>
    <cellStyle name="แสดงผล 3 3 3" xfId="23770" xr:uid="{CBDA3760-0FDF-4FC8-A870-B6CCC5B0D943}"/>
    <cellStyle name="แสดงผล 3 3 4" xfId="26911" xr:uid="{0CB13811-58D2-45DE-B0D8-2FD505233EBC}"/>
    <cellStyle name="แสดงผล 3 3 5" xfId="31611" xr:uid="{97A0B0D3-F69B-4ACB-BA55-9EAFD08AE55A}"/>
    <cellStyle name="แสดงผล 3 3 6" xfId="36122" xr:uid="{C6E5DC5D-24C5-45DA-922A-7BFAF241D3FD}"/>
    <cellStyle name="แสดงผล 3 3 7" xfId="40747" xr:uid="{29764FC8-0B80-42F6-A79C-4B81E6F45E57}"/>
    <cellStyle name="แสดงผล 3 4" xfId="4828" xr:uid="{016E1D27-699E-467D-9FA2-9EAA18D37293}"/>
    <cellStyle name="แสดงผล 3 4 2" xfId="16712" xr:uid="{A0073C78-10B8-47F4-BCED-662400D0FD8B}"/>
    <cellStyle name="แสดงผล 3 4 3" xfId="27887" xr:uid="{1420E3B0-307B-4C82-9D70-37201AFFF35A}"/>
    <cellStyle name="แสดงผล 3 4 4" xfId="32574" xr:uid="{3F824CA0-726F-4EA5-A608-0DAA49189F23}"/>
    <cellStyle name="แสดงผล 3 4 5" xfId="37098" xr:uid="{0348753E-947F-433D-9794-62D5BCF6103C}"/>
    <cellStyle name="แสดงผล 3 4 6" xfId="41723" xr:uid="{F67D141F-B8C4-47DC-B62F-EC3B217BFF17}"/>
    <cellStyle name="แสดงผล 3 5" xfId="5863" xr:uid="{E2A24347-0DB1-4F3A-B371-32B8C12154CA}"/>
    <cellStyle name="แสดงผล 3 5 2" xfId="14190" xr:uid="{4FFB6E90-EA21-4AE9-9897-EE764DABD7C7}"/>
    <cellStyle name="แสดงผล 3 5 3" xfId="28867" xr:uid="{D5120AE6-6897-46F5-87B1-D012EF14256D}"/>
    <cellStyle name="แสดงผล 3 5 4" xfId="33541" xr:uid="{B1B24CDE-D38A-45BE-AA25-9B0EFE4E64D6}"/>
    <cellStyle name="แสดงผล 3 5 5" xfId="38076" xr:uid="{0C97026A-BE2A-4DA9-8C95-124626D325B1}"/>
    <cellStyle name="แสดงผล 3 5 6" xfId="42701" xr:uid="{E98C7A98-D4E5-47EB-9FA8-20F816C830F7}"/>
    <cellStyle name="แสดงผล 3 6" xfId="21778" xr:uid="{26A7C442-9175-4C29-845C-53D35905D81A}"/>
    <cellStyle name="แสดงผล 3 7" xfId="11107" xr:uid="{4F9045F6-1D92-493B-B876-1B5B979BD162}"/>
    <cellStyle name="แสดงผล 3 8" xfId="25135" xr:uid="{220DBC0A-8CA8-489B-B23B-36ABD7122838}"/>
    <cellStyle name="แสดงผล 3 9" xfId="29890" xr:uid="{A706A88E-171D-4529-AE73-178841DB015F}"/>
    <cellStyle name="แสดงผล 4" xfId="1780" xr:uid="{A36D919D-F3DE-4EC7-AE84-45BCFAEEED35}"/>
    <cellStyle name="แสดงผล 4 10" xfId="24773" xr:uid="{7E9C8FFA-92C1-495A-9F26-46E6FB443C56}"/>
    <cellStyle name="แสดงผล 4 11" xfId="39020" xr:uid="{A749C2A1-3C32-45C3-BA9A-F272D87FBE29}"/>
    <cellStyle name="แสดงผล 4 2" xfId="2714" xr:uid="{C60B190B-871C-4E03-B15E-FAEC3F0C5B30}"/>
    <cellStyle name="แสดงผล 4 2 2" xfId="4518" xr:uid="{DB52CED6-79BE-4A8B-BB8B-F2F2A3C32865}"/>
    <cellStyle name="แสดงผล 4 2 2 2" xfId="17899" xr:uid="{D96BBBDF-6DAD-467D-80BA-A63E969FBFF8}"/>
    <cellStyle name="แสดงผล 4 2 2 3" xfId="27648" xr:uid="{BA09364B-BBF9-4EB6-8FB6-2B945CA0011F}"/>
    <cellStyle name="แสดงผล 4 2 2 4" xfId="32335" xr:uid="{AC7002AD-E779-4216-AFF7-4C80962C5A0D}"/>
    <cellStyle name="แสดงผล 4 2 2 5" xfId="36859" xr:uid="{7AB47BCE-19CA-4893-858D-52F75AD2362A}"/>
    <cellStyle name="แสดงผล 4 2 2 6" xfId="41484" xr:uid="{31E3D64E-721C-40AF-B3F0-BC8F42DEED55}"/>
    <cellStyle name="แสดงผล 4 2 3" xfId="5542" xr:uid="{A815E10F-58BA-435D-9BDB-F1AFBC5C6477}"/>
    <cellStyle name="แสดงผล 4 2 3 2" xfId="15384" xr:uid="{0707C91C-CFF4-4646-A0AB-6A4DF858EDEF}"/>
    <cellStyle name="แสดงผล 4 2 3 3" xfId="28619" xr:uid="{3630205E-5235-4D26-915B-D3D64FD25E38}"/>
    <cellStyle name="แสดงผล 4 2 3 4" xfId="33293" xr:uid="{CA3BE147-5E1A-4A95-B114-D5293D8D105C}"/>
    <cellStyle name="แสดงผล 4 2 3 5" xfId="37828" xr:uid="{A569644D-2029-4BE4-933B-3265DFB39A2E}"/>
    <cellStyle name="แสดงผล 4 2 3 6" xfId="42453" xr:uid="{0231D96F-81AC-4969-9CC6-472FF282F7A2}"/>
    <cellStyle name="แสดงผล 4 2 4" xfId="6575" xr:uid="{3DD7B188-5EC5-420B-8A1A-2BBC4D8B7C7B}"/>
    <cellStyle name="แสดงผล 4 2 4 2" xfId="23041" xr:uid="{13A5741F-9AF4-4C94-B7BB-86C3682E0259}"/>
    <cellStyle name="แสดงผล 4 2 4 3" xfId="29598" xr:uid="{ED3E1B02-738A-4CDD-8778-77B64CDBAF87}"/>
    <cellStyle name="แสดงผล 4 2 4 4" xfId="34255" xr:uid="{423D6E28-256B-4447-8BC3-BD41C1BD7F00}"/>
    <cellStyle name="แสดงผล 4 2 4 5" xfId="38802" xr:uid="{9DFB8338-7619-414E-9652-076D096CF5CE}"/>
    <cellStyle name="แสดงผล 4 2 4 6" xfId="43427" xr:uid="{0B5AC9F5-6FFE-4D68-8DCD-571FE833D429}"/>
    <cellStyle name="แสดงผล 4 2 5" xfId="12880" xr:uid="{9904B515-7172-49F2-8FB3-B3D6D5EBCF2D}"/>
    <cellStyle name="แสดงผล 4 2 6" xfId="25901" xr:uid="{754D2595-7E2E-49DE-A426-BE38EF7608D2}"/>
    <cellStyle name="แสดงผล 4 2 7" xfId="30627" xr:uid="{792DE152-9BF1-42BC-A3BB-0EF65C0436C7}"/>
    <cellStyle name="แสดงผล 4 2 8" xfId="35131" xr:uid="{4A8D9014-AE08-4B05-AFE1-FE20CBE66C95}"/>
    <cellStyle name="แสดงผล 4 2 9" xfId="39756" xr:uid="{5D92FD56-819A-4515-91A6-85FD1E4973E2}"/>
    <cellStyle name="แสดงผล 4 3" xfId="3725" xr:uid="{9A28BC77-F17A-4FAE-9A11-34C48BFDBE14}"/>
    <cellStyle name="แสดงผล 4 3 2" xfId="20263" xr:uid="{F3A5F696-25A5-49A2-A13E-C6EF8913FE1B}"/>
    <cellStyle name="แสดงผล 4 3 3" xfId="23771" xr:uid="{F37FCE28-3DE1-4DE6-A16C-79279E632EA9}"/>
    <cellStyle name="แสดงผล 4 3 4" xfId="26909" xr:uid="{C2BDF14A-EE83-41E7-9049-835756E25A89}"/>
    <cellStyle name="แสดงผล 4 3 5" xfId="31609" xr:uid="{1F397B68-DA2D-47D8-8965-BACE77A457C0}"/>
    <cellStyle name="แสดงผล 4 3 6" xfId="36120" xr:uid="{2A72081D-D9B6-4FB1-9CF2-D6886063141A}"/>
    <cellStyle name="แสดงผล 4 3 7" xfId="40745" xr:uid="{A3BF87F0-4306-40DF-B32C-DB7587FB3ED4}"/>
    <cellStyle name="แสดงผล 4 4" xfId="4826" xr:uid="{194EF292-3DEE-4BAA-B25B-9347EC4CBCF8}"/>
    <cellStyle name="แสดงผล 4 4 2" xfId="16713" xr:uid="{588C9FFF-7213-4B65-9ADD-58DAF5CFE9BC}"/>
    <cellStyle name="แสดงผล 4 4 3" xfId="27885" xr:uid="{478ADD98-BD54-466B-9337-6096E2D70F32}"/>
    <cellStyle name="แสดงผล 4 4 4" xfId="32572" xr:uid="{F90CB721-4048-4B30-A518-21E7C8CC0D4D}"/>
    <cellStyle name="แสดงผล 4 4 5" xfId="37096" xr:uid="{C28620CB-5F2E-4994-90B5-6569B8A6FC38}"/>
    <cellStyle name="แสดงผล 4 4 6" xfId="41721" xr:uid="{8A080139-9E4C-4470-812B-52DFBC1BC9C6}"/>
    <cellStyle name="แสดงผล 4 5" xfId="5861" xr:uid="{B02161A4-BB38-48A5-B1FB-66E67EA9B873}"/>
    <cellStyle name="แสดงผล 4 5 2" xfId="14191" xr:uid="{676ED94C-5C42-4D98-BCBB-DA251935BE2D}"/>
    <cellStyle name="แสดงผล 4 5 3" xfId="28865" xr:uid="{0733F7ED-321D-476A-AEEF-075DED0E51E1}"/>
    <cellStyle name="แสดงผล 4 5 4" xfId="33539" xr:uid="{412D9E3B-05F2-423B-A338-CD5FFC5C9095}"/>
    <cellStyle name="แสดงผล 4 5 5" xfId="38074" xr:uid="{87DE4F1D-1FFC-4A09-9DBF-6B1D80E530C7}"/>
    <cellStyle name="แสดงผล 4 5 6" xfId="42699" xr:uid="{6BF255FD-A3FE-4FF1-BAA8-D0F9EED74B2B}"/>
    <cellStyle name="แสดงผล 4 6" xfId="21779" xr:uid="{A45A9019-0FAB-4E97-AAC5-92A7F2EE3B07}"/>
    <cellStyle name="แสดงผล 4 7" xfId="11108" xr:uid="{F0425B19-7F98-4C6A-A5F0-9AFAC85ED42C}"/>
    <cellStyle name="แสดงผล 4 8" xfId="25133" xr:uid="{36BF02CD-3779-4951-82EA-031A5230AB8F}"/>
    <cellStyle name="แสดงผล 4 9" xfId="29888" xr:uid="{E7199BF1-B304-448E-A053-DA5ABE1B64D8}"/>
    <cellStyle name="แสดงผล 5" xfId="1810" xr:uid="{87898D3F-2755-42A0-BFD9-1335823491A6}"/>
    <cellStyle name="แสดงผล 5 10" xfId="39039" xr:uid="{800138CE-CCE8-4575-A652-CC5084504C26}"/>
    <cellStyle name="แสดงผล 5 2" xfId="2734" xr:uid="{C06F3714-2165-435E-B411-0CC254AB14C0}"/>
    <cellStyle name="แสดงผล 5 2 2" xfId="4538" xr:uid="{5E38B47C-CC30-459F-9C89-52AE860EBE3A}"/>
    <cellStyle name="แสดงผล 5 2 2 2" xfId="17900" xr:uid="{8CE62A63-958D-4E1E-AA3C-385D747C3C23}"/>
    <cellStyle name="แสดงผล 5 2 2 3" xfId="27668" xr:uid="{1072275E-1FD1-407D-8D70-0F94D65F5310}"/>
    <cellStyle name="แสดงผล 5 2 2 4" xfId="32355" xr:uid="{A8ED2395-DFB3-4ADB-80BD-F24E4FFFAB93}"/>
    <cellStyle name="แสดงผล 5 2 2 5" xfId="36879" xr:uid="{E837A284-5DED-42C5-89B0-98A6E81BF8FD}"/>
    <cellStyle name="แสดงผล 5 2 2 6" xfId="41504" xr:uid="{DC3BE893-3590-4BB7-9FFD-B5A46B87DD3F}"/>
    <cellStyle name="แสดงผล 5 2 3" xfId="5562" xr:uid="{AEAFE68C-7582-492D-8DA0-8BA5387C861F}"/>
    <cellStyle name="แสดงผล 5 2 3 2" xfId="15385" xr:uid="{3EC229F0-A2B0-48D3-9B90-D3A53350FA85}"/>
    <cellStyle name="แสดงผล 5 2 3 3" xfId="28639" xr:uid="{257D9801-FC28-48AB-8426-0FF793F4E92F}"/>
    <cellStyle name="แสดงผล 5 2 3 4" xfId="33313" xr:uid="{4809B5CB-C899-4D22-9DE3-852A4F1DA89A}"/>
    <cellStyle name="แสดงผล 5 2 3 5" xfId="37848" xr:uid="{142FB4DD-AE06-45EC-B335-1F572A6D8562}"/>
    <cellStyle name="แสดงผล 5 2 3 6" xfId="42473" xr:uid="{951A966F-7569-49C5-B41B-9D46E91B24CC}"/>
    <cellStyle name="แสดงผล 5 2 4" xfId="6595" xr:uid="{ACCCFC2C-8024-4FC1-9D00-8AEA953C14E5}"/>
    <cellStyle name="แสดงผล 5 2 4 2" xfId="23042" xr:uid="{7A3C9FD8-12AA-4AAE-A83F-9E7DA4E0C261}"/>
    <cellStyle name="แสดงผล 5 2 4 3" xfId="29618" xr:uid="{DEC7A636-82F2-4274-95E8-EB578395A788}"/>
    <cellStyle name="แสดงผล 5 2 4 4" xfId="34275" xr:uid="{A48E53EC-D1AF-4217-B6A7-34AB2D37FA4F}"/>
    <cellStyle name="แสดงผล 5 2 4 5" xfId="38822" xr:uid="{CCA49576-A726-4253-A85F-81D1F16BA17E}"/>
    <cellStyle name="แสดงผล 5 2 4 6" xfId="43447" xr:uid="{D63CA335-3793-44DA-9A1A-B1225FE17153}"/>
    <cellStyle name="แสดงผล 5 2 5" xfId="12881" xr:uid="{C6FFCB6F-2AB2-46C1-B3E3-DFB061B0A875}"/>
    <cellStyle name="แสดงผล 5 2 6" xfId="25921" xr:uid="{79FACF4B-0AB6-43FD-BF5B-D17C98DE737C}"/>
    <cellStyle name="แสดงผล 5 2 7" xfId="30647" xr:uid="{B76FE5D4-02C4-4467-93CF-5A5948895193}"/>
    <cellStyle name="แสดงผล 5 2 8" xfId="35151" xr:uid="{9AE639B3-9F3A-4417-B27B-08839D7970EF}"/>
    <cellStyle name="แสดงผล 5 2 9" xfId="39776" xr:uid="{E56AED32-ABA3-459C-9399-199A4B9D8A5A}"/>
    <cellStyle name="แสดงผล 5 3" xfId="3744" xr:uid="{7FBA5DE7-4847-4AE1-A418-749D23110A58}"/>
    <cellStyle name="แสดงผล 5 3 2" xfId="16714" xr:uid="{2CCF05CF-35CD-416A-A864-FA72182A3195}"/>
    <cellStyle name="แสดงผล 5 3 3" xfId="26928" xr:uid="{C4F642DE-8AF1-4AFC-824D-D7B449B53A1D}"/>
    <cellStyle name="แสดงผล 5 3 4" xfId="31628" xr:uid="{85B3067B-51AD-4B54-BF6B-AC963C5E000E}"/>
    <cellStyle name="แสดงผล 5 3 5" xfId="36139" xr:uid="{FA3F6A7E-B3FF-4130-9463-9A382DCF2405}"/>
    <cellStyle name="แสดงผล 5 3 6" xfId="40764" xr:uid="{DC3E6C06-62A5-4A27-954C-F80B81CB8E31}"/>
    <cellStyle name="แสดงผล 5 4" xfId="4845" xr:uid="{CC2C8DDB-3139-4485-A5C7-7470CE9F3A24}"/>
    <cellStyle name="แสดงผล 5 4 2" xfId="14192" xr:uid="{D6FAA94F-4D45-4AD1-9643-3E8E9370F037}"/>
    <cellStyle name="แสดงผล 5 4 3" xfId="27904" xr:uid="{1C90884B-E442-42CF-AE14-C517123AC3F6}"/>
    <cellStyle name="แสดงผล 5 4 4" xfId="32591" xr:uid="{5D0AADD0-1914-4DE0-891C-6969480254D7}"/>
    <cellStyle name="แสดงผล 5 4 5" xfId="37115" xr:uid="{7F3CA535-20E6-4E4E-B0E9-87DFDB894C74}"/>
    <cellStyle name="แสดงผล 5 4 6" xfId="41740" xr:uid="{BE64C940-41CD-4DA4-A1DB-9A218C126D73}"/>
    <cellStyle name="แสดงผล 5 5" xfId="5880" xr:uid="{8ABF2633-5579-4E59-9D59-AFA2953BFA3A}"/>
    <cellStyle name="แสดงผล 5 5 2" xfId="21780" xr:uid="{6810E1CA-8AAC-475B-BDE8-2294EC934573}"/>
    <cellStyle name="แสดงผล 5 5 3" xfId="28884" xr:uid="{390995DC-01DD-4C7E-ACEC-A04E2946CBAB}"/>
    <cellStyle name="แสดงผล 5 5 4" xfId="33558" xr:uid="{CA8255A4-6203-4F67-9894-559CE3D5102C}"/>
    <cellStyle name="แสดงผล 5 5 5" xfId="38093" xr:uid="{770C7E5E-ECB3-49F0-AFBD-7F5F53C0A34A}"/>
    <cellStyle name="แสดงผล 5 5 6" xfId="42718" xr:uid="{51DAC4A2-43CB-41CA-83A0-1CFA4360991C}"/>
    <cellStyle name="แสดงผล 5 6" xfId="11109" xr:uid="{18B6E1CE-5BFD-4C13-AE8A-A0D7F7ABFB7F}"/>
    <cellStyle name="แสดงผล 5 7" xfId="25152" xr:uid="{90C057AD-D046-4F3F-831C-2CCF7CC9F016}"/>
    <cellStyle name="แสดงผล 5 8" xfId="29907" xr:uid="{C118CE83-CB0E-4740-996A-51D9F9C28E25}"/>
    <cellStyle name="แสดงผล 5 9" xfId="24790" xr:uid="{A2E0EAAF-00B3-4B07-8414-9F2D940B0E24}"/>
    <cellStyle name="แสดงผล 6" xfId="2257" xr:uid="{A658482C-7C8A-4886-9008-E669A03B040A}"/>
    <cellStyle name="แสดงผล 6 10" xfId="39395" xr:uid="{21AC6681-AA27-473D-A5C1-24B98C5BCAA8}"/>
    <cellStyle name="แสดงผล 6 2" xfId="4136" xr:uid="{4A42D963-FC07-47C7-A7E5-4629D27AE485}"/>
    <cellStyle name="แสดงผล 6 2 2" xfId="17901" xr:uid="{386FCDC8-12B4-4D01-A85B-2DC27A89D5D4}"/>
    <cellStyle name="แสดงผล 6 2 3" xfId="15386" xr:uid="{774097CC-5BDF-4FDB-B86D-FAFEF47FED1E}"/>
    <cellStyle name="แสดงผล 6 2 4" xfId="23043" xr:uid="{2AB291F5-45AE-4160-AB8A-FCA121465725}"/>
    <cellStyle name="แสดงผล 6 2 5" xfId="12882" xr:uid="{FF172A8F-AFC0-453B-B89E-8AC48A6437F1}"/>
    <cellStyle name="แสดงผล 6 2 6" xfId="27285" xr:uid="{67F8939B-864E-4A71-B7C9-8D3EEC3BF67D}"/>
    <cellStyle name="แสดงผล 6 2 7" xfId="31976" xr:uid="{D4F8068A-4634-4BE7-A0CD-5EF448C5F84D}"/>
    <cellStyle name="แสดงผล 6 2 8" xfId="36496" xr:uid="{E011FE14-EB3A-4C5D-8D8A-388300EECF19}"/>
    <cellStyle name="แสดงผล 6 2 9" xfId="41121" xr:uid="{B9B12A58-1A1E-42F4-B09D-E780FDD17812}"/>
    <cellStyle name="แสดงผล 6 3" xfId="5185" xr:uid="{2CDA6B47-5208-44B3-B0B9-123CDCF636FA}"/>
    <cellStyle name="แสดงผล 6 3 2" xfId="16715" xr:uid="{C393BAF0-CBE5-4FE8-BB91-F573B59F1072}"/>
    <cellStyle name="แสดงผล 6 3 3" xfId="28256" xr:uid="{1EBD8E26-12FF-4EDD-B3AB-E5F5D0B82386}"/>
    <cellStyle name="แสดงผล 6 3 4" xfId="32935" xr:uid="{0279DD99-D35A-4C0F-AE9F-6286DF654216}"/>
    <cellStyle name="แสดงผล 6 3 5" xfId="37467" xr:uid="{E6964885-7229-487F-900C-608CB0A65789}"/>
    <cellStyle name="แสดงผล 6 3 6" xfId="42092" xr:uid="{2F521E3A-FFD1-454B-8034-80678901F4C9}"/>
    <cellStyle name="แสดงผล 6 4" xfId="6222" xr:uid="{6533088C-8B62-4C32-B359-72F7647B4289}"/>
    <cellStyle name="แสดงผล 6 4 2" xfId="14193" xr:uid="{23166D89-BC37-4BF3-AA5A-4B2724F39C80}"/>
    <cellStyle name="แสดงผล 6 4 3" xfId="29236" xr:uid="{54DBA4B6-407A-41A8-B6B2-AEDF4280FC8C}"/>
    <cellStyle name="แสดงผล 6 4 4" xfId="33899" xr:uid="{820548DE-5282-4713-BAA7-3E64F783929C}"/>
    <cellStyle name="แสดงผล 6 4 5" xfId="38442" xr:uid="{2A4DDF2E-E377-432B-93CB-00E7FE03B8BC}"/>
    <cellStyle name="แสดงผล 6 4 6" xfId="43067" xr:uid="{11420AE4-BAF9-4531-B341-E38DA7CE6F3B}"/>
    <cellStyle name="แสดงผล 6 5" xfId="21781" xr:uid="{20D5403E-3471-4FBD-84E8-5C6EFC9BED2B}"/>
    <cellStyle name="แสดงผล 6 6" xfId="11110" xr:uid="{3734890E-5D70-4A0F-AB47-567577FDDBC4}"/>
    <cellStyle name="แสดงผล 6 7" xfId="25535" xr:uid="{02EB1567-1BF7-4C18-B3B9-418000A22759}"/>
    <cellStyle name="แสดงผล 6 8" xfId="30267" xr:uid="{BA6E82BF-9A00-484A-9BE1-29A096A6C134}"/>
    <cellStyle name="แสดงผล 6 9" xfId="34768" xr:uid="{80D10315-17B4-4081-8D85-8E225EDE8E3D}"/>
    <cellStyle name="แสดงผล 7" xfId="2369" xr:uid="{0BA86A02-9548-4DA5-9958-08FE0A337F3B}"/>
    <cellStyle name="แสดงผล 7 10" xfId="39423" xr:uid="{7567AC61-EF5D-47B7-B8BC-87DBA0BA31FE}"/>
    <cellStyle name="แสดงผล 7 2" xfId="4180" xr:uid="{A53BA019-0733-4BBB-8881-213CAF818BED}"/>
    <cellStyle name="แสดงผล 7 2 2" xfId="27315" xr:uid="{E05C6534-8E30-464F-B812-FDE87E54795F}"/>
    <cellStyle name="แสดงผล 7 2 3" xfId="32003" xr:uid="{2AE4B167-F45A-4F9C-973B-16024AD8A97D}"/>
    <cellStyle name="แสดงผล 7 2 4" xfId="36526" xr:uid="{D4A390BB-AB70-4AC8-BB98-1B4ADA6B74A3}"/>
    <cellStyle name="แสดงผล 7 2 5" xfId="41151" xr:uid="{974359D6-A8CA-4768-981E-455A283BCDD2}"/>
    <cellStyle name="แสดงผล 7 3" xfId="5210" xr:uid="{1098A0A6-2B72-4EE9-BA04-0E09C8C953C0}"/>
    <cellStyle name="แสดงผล 7 3 2" xfId="28286" xr:uid="{5D7185B6-54CC-43F8-A179-5AA0E450B888}"/>
    <cellStyle name="แสดงผล 7 3 3" xfId="32961" xr:uid="{0725BF03-3054-4C9F-9335-753115BD9325}"/>
    <cellStyle name="แสดงผล 7 3 4" xfId="37495" xr:uid="{7CA97AE6-432F-4C1F-BE78-B9D18DDDBAF4}"/>
    <cellStyle name="แสดงผล 7 3 5" xfId="42120" xr:uid="{FFB62774-6234-4334-B314-ACE2A3BE38BA}"/>
    <cellStyle name="แสดงผล 7 4" xfId="6244" xr:uid="{B915046D-2F57-47C8-9275-DCD4317382A0}"/>
    <cellStyle name="แสดงผล 7 4 2" xfId="29264" xr:uid="{77F769B6-00A7-46D7-982F-077CD2EAEE2C}"/>
    <cellStyle name="แสดงผล 7 4 3" xfId="33923" xr:uid="{17FF707A-B8D1-4A32-88B1-C444499C07A1}"/>
    <cellStyle name="แสดงผล 7 4 4" xfId="38469" xr:uid="{4FEFE7CD-2DC0-4469-8530-8F5D43F80791}"/>
    <cellStyle name="แสดงผล 7 4 5" xfId="43094" xr:uid="{4FF5213C-236B-40FD-9A7C-03F56DFA7AAE}"/>
    <cellStyle name="แสดงผล 7 5" xfId="18929" xr:uid="{DB678021-7F92-44E4-9D3E-374287C049A6}"/>
    <cellStyle name="แสดงผล 7 6" xfId="23704" xr:uid="{135CC3C6-7306-4E07-B593-70AEC9B3FB87}"/>
    <cellStyle name="แสดงผล 7 7" xfId="25567" xr:uid="{24102D30-066A-415D-BE19-6D01F67AE643}"/>
    <cellStyle name="แสดงผล 7 8" xfId="30295" xr:uid="{3FC639F2-BB48-4F34-BFB1-9935A09C1A5F}"/>
    <cellStyle name="แสดงผล 7 9" xfId="34798" xr:uid="{BC300DA0-0A9A-46E6-8789-286A60F4E801}"/>
    <cellStyle name="แสดงผล 8" xfId="2351" xr:uid="{C5BC7F5E-FE3C-478E-B999-07E90D262974}"/>
    <cellStyle name="แสดงผล 8 10" xfId="39413" xr:uid="{78A4F053-F95E-4252-A2A5-D6E3EB64A9EA}"/>
    <cellStyle name="แสดงผล 8 2" xfId="4167" xr:uid="{779E9D56-D769-4264-8A72-2B2E13E4E0E4}"/>
    <cellStyle name="แสดงผล 8 2 2" xfId="27305" xr:uid="{F7605940-8139-4E2A-9DB2-7A134D062717}"/>
    <cellStyle name="แสดงผล 8 2 3" xfId="31995" xr:uid="{5733C36F-773D-4328-96D2-B3C2156D24C3}"/>
    <cellStyle name="แสดงผล 8 2 4" xfId="36516" xr:uid="{2FBF32A7-6CE7-41F6-9B46-2AD1F75FF5B4}"/>
    <cellStyle name="แสดงผล 8 2 5" xfId="41141" xr:uid="{13BAED3C-2045-477B-9ABE-249CEBC0E6BF}"/>
    <cellStyle name="แสดงผล 8 3" xfId="5203" xr:uid="{2DE7ABF7-AEED-4E80-AA33-54B7D5AE3260}"/>
    <cellStyle name="แสดงผล 8 3 2" xfId="28277" xr:uid="{8425C621-A5B9-49B3-9E07-31670C588B6E}"/>
    <cellStyle name="แสดงผล 8 3 3" xfId="32953" xr:uid="{8C78DC38-BF64-4193-A58A-ACF28C289E93}"/>
    <cellStyle name="แสดงผล 8 3 4" xfId="37486" xr:uid="{D4201209-F3D8-484E-8176-E26D630FE398}"/>
    <cellStyle name="แสดงผล 8 3 5" xfId="42111" xr:uid="{4E69404A-0889-4334-8347-26ECD7FBF188}"/>
    <cellStyle name="แสดงผล 8 4" xfId="6238" xr:uid="{09CAA9EC-7B27-4997-911C-8DE6A8A98114}"/>
    <cellStyle name="แสดงผล 8 4 2" xfId="29254" xr:uid="{CB210547-435A-4665-9774-74D7DBD0C274}"/>
    <cellStyle name="แสดงผล 8 4 3" xfId="33916" xr:uid="{A094059C-FFCE-47E5-BFA8-39B5C66AB6DD}"/>
    <cellStyle name="แสดงผล 8 4 4" xfId="38460" xr:uid="{19BF9110-C23B-44EF-96E7-72F5336B91E3}"/>
    <cellStyle name="แสดงผล 8 4 5" xfId="43085" xr:uid="{45D0FA29-9A11-470E-9AA7-C819F656D747}"/>
    <cellStyle name="แสดงผล 8 5" xfId="20797" xr:uid="{B84EA87B-2397-47EB-8F8A-800A8D314428}"/>
    <cellStyle name="แสดงผล 8 6" xfId="23974" xr:uid="{2F5F3C3D-C0E7-4FA9-BE18-20541FB98041}"/>
    <cellStyle name="แสดงผล 8 7" xfId="25557" xr:uid="{00D9CC76-9C05-4CE4-A2E1-A4CE87F556BD}"/>
    <cellStyle name="แสดงผล 8 8" xfId="30287" xr:uid="{CC784CC9-E38F-4945-A173-D9C66116657A}"/>
    <cellStyle name="แสดงผล 8 9" xfId="34788" xr:uid="{6A85C428-B93B-442D-A41F-D32421D5629D}"/>
    <cellStyle name="แสดงผล 9" xfId="3165" xr:uid="{5AD054F2-9A51-4020-A79E-BC7F39682651}"/>
    <cellStyle name="การคำนวณ" xfId="1345" xr:uid="{915A72BB-28BD-4080-A02D-BEFD0B229171}"/>
    <cellStyle name="การคำนวณ 2" xfId="1474" xr:uid="{91D7DFB2-07F2-42FC-B153-A2F5AFD67B9C}"/>
    <cellStyle name="การคำนวณ 2 10" xfId="24251" xr:uid="{4690A9C1-7AB1-4104-937A-08890256BFBD}"/>
    <cellStyle name="การคำนวณ 2 11" xfId="24502" xr:uid="{52D36068-6CB0-4F44-AE54-8FD289917D3F}"/>
    <cellStyle name="การคำนวณ 2 12" xfId="24486" xr:uid="{91A242C7-D9C8-4771-96F0-3219F72EA22B}"/>
    <cellStyle name="การคำนวณ 2 2" xfId="1819" xr:uid="{ABADD3CB-7254-4551-B452-C26E6C722E2F}"/>
    <cellStyle name="การคำนวณ 2 2 10" xfId="39048" xr:uid="{53C5FF8C-46E0-42E0-A30C-081BEDC9569F}"/>
    <cellStyle name="การคำนวณ 2 2 2" xfId="2743" xr:uid="{E3B13D8D-F656-4461-BB21-6D4F31A6B5A0}"/>
    <cellStyle name="การคำนวณ 2 2 2 2" xfId="4547" xr:uid="{98691B87-FAD6-47A6-AC66-EF69AAEBD6F0}"/>
    <cellStyle name="การคำนวณ 2 2 2 2 2" xfId="27677" xr:uid="{E4EE9976-5F0A-49EC-AA0C-C782B24C687D}"/>
    <cellStyle name="การคำนวณ 2 2 2 2 3" xfId="32364" xr:uid="{1EBE95FE-BF7A-4CA0-A900-B458D83A9C23}"/>
    <cellStyle name="การคำนวณ 2 2 2 2 4" xfId="36888" xr:uid="{0F232228-20FA-40DC-8C02-32EDAB676703}"/>
    <cellStyle name="การคำนวณ 2 2 2 2 5" xfId="41513" xr:uid="{AF953787-BE00-402C-9D91-66DF55AF3E37}"/>
    <cellStyle name="การคำนวณ 2 2 2 3" xfId="5571" xr:uid="{FD9F56AA-2532-4029-B780-91EF56D7671D}"/>
    <cellStyle name="การคำนวณ 2 2 2 3 2" xfId="28648" xr:uid="{4E6BBEB6-6E5F-47D7-ABCA-26B7480E86FB}"/>
    <cellStyle name="การคำนวณ 2 2 2 3 3" xfId="33322" xr:uid="{07F47F99-F3E6-401D-9173-472F03949DD3}"/>
    <cellStyle name="การคำนวณ 2 2 2 3 4" xfId="37857" xr:uid="{8210DC62-94B2-483D-BB46-8AD0B6D642EF}"/>
    <cellStyle name="การคำนวณ 2 2 2 3 5" xfId="42482" xr:uid="{2AFA2CF6-0FF9-462E-8B68-88AF3F5C4D0F}"/>
    <cellStyle name="การคำนวณ 2 2 2 4" xfId="6604" xr:uid="{6EC5C3F4-BF38-4A4E-8A04-11FF1DA3D028}"/>
    <cellStyle name="การคำนวณ 2 2 2 4 2" xfId="29627" xr:uid="{F931A7D4-8DF9-4FF1-A090-B8725AADFE2F}"/>
    <cellStyle name="การคำนวณ 2 2 2 4 3" xfId="34284" xr:uid="{8A4FF8F7-7DD5-4E56-BCB9-786671D33D15}"/>
    <cellStyle name="การคำนวณ 2 2 2 4 4" xfId="38831" xr:uid="{2EC17DE4-A44C-4FA8-9457-628467CB8CF2}"/>
    <cellStyle name="การคำนวณ 2 2 2 4 5" xfId="43456" xr:uid="{7F436E18-B3A2-4594-952C-D5AA35FB0E3E}"/>
    <cellStyle name="การคำนวณ 2 2 2 5" xfId="17902" xr:uid="{ABB5D7D3-FE89-4959-ABA4-08E2B7AF9F22}"/>
    <cellStyle name="การคำนวณ 2 2 2 6" xfId="25930" xr:uid="{4D7840E4-A9B2-4215-9299-256D72500C01}"/>
    <cellStyle name="การคำนวณ 2 2 2 7" xfId="30656" xr:uid="{D827AF80-D582-4E25-AE92-863929366653}"/>
    <cellStyle name="การคำนวณ 2 2 2 8" xfId="35160" xr:uid="{24A451F5-994B-4724-8855-3D81487729D5}"/>
    <cellStyle name="การคำนวณ 2 2 2 9" xfId="39785" xr:uid="{6A45986C-FE4D-49C3-8693-CEAB563453FD}"/>
    <cellStyle name="การคำนวณ 2 2 3" xfId="3753" xr:uid="{86C9E6D8-1440-46BA-88FD-CDADC55FA6CC}"/>
    <cellStyle name="การคำนวณ 2 2 3 2" xfId="15387" xr:uid="{FD548F89-D20A-40BB-BE3E-3B300A1981BF}"/>
    <cellStyle name="การคำนวณ 2 2 3 3" xfId="26937" xr:uid="{2780CC61-C09B-498F-8ED5-45D6D26325B6}"/>
    <cellStyle name="การคำนวณ 2 2 3 4" xfId="31637" xr:uid="{F6F33C2D-5AA9-44A1-863E-E681AE830747}"/>
    <cellStyle name="การคำนวณ 2 2 3 5" xfId="36148" xr:uid="{F0770E12-27C9-4DE5-AB43-D1837B5A8881}"/>
    <cellStyle name="การคำนวณ 2 2 3 6" xfId="40773" xr:uid="{235379A0-DD57-4D47-A33D-C0C235431D50}"/>
    <cellStyle name="การคำนวณ 2 2 4" xfId="4854" xr:uid="{AB222728-2238-4D65-A605-105001FE460C}"/>
    <cellStyle name="การคำนวณ 2 2 4 2" xfId="23044" xr:uid="{ABB65B84-48DF-442D-B28F-420C1817ADB0}"/>
    <cellStyle name="การคำนวณ 2 2 4 3" xfId="27913" xr:uid="{82CB9CDE-FED2-474B-A6B1-A0414965B83A}"/>
    <cellStyle name="การคำนวณ 2 2 4 4" xfId="32600" xr:uid="{FA091797-9F2A-4AF6-8D13-28954C7085A1}"/>
    <cellStyle name="การคำนวณ 2 2 4 5" xfId="37124" xr:uid="{4723BB2D-C2BB-4EEC-8CA9-53E35B8A4D93}"/>
    <cellStyle name="การคำนวณ 2 2 4 6" xfId="41749" xr:uid="{7203C3BC-6F57-4688-811F-554FBF33B229}"/>
    <cellStyle name="การคำนวณ 2 2 5" xfId="5889" xr:uid="{64260641-A3E7-4ED2-8523-402690047A01}"/>
    <cellStyle name="การคำนวณ 2 2 5 2" xfId="28893" xr:uid="{0211256F-0601-40A4-A855-00C1D4DC2F36}"/>
    <cellStyle name="การคำนวณ 2 2 5 3" xfId="33567" xr:uid="{DB28F9D9-2B89-424B-81ED-B85EFB30B1C2}"/>
    <cellStyle name="การคำนวณ 2 2 5 4" xfId="38102" xr:uid="{D36E6B87-5492-426F-8F80-6DC7CC565DB7}"/>
    <cellStyle name="การคำนวณ 2 2 5 5" xfId="42727" xr:uid="{B81B5CE7-E337-42D9-B532-09DD4CA0A9A1}"/>
    <cellStyle name="การคำนวณ 2 2 6" xfId="12883" xr:uid="{F49B80C9-63CB-4C89-9AAF-CFE7730CA853}"/>
    <cellStyle name="การคำนวณ 2 2 7" xfId="25161" xr:uid="{69FD973F-B9CC-49A4-B91F-D4DAA518A099}"/>
    <cellStyle name="การคำนวณ 2 2 8" xfId="29916" xr:uid="{3161FC27-5105-4956-AD8B-2262539E471F}"/>
    <cellStyle name="การคำนวณ 2 2 9" xfId="24799" xr:uid="{AE0B0101-29E9-432B-BC61-91AD57CD07BD}"/>
    <cellStyle name="การคำนวณ 2 3" xfId="1913" xr:uid="{302889FA-A198-46C6-B17C-84CC8DB03611}"/>
    <cellStyle name="การคำนวณ 2 3 10" xfId="34507" xr:uid="{6FC3608D-FC16-4E1F-91AF-CB67D7119CAF}"/>
    <cellStyle name="การคำนวณ 2 3 11" xfId="39134" xr:uid="{93A25C66-A69C-432B-BADE-D53F2B9B99BE}"/>
    <cellStyle name="การคำนวณ 2 3 2" xfId="2829" xr:uid="{39B8C3E8-B761-42E9-A76D-F07F7EF2C269}"/>
    <cellStyle name="การคำนวณ 2 3 2 2" xfId="4633" xr:uid="{6993A06B-0B0A-4140-99B4-B8DD1AC4F310}"/>
    <cellStyle name="การคำนวณ 2 3 2 2 2" xfId="27763" xr:uid="{FD119D9A-2BA3-4180-938D-C614C5FA8B08}"/>
    <cellStyle name="การคำนวณ 2 3 2 2 3" xfId="32450" xr:uid="{5F47B471-4FA5-48EA-9AF5-AF3F5832204D}"/>
    <cellStyle name="การคำนวณ 2 3 2 2 4" xfId="36974" xr:uid="{F839C0EE-D166-4C96-BDC9-2CD25577A1F4}"/>
    <cellStyle name="การคำนวณ 2 3 2 2 5" xfId="41599" xr:uid="{28DBF714-DC59-4906-BAC0-7A1CF590262C}"/>
    <cellStyle name="การคำนวณ 2 3 2 3" xfId="5657" xr:uid="{4C18DBAA-C9BA-46BE-941A-8D28F689C0FF}"/>
    <cellStyle name="การคำนวณ 2 3 2 3 2" xfId="28734" xr:uid="{F304481F-CA7D-4674-8547-8C1F7EE007B5}"/>
    <cellStyle name="การคำนวณ 2 3 2 3 3" xfId="33408" xr:uid="{29BEA6E1-0BD5-47C3-B06C-5831B4CB481D}"/>
    <cellStyle name="การคำนวณ 2 3 2 3 4" xfId="37943" xr:uid="{BFAE52F7-68B0-4A4E-B4D9-A934C8964613}"/>
    <cellStyle name="การคำนวณ 2 3 2 3 5" xfId="42568" xr:uid="{703C98B6-E215-47DF-901A-B33DED635E55}"/>
    <cellStyle name="การคำนวณ 2 3 2 4" xfId="6690" xr:uid="{2F984D71-019F-4D02-ABF9-AFACAD3877A1}"/>
    <cellStyle name="การคำนวณ 2 3 2 4 2" xfId="29713" xr:uid="{AB187B85-C5AD-490D-A2B8-08B5F062A2E8}"/>
    <cellStyle name="การคำนวณ 2 3 2 4 3" xfId="34370" xr:uid="{2D51BD1B-4963-4B5F-B63A-50F513A8167C}"/>
    <cellStyle name="การคำนวณ 2 3 2 4 4" xfId="38917" xr:uid="{6F82C294-FCDD-45D8-BEF7-C74FB210351A}"/>
    <cellStyle name="การคำนวณ 2 3 2 4 5" xfId="43542" xr:uid="{08F688E0-7609-4DC7-8CFA-4DA0F7C94164}"/>
    <cellStyle name="การคำนวณ 2 3 2 5" xfId="26016" xr:uid="{4D2B5A21-507F-4D32-B507-2B17077D6C85}"/>
    <cellStyle name="การคำนวณ 2 3 2 6" xfId="30742" xr:uid="{49D7DD07-40A3-42A5-AF33-0AA5E8856A49}"/>
    <cellStyle name="การคำนวณ 2 3 2 7" xfId="35246" xr:uid="{C1915921-5A8B-44AE-8E1A-A292E90D94AD}"/>
    <cellStyle name="การคำนวณ 2 3 2 8" xfId="39871" xr:uid="{D3A5EB45-D820-43A1-8CF9-E85025E94B0D}"/>
    <cellStyle name="การคำนวณ 2 3 3" xfId="3839" xr:uid="{0164704E-C27A-4BCA-BB16-62D711364D85}"/>
    <cellStyle name="การคำนวณ 2 3 3 2" xfId="27023" xr:uid="{6CD33F55-F66A-4620-AD4F-1F2B5F2505DA}"/>
    <cellStyle name="การคำนวณ 2 3 3 3" xfId="31723" xr:uid="{DF2FEACD-F862-4DD9-A045-E952473A8901}"/>
    <cellStyle name="การคำนวณ 2 3 3 4" xfId="36234" xr:uid="{55165067-7F86-4733-93FD-EB40FE923FA9}"/>
    <cellStyle name="การคำนวณ 2 3 3 5" xfId="40859" xr:uid="{B305D395-6EB7-461B-B93D-DBD8D4C063E5}"/>
    <cellStyle name="การคำนวณ 2 3 4" xfId="4940" xr:uid="{28E5EC16-D08D-4B78-833B-9779BCD178D4}"/>
    <cellStyle name="การคำนวณ 2 3 4 2" xfId="27999" xr:uid="{4448E749-E9D8-4985-8A46-BAC5B5F35299}"/>
    <cellStyle name="การคำนวณ 2 3 4 3" xfId="32686" xr:uid="{5EE95FCA-2EC0-482C-8A2C-7F70C2E224DD}"/>
    <cellStyle name="การคำนวณ 2 3 4 4" xfId="37210" xr:uid="{0E08E807-FE8B-4AB1-8073-18A46F7EE0C1}"/>
    <cellStyle name="การคำนวณ 2 3 4 5" xfId="41835" xr:uid="{A7624E8F-B26B-4D1F-A734-5E1CEE8255D9}"/>
    <cellStyle name="การคำนวณ 2 3 5" xfId="5975" xr:uid="{5BB120C8-F720-4F8C-A363-8CF6AB9ABFE5}"/>
    <cellStyle name="การคำนวณ 2 3 5 2" xfId="28979" xr:uid="{CF984B8B-6DF3-4CAE-984A-7E483AD561D7}"/>
    <cellStyle name="การคำนวณ 2 3 5 3" xfId="33653" xr:uid="{0B5B6F4B-CC69-403C-AFF2-30CBA461F42D}"/>
    <cellStyle name="การคำนวณ 2 3 5 4" xfId="38188" xr:uid="{8DD21322-46AD-4C2E-8B20-1D99087F7B93}"/>
    <cellStyle name="การคำนวณ 2 3 5 5" xfId="42813" xr:uid="{A4CCBE9E-BCBB-4A88-A760-DAE4FDF787DB}"/>
    <cellStyle name="การคำนวณ 2 3 6" xfId="20264" xr:uid="{66CAAF64-165C-492B-83A1-0F08157FB4D1}"/>
    <cellStyle name="การคำนวณ 2 3 7" xfId="23772" xr:uid="{35400091-D3A6-40CF-A928-DB6EA966E68E}"/>
    <cellStyle name="การคำนวณ 2 3 8" xfId="25250" xr:uid="{3AFE3029-BEBA-46E9-A341-42C5676A4B86}"/>
    <cellStyle name="การคำนวณ 2 3 9" xfId="30002" xr:uid="{7EF9CF30-520D-4FA8-A31D-7B1D822553B6}"/>
    <cellStyle name="การคำนวณ 2 4" xfId="2414" xr:uid="{140FF87F-0261-4875-85AA-B8B2DAF6DF92}"/>
    <cellStyle name="การคำนวณ 2 4 2" xfId="4218" xr:uid="{4542E2D8-4D19-4464-A3C8-01FF8DA87015}"/>
    <cellStyle name="การคำนวณ 2 4 2 2" xfId="27348" xr:uid="{69F753B4-B59F-4B74-A2D8-E2D00405E741}"/>
    <cellStyle name="การคำนวณ 2 4 2 3" xfId="32035" xr:uid="{9B0D4F40-50BC-43D3-933E-FE9E2D292B92}"/>
    <cellStyle name="การคำนวณ 2 4 2 4" xfId="36559" xr:uid="{1E5B8C82-A4AC-4B77-BBBD-05965EFDA268}"/>
    <cellStyle name="การคำนวณ 2 4 2 5" xfId="41184" xr:uid="{77E23788-F119-4168-BF6C-7228842836DE}"/>
    <cellStyle name="การคำนวณ 2 4 3" xfId="5242" xr:uid="{37497ABF-D724-4933-8447-1220B9D2611F}"/>
    <cellStyle name="การคำนวณ 2 4 3 2" xfId="28319" xr:uid="{31213A5B-6457-4C69-934A-CCF093106285}"/>
    <cellStyle name="การคำนวณ 2 4 3 3" xfId="32993" xr:uid="{F2E867BA-AEAB-4DC3-91BB-D1A0391347B6}"/>
    <cellStyle name="การคำนวณ 2 4 3 4" xfId="37528" xr:uid="{6E961534-BF15-4B0B-B8D1-B3EA8F714054}"/>
    <cellStyle name="การคำนวณ 2 4 3 5" xfId="42153" xr:uid="{5D22C1CD-B303-4C72-8055-DDD88424ABB7}"/>
    <cellStyle name="การคำนวณ 2 4 4" xfId="6275" xr:uid="{63382748-BC5E-4B02-898D-68FCC6230FF7}"/>
    <cellStyle name="การคำนวณ 2 4 4 2" xfId="29298" xr:uid="{4A1C9FF7-7D9B-4E81-B45E-7220F62B49C8}"/>
    <cellStyle name="การคำนวณ 2 4 4 3" xfId="33955" xr:uid="{6A6EFF1A-B3CF-4B5C-96E5-A78DB8D39461}"/>
    <cellStyle name="การคำนวณ 2 4 4 4" xfId="38502" xr:uid="{3711C083-65A3-44C5-8855-0D6072B28538}"/>
    <cellStyle name="การคำนวณ 2 4 4 5" xfId="43127" xr:uid="{163110A4-FC59-428A-AADF-9AB8EE795137}"/>
    <cellStyle name="การคำนวณ 2 4 5" xfId="16716" xr:uid="{F88F96F3-A8ED-4A2C-9F1E-6225188440A9}"/>
    <cellStyle name="การคำนวณ 2 4 6" xfId="25601" xr:uid="{BBFB54C0-E4D0-4471-A3B8-19853B4080A1}"/>
    <cellStyle name="การคำนวณ 2 4 7" xfId="30327" xr:uid="{1BCD270E-712B-4E8A-BD56-B9C564C578AA}"/>
    <cellStyle name="การคำนวณ 2 4 8" xfId="34831" xr:uid="{7845D90E-D25A-4DB2-8473-55355E2968B5}"/>
    <cellStyle name="การคำนวณ 2 4 9" xfId="39456" xr:uid="{AD813A87-73A5-42B6-8157-D640370E0E4A}"/>
    <cellStyle name="การคำนวณ 2 5" xfId="3425" xr:uid="{1C2F18CD-8312-45BB-A554-E129DE4A6D7E}"/>
    <cellStyle name="การคำนวณ 2 5 2" xfId="14194" xr:uid="{F620B877-22EE-4D8A-BEE5-4D7A7DFA4259}"/>
    <cellStyle name="การคำนวณ 2 5 3" xfId="26621" xr:uid="{5054B6DE-8065-46B9-8875-391B8EA1EC24}"/>
    <cellStyle name="การคำนวณ 2 5 4" xfId="31321" xr:uid="{0C1CDC4E-C1B4-482D-A0B2-13C1BD01FB5B}"/>
    <cellStyle name="การคำนวณ 2 5 5" xfId="35832" xr:uid="{87D10C93-EC4D-4AFF-9DA9-3C2D7ACBB5D6}"/>
    <cellStyle name="การคำนวณ 2 5 6" xfId="40457" xr:uid="{39AB105F-C3E5-4501-94D9-474ECE7F9C1B}"/>
    <cellStyle name="การคำนวณ 2 6" xfId="3153" xr:uid="{CA991E62-A34B-4960-81B6-BC225D918648}"/>
    <cellStyle name="การคำนวณ 2 6 2" xfId="21782" xr:uid="{3B286C82-D4B8-40BD-A9B1-44F813E39616}"/>
    <cellStyle name="การคำนวณ 2 6 3" xfId="26354" xr:uid="{CD409804-6C9F-49DE-A8D9-A3D74CADCF18}"/>
    <cellStyle name="การคำนวณ 2 6 4" xfId="31075" xr:uid="{2E9227B2-E57B-4F46-99FB-EFA54EE70527}"/>
    <cellStyle name="การคำนวณ 2 6 5" xfId="35578" xr:uid="{3F10927C-EE9D-445B-A996-2522D79A616C}"/>
    <cellStyle name="การคำนวณ 2 6 6" xfId="40203" xr:uid="{2137162D-DCE2-4592-86C9-95607D2B3180}"/>
    <cellStyle name="การคำนวณ 2 7" xfId="3249" xr:uid="{847C24FD-3135-4DF2-BD9F-14FA59C982C5}"/>
    <cellStyle name="การคำนวณ 2 7 2" xfId="26386" xr:uid="{B6325CF7-BCAD-4BD9-AF41-3B30355ECDD6}"/>
    <cellStyle name="การคำนวณ 2 7 3" xfId="31086" xr:uid="{3D100A46-4A96-4B39-918B-2F4750C6FFAD}"/>
    <cellStyle name="การคำนวณ 2 7 4" xfId="35597" xr:uid="{624C7563-FC06-4454-B211-EF9C768CE35B}"/>
    <cellStyle name="การคำนวณ 2 7 5" xfId="40222" xr:uid="{FECB457E-4C93-42E6-9437-A6F1354704B9}"/>
    <cellStyle name="การคำนวณ 2 8" xfId="11111" xr:uid="{AC518E07-8A5B-47C8-AF21-3F2713949841}"/>
    <cellStyle name="การคำนวณ 2 9" xfId="24831" xr:uid="{F56DD884-6F2E-4A3D-B9A1-EA3BC951C0C6}"/>
    <cellStyle name="การคำนวณ 3" xfId="1783" xr:uid="{13728FA9-B543-43C8-9AF5-BB23FFFACBF4}"/>
    <cellStyle name="การคำนวณ 3 10" xfId="24776" xr:uid="{A7594A54-07C0-456F-B1D1-E7F47469C576}"/>
    <cellStyle name="การคำนวณ 3 11" xfId="39023" xr:uid="{79D298F8-098F-4D47-9316-BE31AC609890}"/>
    <cellStyle name="การคำนวณ 3 2" xfId="2717" xr:uid="{70707E4C-532C-4DDC-A6A9-7700981F4FC0}"/>
    <cellStyle name="การคำนวณ 3 2 2" xfId="4521" xr:uid="{2C2B2105-116E-4952-8308-C0FAC141A4BE}"/>
    <cellStyle name="การคำนวณ 3 2 2 2" xfId="17903" xr:uid="{BB620078-6F37-46CA-9E4B-AC3B7BB23BD8}"/>
    <cellStyle name="การคำนวณ 3 2 2 3" xfId="27651" xr:uid="{512BB569-5F2F-4C77-A49F-0DE996BFB6FE}"/>
    <cellStyle name="การคำนวณ 3 2 2 4" xfId="32338" xr:uid="{CE84EA96-A50B-431D-A67A-2FE7DDF28B89}"/>
    <cellStyle name="การคำนวณ 3 2 2 5" xfId="36862" xr:uid="{A103560A-629E-475E-A980-F6AE82FA4E09}"/>
    <cellStyle name="การคำนวณ 3 2 2 6" xfId="41487" xr:uid="{D24497D8-1E58-41E2-9C45-4362CA0CE3CC}"/>
    <cellStyle name="การคำนวณ 3 2 3" xfId="5545" xr:uid="{7FE9E698-E8A6-40CC-997E-3A7F51D7F0C2}"/>
    <cellStyle name="การคำนวณ 3 2 3 2" xfId="15388" xr:uid="{2973A7D2-36E5-414A-8F0C-9C75C5BB291C}"/>
    <cellStyle name="การคำนวณ 3 2 3 3" xfId="28622" xr:uid="{DB7B8168-9E8C-4388-B95F-C606664F5739}"/>
    <cellStyle name="การคำนวณ 3 2 3 4" xfId="33296" xr:uid="{6378B5EF-0225-4A13-A34F-536D2ECD5FDD}"/>
    <cellStyle name="การคำนวณ 3 2 3 5" xfId="37831" xr:uid="{53E8B1BD-D12C-4521-917B-19C770C77A5A}"/>
    <cellStyle name="การคำนวณ 3 2 3 6" xfId="42456" xr:uid="{7F41A5BA-14D6-431A-8C6F-B5E01D4E480E}"/>
    <cellStyle name="การคำนวณ 3 2 4" xfId="6578" xr:uid="{C4FB7F7A-C5B4-4E73-BD59-93C4C61503F1}"/>
    <cellStyle name="การคำนวณ 3 2 4 2" xfId="23045" xr:uid="{DDB511F6-566F-47FA-8978-05EC1D4CD752}"/>
    <cellStyle name="การคำนวณ 3 2 4 3" xfId="29601" xr:uid="{3ECCC0C8-F604-4A6C-8637-2D6FC6BD1D3D}"/>
    <cellStyle name="การคำนวณ 3 2 4 4" xfId="34258" xr:uid="{B49902E2-BDEB-4CAA-AE82-17BBDB54FE29}"/>
    <cellStyle name="การคำนวณ 3 2 4 5" xfId="38805" xr:uid="{E216EF0F-44C0-4F62-B99A-B28CCC9E7BB7}"/>
    <cellStyle name="การคำนวณ 3 2 4 6" xfId="43430" xr:uid="{B9344A4C-E3DC-4077-9010-6EFE609D3C9F}"/>
    <cellStyle name="การคำนวณ 3 2 5" xfId="12884" xr:uid="{EBE365C0-BE50-421B-A15D-F21DE0BE9B52}"/>
    <cellStyle name="การคำนวณ 3 2 6" xfId="25904" xr:uid="{CF9E92C3-35B0-43D4-A858-690431B3EA76}"/>
    <cellStyle name="การคำนวณ 3 2 7" xfId="30630" xr:uid="{45A911C4-B80C-4FE6-98CB-808CAA9581D6}"/>
    <cellStyle name="การคำนวณ 3 2 8" xfId="35134" xr:uid="{50A3F632-EF40-4DE1-AE6D-5B0FA70D46E9}"/>
    <cellStyle name="การคำนวณ 3 2 9" xfId="39759" xr:uid="{8D39FCBC-937F-40AD-BE7C-18823FA3CE9F}"/>
    <cellStyle name="การคำนวณ 3 3" xfId="3728" xr:uid="{3CB9CC65-1208-47F6-B303-1ED6D43CAB0B}"/>
    <cellStyle name="การคำนวณ 3 3 2" xfId="20265" xr:uid="{FB108F60-26FC-450F-B616-4AC4CFDFF1E2}"/>
    <cellStyle name="การคำนวณ 3 3 3" xfId="23773" xr:uid="{8C01876C-E1C5-4716-A382-A2248C888E55}"/>
    <cellStyle name="การคำนวณ 3 3 4" xfId="26912" xr:uid="{AC15DF86-5EA7-4A90-93AA-428156AB20DE}"/>
    <cellStyle name="การคำนวณ 3 3 5" xfId="31612" xr:uid="{33594A8E-8C6C-491F-ABCF-E27983E3AFA4}"/>
    <cellStyle name="การคำนวณ 3 3 6" xfId="36123" xr:uid="{EE5CFD3A-2F6A-4C3B-AEFB-04BC4A320496}"/>
    <cellStyle name="การคำนวณ 3 3 7" xfId="40748" xr:uid="{FB526E49-FBC5-44DA-BF24-7B82119C7136}"/>
    <cellStyle name="การคำนวณ 3 4" xfId="4829" xr:uid="{F5308A1A-66EF-4DD2-A2D6-EABA0F166FD0}"/>
    <cellStyle name="การคำนวณ 3 4 2" xfId="16717" xr:uid="{7212C186-171C-4323-8844-FA75F5EF6D2A}"/>
    <cellStyle name="การคำนวณ 3 4 3" xfId="27888" xr:uid="{4CA56AC6-75A3-41EB-A017-A59E859CB62D}"/>
    <cellStyle name="การคำนวณ 3 4 4" xfId="32575" xr:uid="{34777C35-7C5F-4AB3-A170-4312548C93D5}"/>
    <cellStyle name="การคำนวณ 3 4 5" xfId="37099" xr:uid="{02EBC07B-D294-4058-A2C4-8070016B4C43}"/>
    <cellStyle name="การคำนวณ 3 4 6" xfId="41724" xr:uid="{7138E085-8FC9-4EE2-9CB8-F327302A7553}"/>
    <cellStyle name="การคำนวณ 3 5" xfId="5864" xr:uid="{7D2EBE3E-4CBC-483E-8DCC-D7304C4B2BE0}"/>
    <cellStyle name="การคำนวณ 3 5 2" xfId="14195" xr:uid="{C070277F-D77C-40A7-B749-3BCEFC07AEC5}"/>
    <cellStyle name="การคำนวณ 3 5 3" xfId="28868" xr:uid="{5CA822C2-820A-4819-9466-66EBB5A0EA8D}"/>
    <cellStyle name="การคำนวณ 3 5 4" xfId="33542" xr:uid="{4272735D-9BC6-456E-909A-E23B71EA85C5}"/>
    <cellStyle name="การคำนวณ 3 5 5" xfId="38077" xr:uid="{32271A58-3A3A-4B99-B440-4818AF0D1366}"/>
    <cellStyle name="การคำนวณ 3 5 6" xfId="42702" xr:uid="{0A6F72A3-7D66-4A4F-84AB-F29445BA421B}"/>
    <cellStyle name="การคำนวณ 3 6" xfId="21783" xr:uid="{1DB6BEA0-56BF-4F0B-B292-32CA6A39A7E3}"/>
    <cellStyle name="การคำนวณ 3 7" xfId="11112" xr:uid="{5297E9DA-68F2-43EC-A401-DDD7BC680E05}"/>
    <cellStyle name="การคำนวณ 3 8" xfId="25136" xr:uid="{F93B1FEF-6E6B-434C-99D7-2516FC7E38B8}"/>
    <cellStyle name="การคำนวณ 3 9" xfId="29891" xr:uid="{7080D06E-33B4-4E7A-940A-2CEDE45D09BB}"/>
    <cellStyle name="การคำนวณ 4" xfId="1781" xr:uid="{AFAB4DC0-EA5E-40BA-BDFB-4FCF25671B98}"/>
    <cellStyle name="การคำนวณ 4 10" xfId="24774" xr:uid="{11301CB9-0471-4B66-A9A7-7FA4F40C3F62}"/>
    <cellStyle name="การคำนวณ 4 11" xfId="39021" xr:uid="{554D5B82-4650-43BB-9964-832BF16750A2}"/>
    <cellStyle name="การคำนวณ 4 2" xfId="2715" xr:uid="{CD608BDE-A49F-47FD-B405-40FECE54AFB9}"/>
    <cellStyle name="การคำนวณ 4 2 2" xfId="4519" xr:uid="{B9C59463-2BF9-4EA1-A8E1-FF3EA583127B}"/>
    <cellStyle name="การคำนวณ 4 2 2 2" xfId="17904" xr:uid="{B0C8E01E-4840-4BC5-B6A0-A9F32A0E455C}"/>
    <cellStyle name="การคำนวณ 4 2 2 3" xfId="27649" xr:uid="{376928E0-7F23-4E93-BF06-7756A0469F57}"/>
    <cellStyle name="การคำนวณ 4 2 2 4" xfId="32336" xr:uid="{F3DD341E-3C8F-41C0-B4FA-CC849A7EDC22}"/>
    <cellStyle name="การคำนวณ 4 2 2 5" xfId="36860" xr:uid="{3C29FAB5-BAE1-4C22-991A-E1C1AEDBC198}"/>
    <cellStyle name="การคำนวณ 4 2 2 6" xfId="41485" xr:uid="{18C6C7CB-067C-43A4-B3A0-EEE647EDD48B}"/>
    <cellStyle name="การคำนวณ 4 2 3" xfId="5543" xr:uid="{346F228C-8E51-43F2-B98C-212BD1DE5A03}"/>
    <cellStyle name="การคำนวณ 4 2 3 2" xfId="15389" xr:uid="{F41092B7-7F5F-40A3-8C83-B0381F6EA550}"/>
    <cellStyle name="การคำนวณ 4 2 3 3" xfId="28620" xr:uid="{D5F165E5-AAC6-4DC7-B510-FDF7D862B661}"/>
    <cellStyle name="การคำนวณ 4 2 3 4" xfId="33294" xr:uid="{ECA3EEAE-CBEF-439C-8668-2963364E0098}"/>
    <cellStyle name="การคำนวณ 4 2 3 5" xfId="37829" xr:uid="{CB93E4A6-31F4-4C7E-AB92-A9A7340BCDB6}"/>
    <cellStyle name="การคำนวณ 4 2 3 6" xfId="42454" xr:uid="{5B79405E-82AF-4DD5-AAD2-0FC021820350}"/>
    <cellStyle name="การคำนวณ 4 2 4" xfId="6576" xr:uid="{61088AB6-C2F7-4926-9586-61DB428D815C}"/>
    <cellStyle name="การคำนวณ 4 2 4 2" xfId="23046" xr:uid="{61BA2A83-B1FC-4C1D-830D-F361770F5E97}"/>
    <cellStyle name="การคำนวณ 4 2 4 3" xfId="29599" xr:uid="{7B0D4CF6-D488-4030-A745-7DA831DA6CCA}"/>
    <cellStyle name="การคำนวณ 4 2 4 4" xfId="34256" xr:uid="{372F2810-831E-490F-9E77-BF17EEE15FD4}"/>
    <cellStyle name="การคำนวณ 4 2 4 5" xfId="38803" xr:uid="{C51DEDE1-E94C-4A29-8A6A-1919D46F9C02}"/>
    <cellStyle name="การคำนวณ 4 2 4 6" xfId="43428" xr:uid="{AE38486E-914B-4027-9DF4-C3657379A623}"/>
    <cellStyle name="การคำนวณ 4 2 5" xfId="12885" xr:uid="{EC20A181-14CC-461E-B5A5-F874A2BCAD35}"/>
    <cellStyle name="การคำนวณ 4 2 6" xfId="25902" xr:uid="{0A094F30-ACFC-4A26-BFFF-0866BBCAC337}"/>
    <cellStyle name="การคำนวณ 4 2 7" xfId="30628" xr:uid="{D3CDD0CC-DD4A-4660-AB6F-0059C6E11BF8}"/>
    <cellStyle name="การคำนวณ 4 2 8" xfId="35132" xr:uid="{93ABF0E2-37E4-44C9-84D1-53BCA5868C3E}"/>
    <cellStyle name="การคำนวณ 4 2 9" xfId="39757" xr:uid="{37D6BAD2-98BE-4E42-A7D9-A8539F4DD077}"/>
    <cellStyle name="การคำนวณ 4 3" xfId="3726" xr:uid="{94038BDC-D7D6-4FBD-891E-478112E1A638}"/>
    <cellStyle name="การคำนวณ 4 3 2" xfId="20266" xr:uid="{8AF4000A-F674-438F-9AD7-0DC0D0F63D4A}"/>
    <cellStyle name="การคำนวณ 4 3 3" xfId="23774" xr:uid="{896D87E4-50CE-4DA3-A8AB-F65660C21244}"/>
    <cellStyle name="การคำนวณ 4 3 4" xfId="26910" xr:uid="{FBB85E78-CE5C-464D-ADD9-B43957F2132B}"/>
    <cellStyle name="การคำนวณ 4 3 5" xfId="31610" xr:uid="{6D827CEA-73C5-400D-92F4-7ADD473784F3}"/>
    <cellStyle name="การคำนวณ 4 3 6" xfId="36121" xr:uid="{EE58AA4D-F074-4996-80B0-76DA3AD32CE0}"/>
    <cellStyle name="การคำนวณ 4 3 7" xfId="40746" xr:uid="{C9F800ED-7DF5-4D84-9F37-EAAE64FD7E07}"/>
    <cellStyle name="การคำนวณ 4 4" xfId="4827" xr:uid="{0804D415-7C60-49C1-93C3-392684D8B82D}"/>
    <cellStyle name="การคำนวณ 4 4 2" xfId="16718" xr:uid="{8F37DE6B-A1B1-4C35-B609-056B65D8F569}"/>
    <cellStyle name="การคำนวณ 4 4 3" xfId="27886" xr:uid="{E8F334A2-DB3D-4CB9-B9E7-19E5A656F7B8}"/>
    <cellStyle name="การคำนวณ 4 4 4" xfId="32573" xr:uid="{8BC517DA-721A-4889-8B7C-9F89A19F646F}"/>
    <cellStyle name="การคำนวณ 4 4 5" xfId="37097" xr:uid="{815A272F-781C-426B-ABA5-A5E06150C0B4}"/>
    <cellStyle name="การคำนวณ 4 4 6" xfId="41722" xr:uid="{529CEE3C-514B-4F2C-BE2F-4FF912E1624C}"/>
    <cellStyle name="การคำนวณ 4 5" xfId="5862" xr:uid="{F6E4705C-FD57-479B-8461-3EF78259B7F2}"/>
    <cellStyle name="การคำนวณ 4 5 2" xfId="14196" xr:uid="{15EDCE64-134A-41EA-99D4-1FEEDAA2095C}"/>
    <cellStyle name="การคำนวณ 4 5 3" xfId="28866" xr:uid="{098713F0-178F-404A-803B-E1BC1137F2B5}"/>
    <cellStyle name="การคำนวณ 4 5 4" xfId="33540" xr:uid="{E0824585-D034-43CC-85C1-0E83AC9895F2}"/>
    <cellStyle name="การคำนวณ 4 5 5" xfId="38075" xr:uid="{8E695EEF-9CD1-4F31-B8F1-796384B69F88}"/>
    <cellStyle name="การคำนวณ 4 5 6" xfId="42700" xr:uid="{00BF325E-2343-4340-82A7-C6A80B6AF297}"/>
    <cellStyle name="การคำนวณ 4 6" xfId="21784" xr:uid="{A92F953D-3992-4C0A-A711-7FBA9D17DAEF}"/>
    <cellStyle name="การคำนวณ 4 7" xfId="11113" xr:uid="{CC7435D4-3F2D-443C-A385-CE5B1BD767B6}"/>
    <cellStyle name="การคำนวณ 4 8" xfId="25134" xr:uid="{D7E57007-60B3-4C19-9B6B-F271517ABF42}"/>
    <cellStyle name="การคำนวณ 4 9" xfId="29889" xr:uid="{CD9EB388-966D-4DA1-903C-9316C06FA06F}"/>
    <cellStyle name="การคำนวณ 5" xfId="1811" xr:uid="{CC9EBC7C-49C0-4EE7-9CDB-E45A8B305FBC}"/>
    <cellStyle name="การคำนวณ 5 10" xfId="24791" xr:uid="{20E27560-3922-4D61-AAEE-ADE261B57FDA}"/>
    <cellStyle name="การคำนวณ 5 11" xfId="39040" xr:uid="{A43760B7-BD26-4D62-B3EE-C0E2BE96332A}"/>
    <cellStyle name="การคำนวณ 5 2" xfId="2735" xr:uid="{EA26C4DB-27AC-473C-BBDE-A385481C78B3}"/>
    <cellStyle name="การคำนวณ 5 2 2" xfId="4539" xr:uid="{B9A6CF72-322D-49FE-8310-8BD88C47D9AB}"/>
    <cellStyle name="การคำนวณ 5 2 2 2" xfId="17905" xr:uid="{ECF3E133-6CD6-4B6B-A8FB-2CB420925B7D}"/>
    <cellStyle name="การคำนวณ 5 2 2 3" xfId="27669" xr:uid="{43F7880A-DCED-4B15-B055-27CADAD9720A}"/>
    <cellStyle name="การคำนวณ 5 2 2 4" xfId="32356" xr:uid="{441578F9-EA2B-40E5-8E35-73F56EAF73A9}"/>
    <cellStyle name="การคำนวณ 5 2 2 5" xfId="36880" xr:uid="{A974AA50-A435-4932-AFC8-702CDBB9C22F}"/>
    <cellStyle name="การคำนวณ 5 2 2 6" xfId="41505" xr:uid="{04D128B0-71C7-401A-A30C-3C97FE3CD84D}"/>
    <cellStyle name="การคำนวณ 5 2 3" xfId="5563" xr:uid="{7ECE07A3-56F2-4A27-BC5B-AAEDC3C97FFB}"/>
    <cellStyle name="การคำนวณ 5 2 3 2" xfId="15390" xr:uid="{C31B6730-8251-4F84-A2DD-A691C187F8AB}"/>
    <cellStyle name="การคำนวณ 5 2 3 3" xfId="28640" xr:uid="{7E06D4BC-A7D4-4E2E-B8E4-621B83888D77}"/>
    <cellStyle name="การคำนวณ 5 2 3 4" xfId="33314" xr:uid="{8345C038-25DE-4FFE-AAAE-91F0D6ECD8DB}"/>
    <cellStyle name="การคำนวณ 5 2 3 5" xfId="37849" xr:uid="{9B8D0BE0-B590-4FDC-B800-66F5C44879F2}"/>
    <cellStyle name="การคำนวณ 5 2 3 6" xfId="42474" xr:uid="{AF1BB960-BBDE-4EC4-A0E5-F5C7BDC7C7E1}"/>
    <cellStyle name="การคำนวณ 5 2 4" xfId="6596" xr:uid="{113C6EA3-48AA-4C5D-AE17-C7AF704085F2}"/>
    <cellStyle name="การคำนวณ 5 2 4 2" xfId="23047" xr:uid="{D38E6DE7-D8D7-4594-988C-C19F19995FFB}"/>
    <cellStyle name="การคำนวณ 5 2 4 3" xfId="29619" xr:uid="{D07D478A-F932-4726-8B85-35BF413C7C12}"/>
    <cellStyle name="การคำนวณ 5 2 4 4" xfId="34276" xr:uid="{07E00780-6A34-4D65-A465-D0C5CB0DB14F}"/>
    <cellStyle name="การคำนวณ 5 2 4 5" xfId="38823" xr:uid="{2939EACA-7ECB-481C-8CEA-4391C2A2159E}"/>
    <cellStyle name="การคำนวณ 5 2 4 6" xfId="43448" xr:uid="{6425C469-3D7B-436B-AD8B-B3266AD3D333}"/>
    <cellStyle name="การคำนวณ 5 2 5" xfId="12886" xr:uid="{FEA1E46A-3A44-4EF3-87D8-ADF8AE744011}"/>
    <cellStyle name="การคำนวณ 5 2 6" xfId="25922" xr:uid="{09D9706A-8C9A-4BE8-B523-9707FF66FD58}"/>
    <cellStyle name="การคำนวณ 5 2 7" xfId="30648" xr:uid="{C5D591D3-AFE9-47DE-A348-79145E211AA8}"/>
    <cellStyle name="การคำนวณ 5 2 8" xfId="35152" xr:uid="{C4906B5B-60D1-4AFB-B0A2-68946C17BDCD}"/>
    <cellStyle name="การคำนวณ 5 2 9" xfId="39777" xr:uid="{E46BE288-FF69-4F23-9CBC-E9129DF0A165}"/>
    <cellStyle name="การคำนวณ 5 3" xfId="3745" xr:uid="{AA2DBD5A-ED45-4E61-9B52-4A8440159D61}"/>
    <cellStyle name="การคำนวณ 5 3 2" xfId="20446" xr:uid="{559CC8A4-F60E-40D1-B2EA-B06FF76E3942}"/>
    <cellStyle name="การคำนวณ 5 3 3" xfId="23814" xr:uid="{FB83E6DC-4BCE-43BA-975A-A9C452F5867E}"/>
    <cellStyle name="การคำนวณ 5 3 4" xfId="26929" xr:uid="{B7E8DCBF-97CD-4095-9443-8A7586F40872}"/>
    <cellStyle name="การคำนวณ 5 3 5" xfId="31629" xr:uid="{F760F534-FDCD-49C9-BA14-A1999A00A3FF}"/>
    <cellStyle name="การคำนวณ 5 3 6" xfId="36140" xr:uid="{DBEC8384-8FB6-4C5A-A908-F1ED37F89FA3}"/>
    <cellStyle name="การคำนวณ 5 3 7" xfId="40765" xr:uid="{70051497-15CF-44FC-BE9D-0676E43C4346}"/>
    <cellStyle name="การคำนวณ 5 4" xfId="4846" xr:uid="{F54E463D-4A38-4DB3-8E65-182D5728CB4E}"/>
    <cellStyle name="การคำนวณ 5 4 2" xfId="16719" xr:uid="{BACC6BC8-D35E-4014-91E4-424A068442C6}"/>
    <cellStyle name="การคำนวณ 5 4 3" xfId="27905" xr:uid="{B927815B-4711-46C5-AF9B-CD7EB81AC896}"/>
    <cellStyle name="การคำนวณ 5 4 4" xfId="32592" xr:uid="{668C0988-86E8-47DA-8F53-3BFA8B776999}"/>
    <cellStyle name="การคำนวณ 5 4 5" xfId="37116" xr:uid="{35F48DED-B1A2-45E8-9C22-BB666BC61504}"/>
    <cellStyle name="การคำนวณ 5 4 6" xfId="41741" xr:uid="{7D6AFA73-7728-4215-8699-ADBC1338485C}"/>
    <cellStyle name="การคำนวณ 5 5" xfId="5881" xr:uid="{4B8DDA3C-99D3-4ABF-85D1-88F779824A2B}"/>
    <cellStyle name="การคำนวณ 5 5 2" xfId="14197" xr:uid="{12271193-625C-41CD-9B3C-664778CC7111}"/>
    <cellStyle name="การคำนวณ 5 5 3" xfId="28885" xr:uid="{550A51DC-3DCF-4F4A-9214-0A3AC36A7580}"/>
    <cellStyle name="การคำนวณ 5 5 4" xfId="33559" xr:uid="{81699379-EB1E-4BF3-98B0-23DDF22A3CFE}"/>
    <cellStyle name="การคำนวณ 5 5 5" xfId="38094" xr:uid="{FC3AF47C-0F3E-4EDC-883C-8D608833766F}"/>
    <cellStyle name="การคำนวณ 5 5 6" xfId="42719" xr:uid="{80BD48BD-C68B-42C4-80F0-AEF0F32B6CCA}"/>
    <cellStyle name="การคำนวณ 5 6" xfId="21785" xr:uid="{F1521F70-3F1A-4C8B-9D4F-3E264582D7FC}"/>
    <cellStyle name="การคำนวณ 5 7" xfId="11114" xr:uid="{DDB6A5D9-090D-4BA8-9B97-0835AC64D60B}"/>
    <cellStyle name="การคำนวณ 5 8" xfId="25153" xr:uid="{36B00F00-DE42-40AE-90C8-B5965365EF9C}"/>
    <cellStyle name="การคำนวณ 5 9" xfId="29908" xr:uid="{00DD6108-EFB1-4A20-8C99-900BB5EBCB97}"/>
    <cellStyle name="การคำนวณ 6" xfId="2258" xr:uid="{CAC550AC-8040-4772-8075-D2685BD889D5}"/>
    <cellStyle name="การคำนวณ 6 10" xfId="39396" xr:uid="{72CFDB09-39B0-4D54-87DC-8F4EF2E646D2}"/>
    <cellStyle name="การคำนวณ 6 2" xfId="4137" xr:uid="{C43DA40C-B0A7-4147-BAD7-D59F5B32DEF1}"/>
    <cellStyle name="การคำนวณ 6 2 2" xfId="17906" xr:uid="{4160772F-4BA0-4ED5-8AE0-ED07F76E4F3C}"/>
    <cellStyle name="การคำนวณ 6 2 3" xfId="15391" xr:uid="{C8B715D2-CC13-4151-BCE9-4E06484FCC9A}"/>
    <cellStyle name="การคำนวณ 6 2 4" xfId="23048" xr:uid="{F1B1B4DA-D32D-4079-8298-567E41049A3D}"/>
    <cellStyle name="การคำนวณ 6 2 5" xfId="12887" xr:uid="{EE82CE20-7851-446E-BE69-22C33ED55995}"/>
    <cellStyle name="การคำนวณ 6 2 6" xfId="27286" xr:uid="{A3B922DF-0982-4457-B5AD-182AA9AA4FC1}"/>
    <cellStyle name="การคำนวณ 6 2 7" xfId="31977" xr:uid="{ED67AAEC-27FB-4E31-9DDE-E1C2B5A74BB4}"/>
    <cellStyle name="การคำนวณ 6 2 8" xfId="36497" xr:uid="{8EF0F510-58E8-4AE1-A0B1-7BCF096DDF6A}"/>
    <cellStyle name="การคำนวณ 6 2 9" xfId="41122" xr:uid="{72E85FCB-57DF-42D5-A121-1046869B02C1}"/>
    <cellStyle name="การคำนวณ 6 3" xfId="5186" xr:uid="{84FB19A0-8D7F-4B64-8499-878D8539FB48}"/>
    <cellStyle name="การคำนวณ 6 3 2" xfId="16720" xr:uid="{32485AA4-57E5-4CD9-8C5E-ED2BE1029E64}"/>
    <cellStyle name="การคำนวณ 6 3 3" xfId="28257" xr:uid="{F03145BF-5415-424C-9C63-E814AF6EE63B}"/>
    <cellStyle name="การคำนวณ 6 3 4" xfId="32936" xr:uid="{FFA3EC68-CED8-46F6-8BF5-DE872B49EA19}"/>
    <cellStyle name="การคำนวณ 6 3 5" xfId="37468" xr:uid="{AE2B2F20-EDEA-4F4E-8794-A5069CA81BFB}"/>
    <cellStyle name="การคำนวณ 6 3 6" xfId="42093" xr:uid="{0B280E4F-6953-4B9E-AB29-A6FEAC7435C6}"/>
    <cellStyle name="การคำนวณ 6 4" xfId="6223" xr:uid="{AD9A464B-039C-48C1-9CB4-0A37A378D738}"/>
    <cellStyle name="การคำนวณ 6 4 2" xfId="14198" xr:uid="{03DBB2DA-CD5E-4988-9552-0448920BB2A6}"/>
    <cellStyle name="การคำนวณ 6 4 3" xfId="29237" xr:uid="{855D7730-11DD-48C2-A5C3-FC90A8D15AA7}"/>
    <cellStyle name="การคำนวณ 6 4 4" xfId="33900" xr:uid="{E692F5FF-6491-412A-B466-90A2EF00932E}"/>
    <cellStyle name="การคำนวณ 6 4 5" xfId="38443" xr:uid="{A3FD38A8-C30B-4F32-B27F-FE6E192FD9E9}"/>
    <cellStyle name="การคำนวณ 6 4 6" xfId="43068" xr:uid="{F5BA25BA-E3B7-43B4-A054-171CE6E90C07}"/>
    <cellStyle name="การคำนวณ 6 5" xfId="21786" xr:uid="{8315323E-9F74-4776-8C18-FAB31A06A990}"/>
    <cellStyle name="การคำนวณ 6 6" xfId="11115" xr:uid="{26F7FBC4-B2DA-4184-906C-5602C2773C67}"/>
    <cellStyle name="การคำนวณ 6 7" xfId="25536" xr:uid="{9018A7FE-35D5-45CD-A09D-FCEFCFA77671}"/>
    <cellStyle name="การคำนวณ 6 8" xfId="30268" xr:uid="{E0E7F624-AD6D-4CD7-AEDE-84B964B5D9DE}"/>
    <cellStyle name="การคำนวณ 6 9" xfId="34769" xr:uid="{3D2BD960-59EB-47C4-90A8-1ADAEBD30B37}"/>
    <cellStyle name="การคำนวณ 7" xfId="2358" xr:uid="{E2AC5902-A9E3-42F0-9641-9E5F79C3EE78}"/>
    <cellStyle name="การคำนวณ 7 10" xfId="39417" xr:uid="{04C565EC-6F1D-4A90-AE01-42604AAD08C1}"/>
    <cellStyle name="การคำนวณ 7 2" xfId="4173" xr:uid="{C96483AC-6AC5-41EA-9EE2-7EDBFD735118}"/>
    <cellStyle name="การคำนวณ 7 2 2" xfId="27308" xr:uid="{C3A4F69A-EE44-4BB7-802E-1FFC74185510}"/>
    <cellStyle name="การคำนวณ 7 2 3" xfId="31998" xr:uid="{ED9BC447-055C-46AF-9C39-6283958CEC89}"/>
    <cellStyle name="การคำนวณ 7 2 4" xfId="36519" xr:uid="{5780F8C9-0477-4833-B6BF-6009D52C0095}"/>
    <cellStyle name="การคำนวณ 7 2 5" xfId="41144" xr:uid="{CD007BCF-C75A-45E5-A462-772EE65B7225}"/>
    <cellStyle name="การคำนวณ 7 3" xfId="5206" xr:uid="{61D1FC97-4F1F-4442-8A7B-DAC0331F905B}"/>
    <cellStyle name="การคำนวณ 7 3 2" xfId="28280" xr:uid="{B9E86CB3-E3C2-4B8A-8C9A-70AE7371C7B2}"/>
    <cellStyle name="การคำนวณ 7 3 3" xfId="32955" xr:uid="{85C336C2-626E-418F-8E1C-4DA448FC3D81}"/>
    <cellStyle name="การคำนวณ 7 3 4" xfId="37489" xr:uid="{869DE9D5-AC20-41D3-81A1-03F382401DEC}"/>
    <cellStyle name="การคำนวณ 7 3 5" xfId="42114" xr:uid="{CA7D14BF-9C5D-49BE-BE1C-AF6E020C7D00}"/>
    <cellStyle name="การคำนวณ 7 4" xfId="6240" xr:uid="{B080EA7B-F22C-4B7C-8DE0-5F3937EDD8B1}"/>
    <cellStyle name="การคำนวณ 7 4 2" xfId="29257" xr:uid="{63A9E80C-BC62-4286-AD18-03402629CFB9}"/>
    <cellStyle name="การคำนวณ 7 4 3" xfId="33918" xr:uid="{F953D12D-AD78-4AB5-B68D-A43C74F388EE}"/>
    <cellStyle name="การคำนวณ 7 4 4" xfId="38463" xr:uid="{7E837BBA-08BC-462B-9914-19DA04210F25}"/>
    <cellStyle name="การคำนวณ 7 4 5" xfId="43088" xr:uid="{4F331A51-683B-49D8-A88D-D08A6349A8F6}"/>
    <cellStyle name="การคำนวณ 7 5" xfId="18930" xr:uid="{4FA089C5-C5E4-41A7-BE5B-4B39E54EB1DF}"/>
    <cellStyle name="การคำนวณ 7 6" xfId="23705" xr:uid="{937571E5-CEEA-4249-BD1B-C6C880943F0E}"/>
    <cellStyle name="การคำนวณ 7 7" xfId="25561" xr:uid="{1B9BD9FA-A1EA-4A46-AF53-4E70BE7148B1}"/>
    <cellStyle name="การคำนวณ 7 8" xfId="30290" xr:uid="{A897F8F1-EF97-42CD-86C4-36C7A44D4E5F}"/>
    <cellStyle name="การคำนวณ 7 9" xfId="34792" xr:uid="{F12F0D50-A70D-452E-8575-259C2B44768A}"/>
    <cellStyle name="การคำนวณ 8" xfId="2005" xr:uid="{304FE05A-578E-4475-871B-D2EFE33DD90E}"/>
    <cellStyle name="การคำนวณ 8 10" xfId="39216" xr:uid="{C8E88D17-1F96-41ED-AAC4-A300E2D57EAA}"/>
    <cellStyle name="การคำนวณ 8 2" xfId="3923" xr:uid="{CEC0C5F2-8210-4DAE-9975-F3E59E695892}"/>
    <cellStyle name="การคำนวณ 8 2 2" xfId="27106" xr:uid="{2C7B59AE-2020-4D03-A419-3E27CF215E78}"/>
    <cellStyle name="การคำนวณ 8 2 3" xfId="31806" xr:uid="{DA99D79C-D8A8-4C47-9339-C53BF14D9902}"/>
    <cellStyle name="การคำนวณ 8 2 4" xfId="36317" xr:uid="{70448A93-0525-4B2E-B501-A54B852830E4}"/>
    <cellStyle name="การคำนวณ 8 2 5" xfId="40942" xr:uid="{2EAD85D8-DC4F-4355-9A38-5ABA7D63F12D}"/>
    <cellStyle name="การคำนวณ 8 3" xfId="5022" xr:uid="{82869DFC-DBCE-44CA-9EA9-AA0990C60E14}"/>
    <cellStyle name="การคำนวณ 8 3 2" xfId="28081" xr:uid="{16CB4B20-9C9E-4531-9B72-364C1607D544}"/>
    <cellStyle name="การคำนวณ 8 3 3" xfId="32768" xr:uid="{4BEAC1FA-E00D-42A9-8632-0E7C771C118C}"/>
    <cellStyle name="การคำนวณ 8 3 4" xfId="37292" xr:uid="{391AA601-8250-4676-BDD9-A87AC127EC58}"/>
    <cellStyle name="การคำนวณ 8 3 5" xfId="41917" xr:uid="{40AF5279-8908-4B1D-81FF-EFB7F66123B5}"/>
    <cellStyle name="การคำนวณ 8 4" xfId="6057" xr:uid="{F2AB54AC-D3B6-425D-8591-ECB625B37D5C}"/>
    <cellStyle name="การคำนวณ 8 4 2" xfId="29061" xr:uid="{38ADC80A-512E-4F3F-92C1-71ADA63B7350}"/>
    <cellStyle name="การคำนวณ 8 4 3" xfId="33735" xr:uid="{7D3F728E-9C29-4891-A9FE-BA41C882301E}"/>
    <cellStyle name="การคำนวณ 8 4 4" xfId="38270" xr:uid="{A35E26E0-122B-4E93-9AAA-7F169E22A844}"/>
    <cellStyle name="การคำนวณ 8 4 5" xfId="42895" xr:uid="{04755283-EDE1-4C19-B001-61E81A017710}"/>
    <cellStyle name="การคำนวณ 8 5" xfId="20796" xr:uid="{E7ABC7A0-C308-4F3A-9EC8-63FE5C7B570F}"/>
    <cellStyle name="การคำนวณ 8 6" xfId="23973" xr:uid="{1FA5AF10-D1B9-475B-BB78-2AB670126D04}"/>
    <cellStyle name="การคำนวณ 8 7" xfId="25332" xr:uid="{66E641C3-5343-4461-AB5A-64ADEB69583F}"/>
    <cellStyle name="การคำนวณ 8 8" xfId="30085" xr:uid="{B8F5A252-AF72-4C58-9AB3-4DC32C18E2A3}"/>
    <cellStyle name="การคำนวณ 8 9" xfId="34589" xr:uid="{04DC9EBE-6A1C-48E8-810F-9DA10CBB6CAE}"/>
    <cellStyle name="การคำนวณ 9" xfId="3164" xr:uid="{9DAE4720-50D4-4FCC-8CFD-288DE2710FF6}"/>
    <cellStyle name="ข้อความเตือน" xfId="1346" xr:uid="{4D8404E6-F74B-4FE8-A4DC-4ADEBDF50996}"/>
    <cellStyle name="ข้อความเตือน 2" xfId="11116" xr:uid="{14A4195A-1BDF-4402-B69A-9D74739B6D09}"/>
    <cellStyle name="ข้อความเตือน 2 2" xfId="12888" xr:uid="{D6C9FDA3-C756-4040-AA46-06C6B11D6CF7}"/>
    <cellStyle name="ข้อความเตือน 2 2 2" xfId="17907" xr:uid="{8B5D0053-FA88-4CD0-9720-41E74297376F}"/>
    <cellStyle name="ข้อความเตือน 2 2 3" xfId="15392" xr:uid="{B02319A2-E8C2-4B47-806F-FA0FAC97F0FE}"/>
    <cellStyle name="ข้อความเตือน 2 2 4" xfId="23049" xr:uid="{FB1898E6-1EA4-4E4C-B409-C9BE290D26BF}"/>
    <cellStyle name="ข้อความเตือน 2 3" xfId="20267" xr:uid="{D00EC5A3-9632-4E9F-B7DA-5D7646C633A1}"/>
    <cellStyle name="ข้อความเตือน 2 4" xfId="16721" xr:uid="{A58A5219-D3C3-4DEE-B948-78095E5BB060}"/>
    <cellStyle name="ข้อความเตือน 2 5" xfId="14199" xr:uid="{1C3341D6-6997-4D24-BDE0-EC514BB14ECD}"/>
    <cellStyle name="ข้อความเตือน 2 6" xfId="21787" xr:uid="{7824720F-B4ED-4DC6-BE6B-B7DA6928CE47}"/>
    <cellStyle name="ข้อความเตือน 3" xfId="11117" xr:uid="{7DAEC71A-6B0B-444A-B2AF-376EB6AB665A}"/>
    <cellStyle name="ข้อความเตือน 3 2" xfId="12889" xr:uid="{85CE27BD-47DB-4CA1-ABB2-899F0E1264FE}"/>
    <cellStyle name="ข้อความเตือน 3 2 2" xfId="17908" xr:uid="{3064E6EC-0E07-4340-9E18-CF46690A426C}"/>
    <cellStyle name="ข้อความเตือน 3 2 3" xfId="15393" xr:uid="{07D74B9A-0C28-490B-97CD-EF3B248559A8}"/>
    <cellStyle name="ข้อความเตือน 3 2 4" xfId="23050" xr:uid="{62D85DC9-3A2B-4C15-8663-4C5DBE66A927}"/>
    <cellStyle name="ข้อความเตือน 3 3" xfId="20268" xr:uid="{BC87E466-0B9D-42E8-BE00-4ED5187F2326}"/>
    <cellStyle name="ข้อความเตือน 3 4" xfId="16722" xr:uid="{6096AC27-6410-4960-A83A-EDAEE29C330A}"/>
    <cellStyle name="ข้อความเตือน 3 5" xfId="14200" xr:uid="{8CA26D61-7985-45D7-AEF3-EC5FCEC6962E}"/>
    <cellStyle name="ข้อความเตือน 3 6" xfId="21788" xr:uid="{AE53262A-67F6-400D-887D-82810D827E5F}"/>
    <cellStyle name="ข้อความเตือน 4" xfId="11118" xr:uid="{DFD9F6A3-BBD2-4ECE-AF19-C908CEC8AA3F}"/>
    <cellStyle name="ข้อความเตือน 4 2" xfId="12890" xr:uid="{8CFEA8B2-6427-44EB-815F-3A957134B9C3}"/>
    <cellStyle name="ข้อความเตือน 4 2 2" xfId="17909" xr:uid="{6B5CB9B7-778F-424E-87D8-3F5EAFE5197B}"/>
    <cellStyle name="ข้อความเตือน 4 2 3" xfId="15394" xr:uid="{6023F37E-84C9-4A58-AD0E-73B5A8495D8D}"/>
    <cellStyle name="ข้อความเตือน 4 2 4" xfId="23051" xr:uid="{DAE8561E-32A6-4948-B115-EA469A3C6DAF}"/>
    <cellStyle name="ข้อความเตือน 4 3" xfId="20269" xr:uid="{7B242CC1-F76C-40F6-A266-D2A114C5F567}"/>
    <cellStyle name="ข้อความเตือน 4 4" xfId="16723" xr:uid="{92C52007-8B42-4378-8704-8299DED4F38F}"/>
    <cellStyle name="ข้อความเตือน 4 5" xfId="14201" xr:uid="{E99A254F-9EA4-494C-912C-A9C9720BFD2D}"/>
    <cellStyle name="ข้อความเตือน 4 6" xfId="21789" xr:uid="{40B1BD6C-8E95-4BBE-9CF7-CA4090AE8C39}"/>
    <cellStyle name="ข้อความเตือน 5" xfId="11119" xr:uid="{8850FA6C-E13F-4911-8D69-DE766D36AEC1}"/>
    <cellStyle name="ข้อความเตือน 5 2" xfId="12891" xr:uid="{13CE86D2-ED49-4CC5-A7D1-E5041CDB7B14}"/>
    <cellStyle name="ข้อความเตือน 5 2 2" xfId="17910" xr:uid="{FB0D42DF-7CC7-43A5-AB4A-4861655D13F3}"/>
    <cellStyle name="ข้อความเตือน 5 2 3" xfId="15395" xr:uid="{239FCABF-4F07-403A-AC8D-55F93EEE8CC7}"/>
    <cellStyle name="ข้อความเตือน 5 2 4" xfId="23052" xr:uid="{735C214C-56A6-45C9-8749-8137C34D1CC0}"/>
    <cellStyle name="ข้อความเตือน 5 3" xfId="16724" xr:uid="{04307DC5-7205-43EB-A386-D27CC8E19C23}"/>
    <cellStyle name="ข้อความเตือน 5 4" xfId="14202" xr:uid="{12DA7642-C260-46B0-9EA5-AC97CA0AB472}"/>
    <cellStyle name="ข้อความเตือน 5 5" xfId="21790" xr:uid="{1BBF41A9-6DC1-4D3C-B8DE-F53E6AA82AFB}"/>
    <cellStyle name="ข้อความเตือน 6" xfId="11120" xr:uid="{11B2685E-05F3-4D4E-A02A-7425D68F1143}"/>
    <cellStyle name="ข้อความเตือน 6 2" xfId="12892" xr:uid="{038540D3-29B3-4D24-B35E-D3342B01F1CC}"/>
    <cellStyle name="ข้อความเตือน 6 2 2" xfId="17911" xr:uid="{A6EACD4E-D146-465D-810A-E362EC01DC56}"/>
    <cellStyle name="ข้อความเตือน 6 2 3" xfId="15396" xr:uid="{C79117BC-1E51-4FDB-80A4-C2EE5F9F5381}"/>
    <cellStyle name="ข้อความเตือน 6 2 4" xfId="23053" xr:uid="{66D43FC0-A71A-4920-B0D4-B37972B51F46}"/>
    <cellStyle name="ข้อความเตือน 6 3" xfId="16725" xr:uid="{72BB000D-2404-4B58-8A58-9B0EF7B93453}"/>
    <cellStyle name="ข้อความเตือน 6 4" xfId="14203" xr:uid="{DD18DC86-7FEE-4C1A-A358-668AF442AEA3}"/>
    <cellStyle name="ข้อความเตือน 6 5" xfId="21791" xr:uid="{7DB185C0-9E83-43C6-9581-49D6D50DAB52}"/>
    <cellStyle name="ข้อความอธิบาย" xfId="1347" xr:uid="{B5C4B246-586B-43E5-A92C-0BB58AB61EC1}"/>
    <cellStyle name="ข้อความอธิบาย 2" xfId="11121" xr:uid="{C63A6106-1F28-47DB-8F04-1C5C1967835C}"/>
    <cellStyle name="ข้อความอธิบาย 2 2" xfId="12893" xr:uid="{524E6417-CDD6-49D8-9277-6B32EEA82E34}"/>
    <cellStyle name="ข้อความอธิบาย 2 2 2" xfId="17912" xr:uid="{9929F5B7-385A-4D8A-8F2F-F298C4BA91AD}"/>
    <cellStyle name="ข้อความอธิบาย 2 2 3" xfId="15397" xr:uid="{338DC51F-D978-4672-A7BC-1DBC08F2EB79}"/>
    <cellStyle name="ข้อความอธิบาย 2 2 4" xfId="23054" xr:uid="{0BAA7E33-9FCE-4993-A1F4-6C65D4EB8D7D}"/>
    <cellStyle name="ข้อความอธิบาย 2 3" xfId="20270" xr:uid="{4C70B830-4AA9-4907-995E-BD188FAC7FD5}"/>
    <cellStyle name="ข้อความอธิบาย 2 4" xfId="16726" xr:uid="{B06984AB-B802-4E96-ADB8-740F84E95708}"/>
    <cellStyle name="ข้อความอธิบาย 2 5" xfId="14204" xr:uid="{A2F1B31B-6B77-4D7D-A135-606AA2086C1F}"/>
    <cellStyle name="ข้อความอธิบาย 2 6" xfId="21792" xr:uid="{7425B10B-0125-4E86-ACFE-4FA6B423AA6F}"/>
    <cellStyle name="ข้อความอธิบาย 3" xfId="11122" xr:uid="{DC25AB9E-AB0B-481B-8888-49A2780F4606}"/>
    <cellStyle name="ข้อความอธิบาย 3 2" xfId="12894" xr:uid="{513D16E4-972D-4490-B036-4885BE810546}"/>
    <cellStyle name="ข้อความอธิบาย 3 2 2" xfId="17913" xr:uid="{02AC5802-4DBF-4E7B-A3C7-5EA5558DD4FA}"/>
    <cellStyle name="ข้อความอธิบาย 3 2 3" xfId="15398" xr:uid="{72E5C311-BBAF-4FB4-88A8-DDACAA256D65}"/>
    <cellStyle name="ข้อความอธิบาย 3 2 4" xfId="23055" xr:uid="{CF468F7D-5DC4-499C-8CDF-D3DF55EFCDEC}"/>
    <cellStyle name="ข้อความอธิบาย 3 3" xfId="20271" xr:uid="{35B31E53-4027-49AE-9F3E-90E1E77BBE38}"/>
    <cellStyle name="ข้อความอธิบาย 3 4" xfId="16727" xr:uid="{52D539A8-F7C7-4D0F-BEEA-BB98EE5FA011}"/>
    <cellStyle name="ข้อความอธิบาย 3 5" xfId="14205" xr:uid="{690E9CF9-DF32-47A3-AB26-4654D514F516}"/>
    <cellStyle name="ข้อความอธิบาย 3 6" xfId="21793" xr:uid="{506BB0F3-8600-489E-9968-D260A1850325}"/>
    <cellStyle name="ข้อความอธิบาย 4" xfId="11123" xr:uid="{FEF13A56-E249-4054-9F73-E5BDA32F8156}"/>
    <cellStyle name="ข้อความอธิบาย 4 2" xfId="12895" xr:uid="{4A0EEB26-C699-4403-B02A-178F7F090A19}"/>
    <cellStyle name="ข้อความอธิบาย 4 2 2" xfId="17914" xr:uid="{D6DB5524-B97F-49E3-B0A3-C3FC67B37D79}"/>
    <cellStyle name="ข้อความอธิบาย 4 2 3" xfId="15399" xr:uid="{9788BBF0-D331-40E4-9D6D-C7155AA55B13}"/>
    <cellStyle name="ข้อความอธิบาย 4 2 4" xfId="23056" xr:uid="{65AB0BFE-4052-4AB2-93EC-6152C6256030}"/>
    <cellStyle name="ข้อความอธิบาย 4 3" xfId="20272" xr:uid="{70A299E2-67E5-45DA-AD46-1B34E9882833}"/>
    <cellStyle name="ข้อความอธิบาย 4 4" xfId="16728" xr:uid="{68E54EA2-61E9-4562-9E9D-DF4FADA852B7}"/>
    <cellStyle name="ข้อความอธิบาย 4 5" xfId="14206" xr:uid="{1312938B-82B7-460C-99CF-DB7288D987E4}"/>
    <cellStyle name="ข้อความอธิบาย 4 6" xfId="21794" xr:uid="{C63B3FEB-04ED-4B70-B1E8-C1F6BA9B1D69}"/>
    <cellStyle name="ข้อความอธิบาย 5" xfId="11124" xr:uid="{5E388409-6B00-4998-B375-5130979AE093}"/>
    <cellStyle name="ข้อความอธิบาย 5 2" xfId="12896" xr:uid="{8DEC9636-69AD-42C4-8BBD-4E9F3EF70E77}"/>
    <cellStyle name="ข้อความอธิบาย 5 2 2" xfId="17915" xr:uid="{E26F01A3-C4B1-4FBC-80D2-D41BC134BC13}"/>
    <cellStyle name="ข้อความอธิบาย 5 2 3" xfId="15400" xr:uid="{5546B6B9-548A-4C62-9F22-9D3151565AEA}"/>
    <cellStyle name="ข้อความอธิบาย 5 2 4" xfId="23057" xr:uid="{E0D07F6A-DB79-4CED-995C-9BA90E57D9CB}"/>
    <cellStyle name="ข้อความอธิบาย 5 3" xfId="16729" xr:uid="{896E38C1-E97D-4854-9B27-7C28DE7C6632}"/>
    <cellStyle name="ข้อความอธิบาย 5 4" xfId="14207" xr:uid="{0BE3969D-6AE1-45C8-A58C-1CFD78D0C9DC}"/>
    <cellStyle name="ข้อความอธิบาย 5 5" xfId="21795" xr:uid="{C7DC9B1F-DCE0-4BE7-B39A-CB20E956DA44}"/>
    <cellStyle name="ข้อความอธิบาย 6" xfId="11125" xr:uid="{6CB48F60-039A-46D0-8A68-243785F75EF2}"/>
    <cellStyle name="ข้อความอธิบาย 6 2" xfId="12897" xr:uid="{FD197684-1774-4A60-AE0A-485663602345}"/>
    <cellStyle name="ข้อความอธิบาย 6 2 2" xfId="17916" xr:uid="{67BA76D4-E97B-4E9E-B967-E107425849BB}"/>
    <cellStyle name="ข้อความอธิบาย 6 2 3" xfId="15401" xr:uid="{D7813A48-066E-410B-8805-D4E2688C8272}"/>
    <cellStyle name="ข้อความอธิบาย 6 2 4" xfId="23058" xr:uid="{9BAA4F47-6226-49B2-92C1-C77A2EEBEF8D}"/>
    <cellStyle name="ข้อความอธิบาย 6 3" xfId="16730" xr:uid="{84243B5B-1AA0-4D12-AE51-7D23132ADECD}"/>
    <cellStyle name="ข้อความอธิบาย 6 4" xfId="14208" xr:uid="{DD90244E-4080-4EF7-B7B6-5B7DA517A429}"/>
    <cellStyle name="ข้อความอธิบาย 6 5" xfId="21796" xr:uid="{2EBE37BD-8BB1-43F5-9FA3-373062F03E6A}"/>
    <cellStyle name="ค@ฏ๋_1111D2111DQ2" xfId="11376" xr:uid="{1F592210-25EA-41B6-9F1E-C01F7E2151B2}"/>
    <cellStyle name="คdคภฆ์[0]_1111D2111DQ2" xfId="11377" xr:uid="{7908BEAE-E518-476A-AB43-5FDB3EEC191F}"/>
    <cellStyle name="คdคภฆ์_1111D2111DQ1" xfId="11378" xr:uid="{41CCF68A-AF69-44E9-80E5-477B8F2B5E79}"/>
    <cellStyle name="ค่าธรรมเนียม" xfId="20273" xr:uid="{AACEC01C-F79B-4F88-A1BE-359CCD12AD2D}"/>
    <cellStyle name="ค่าธรรมเนียม 2" xfId="20666" xr:uid="{6B0D10FE-99B1-4C26-9175-5E5EFE8F9AC5}"/>
    <cellStyle name="ค่าธรรมเนียม 2 2" xfId="23884" xr:uid="{E01C51E0-1F79-416F-A388-8682ACE3C1D6}"/>
    <cellStyle name="ค่าธรรมเนียม 3" xfId="23465" xr:uid="{34BD3A21-99BF-4D91-9722-68EE8FB4863F}"/>
    <cellStyle name="ค่าธรรมเนียม 3 2" xfId="24030" xr:uid="{C463AADB-DC70-4689-9B5A-71AC0817880D}"/>
    <cellStyle name="ค่าธรรมเนียม 4" xfId="23775" xr:uid="{12BAF5FB-86DB-4576-8CB7-1019F0EA134D}"/>
    <cellStyle name="ชื่อเรื่อง" xfId="1348" xr:uid="{4A41DF92-3BE3-4963-9858-486865E298D0}"/>
    <cellStyle name="ชื่อเรื่อง 2" xfId="11126" xr:uid="{4109009B-028A-4A32-96EC-FCC298C38052}"/>
    <cellStyle name="ชื่อเรื่อง 2 2" xfId="12898" xr:uid="{A35BDE39-5221-4A03-8CC3-136520683575}"/>
    <cellStyle name="ชื่อเรื่อง 2 2 2" xfId="17917" xr:uid="{34E5B717-4A2E-4605-A5ED-7ACE4BA4EA0E}"/>
    <cellStyle name="ชื่อเรื่อง 2 2 3" xfId="15402" xr:uid="{8D018E0C-A0EC-46A2-ACC1-DD22618B5FF7}"/>
    <cellStyle name="ชื่อเรื่อง 2 2 4" xfId="23059" xr:uid="{8A191BB0-4DC0-4DC6-A402-9331AA2B317F}"/>
    <cellStyle name="ชื่อเรื่อง 2 3" xfId="20274" xr:uid="{670DFDA5-D04B-4167-B704-80A6ECC80882}"/>
    <cellStyle name="ชื่อเรื่อง 2 4" xfId="16731" xr:uid="{52C003AC-EB6D-4B27-95C0-AD8837E6BAA7}"/>
    <cellStyle name="ชื่อเรื่อง 2 5" xfId="14209" xr:uid="{7A65316C-2178-4AC4-A60D-A4E872C95421}"/>
    <cellStyle name="ชื่อเรื่อง 2 6" xfId="21797" xr:uid="{A706B780-7912-4B57-9B81-62FDFD5B4894}"/>
    <cellStyle name="ชื่อเรื่อง 3" xfId="11127" xr:uid="{A74CB490-EEE0-47FD-989B-A82C0425366B}"/>
    <cellStyle name="ชื่อเรื่อง 3 2" xfId="12899" xr:uid="{A2752A9C-5B8A-468E-B7D3-7D6FE899BBBF}"/>
    <cellStyle name="ชื่อเรื่อง 3 2 2" xfId="17918" xr:uid="{75730A91-41C3-42A2-A3CB-6622E9405DF2}"/>
    <cellStyle name="ชื่อเรื่อง 3 2 3" xfId="15403" xr:uid="{65CB0681-8120-4785-A33C-0CFC5A95F73F}"/>
    <cellStyle name="ชื่อเรื่อง 3 2 4" xfId="23060" xr:uid="{64399067-2E07-412B-A860-993E2F58F937}"/>
    <cellStyle name="ชื่อเรื่อง 3 3" xfId="20275" xr:uid="{24298542-D7C4-4C59-8D1B-3A208B422D06}"/>
    <cellStyle name="ชื่อเรื่อง 3 4" xfId="16732" xr:uid="{D35D50DE-CB0A-4E34-8DD2-E6F32B630336}"/>
    <cellStyle name="ชื่อเรื่อง 3 5" xfId="14210" xr:uid="{8164A668-7FAF-4478-9179-909B4EE0A696}"/>
    <cellStyle name="ชื่อเรื่อง 3 6" xfId="21798" xr:uid="{3D8F06FC-E569-4708-9327-F9397C3294FF}"/>
    <cellStyle name="ชื่อเรื่อง 4" xfId="11128" xr:uid="{D0B2CF47-38E1-448F-BE26-62DAAF7F0185}"/>
    <cellStyle name="ชื่อเรื่อง 4 2" xfId="12900" xr:uid="{6A0CFEAD-A52C-4934-8EEB-1947E8BBAF3B}"/>
    <cellStyle name="ชื่อเรื่อง 4 2 2" xfId="17919" xr:uid="{4A3CF839-9881-48AF-BE40-419902D77712}"/>
    <cellStyle name="ชื่อเรื่อง 4 2 3" xfId="15404" xr:uid="{8A7CB796-D327-43BB-9848-4DE357492C92}"/>
    <cellStyle name="ชื่อเรื่อง 4 2 4" xfId="23061" xr:uid="{DC75E34C-43DB-4C50-8FB0-BFAF351DF400}"/>
    <cellStyle name="ชื่อเรื่อง 4 3" xfId="20276" xr:uid="{119DB496-EE42-4786-92A6-651E0171B8D2}"/>
    <cellStyle name="ชื่อเรื่อง 4 4" xfId="16733" xr:uid="{867702F6-47F0-4A38-AA8A-D9F3C1BEE2CC}"/>
    <cellStyle name="ชื่อเรื่อง 4 5" xfId="14211" xr:uid="{C386D0F0-7DD5-4EA5-A8E2-2C63616493B6}"/>
    <cellStyle name="ชื่อเรื่อง 4 6" xfId="21799" xr:uid="{FFBB2E53-C431-436B-9A71-A8A05FADB637}"/>
    <cellStyle name="ชื่อเรื่อง 5" xfId="11129" xr:uid="{B1B013AC-3454-45B4-9E64-66F9CB47817A}"/>
    <cellStyle name="ชื่อเรื่อง 5 2" xfId="12901" xr:uid="{670FC741-74F3-4682-BF3A-ED52B7D5F915}"/>
    <cellStyle name="ชื่อเรื่อง 5 2 2" xfId="17920" xr:uid="{23D71377-2B24-4516-A958-11721D12F317}"/>
    <cellStyle name="ชื่อเรื่อง 5 2 3" xfId="15405" xr:uid="{373F58AE-5E20-498B-A977-FB4811D3BB83}"/>
    <cellStyle name="ชื่อเรื่อง 5 2 4" xfId="23062" xr:uid="{903BCBAF-280F-493C-A33F-6FC07D21C97C}"/>
    <cellStyle name="ชื่อเรื่อง 5 3" xfId="16734" xr:uid="{B20B852A-B0C8-4089-B469-69CDA28810C0}"/>
    <cellStyle name="ชื่อเรื่อง 5 4" xfId="14212" xr:uid="{9F231AB3-F3D7-419E-A675-BA089020347F}"/>
    <cellStyle name="ชื่อเรื่อง 5 5" xfId="21800" xr:uid="{B78B48AC-1651-443C-853D-0C5EAF00659E}"/>
    <cellStyle name="ชื่อเรื่อง 6" xfId="11130" xr:uid="{BCCA994C-C627-4453-8E22-5B7058237883}"/>
    <cellStyle name="ชื่อเรื่อง 6 2" xfId="12902" xr:uid="{5AB8C7D0-3C7F-43BA-A1AE-3974A307655B}"/>
    <cellStyle name="ชื่อเรื่อง 6 2 2" xfId="17921" xr:uid="{04554019-E394-4A9E-9155-39A126F6E8D3}"/>
    <cellStyle name="ชื่อเรื่อง 6 2 3" xfId="15406" xr:uid="{97E5617A-7BC1-47C4-B40B-6ACA720EE024}"/>
    <cellStyle name="ชื่อเรื่อง 6 2 4" xfId="23063" xr:uid="{3AD363B3-620F-49AD-B24C-80B5B3989CFF}"/>
    <cellStyle name="ชื่อเรื่อง 6 3" xfId="16735" xr:uid="{91266D86-5212-413F-B38E-579E35D09897}"/>
    <cellStyle name="ชื่อเรื่อง 6 4" xfId="14213" xr:uid="{227DB9FB-6B13-4073-BFEE-A96158BD3C19}"/>
    <cellStyle name="ชื่อเรื่อง 6 5" xfId="21801" xr:uid="{E6895C53-1839-426B-AA03-1D4B73F85A8E}"/>
    <cellStyle name="ชื่อเรื่อง 7" xfId="18931" xr:uid="{17B80AE4-A97E-4B18-A67C-A400723A61A0}"/>
    <cellStyle name="ณfน๔ [0]_Book1" xfId="11379" xr:uid="{5A23AF87-7E04-4EA7-BC9E-07F052B2EE31}"/>
    <cellStyle name="ณfน๔_Book1" xfId="11380" xr:uid="{8103E02D-DB45-4789-9A23-38A54A8D8424}"/>
    <cellStyle name="ดี" xfId="1349" xr:uid="{B4C958ED-FE5D-4934-9D17-FB7462A2F1C1}"/>
    <cellStyle name="ดี 2" xfId="11131" xr:uid="{C04C9D90-0596-407D-B3D9-EB49600F7B6A}"/>
    <cellStyle name="ดี 2 2" xfId="12903" xr:uid="{E1DC64BA-BB13-491E-B03D-47F4F2347446}"/>
    <cellStyle name="ดี 2 2 2" xfId="17922" xr:uid="{FF2EE3CA-4CAD-45CD-AE72-C7B11A8858FC}"/>
    <cellStyle name="ดี 2 2 3" xfId="15407" xr:uid="{652C8577-2CCD-4C69-BF4A-F74ED55506BE}"/>
    <cellStyle name="ดี 2 2 4" xfId="23064" xr:uid="{7FC3CACB-9E44-4322-A7BF-A498136CB219}"/>
    <cellStyle name="ดี 2 3" xfId="20277" xr:uid="{E8E43578-6586-4442-9FFB-F7B7DB80D40C}"/>
    <cellStyle name="ดี 2 4" xfId="16736" xr:uid="{4963FCAB-9B79-4390-A82C-748479AC5199}"/>
    <cellStyle name="ดี 2 5" xfId="14214" xr:uid="{8EDB2D2E-9B56-4C8B-A0C9-927687B6676B}"/>
    <cellStyle name="ดี 2 6" xfId="21802" xr:uid="{628DB50E-6B47-43E1-8423-7F698577CCC8}"/>
    <cellStyle name="ดี 3" xfId="11132" xr:uid="{1F346727-0766-4D0B-85EB-3DCF8802C55F}"/>
    <cellStyle name="ดี 3 2" xfId="12904" xr:uid="{49EE7A97-03DD-4F95-8307-1B9AFC09590A}"/>
    <cellStyle name="ดี 3 2 2" xfId="17923" xr:uid="{A6A900DF-5160-452F-9311-5576B134DFA6}"/>
    <cellStyle name="ดี 3 2 3" xfId="15408" xr:uid="{B36D8AC5-4574-45E7-9DD8-032B44C8BA41}"/>
    <cellStyle name="ดี 3 2 4" xfId="23065" xr:uid="{78826539-674E-46C2-B861-B4255D3A5DEF}"/>
    <cellStyle name="ดี 3 3" xfId="20278" xr:uid="{CBE2CB0C-F018-43B3-82AD-8DB6402E255C}"/>
    <cellStyle name="ดี 3 4" xfId="16737" xr:uid="{717AA70B-53D2-437E-8E13-3690289200DC}"/>
    <cellStyle name="ดี 3 5" xfId="14215" xr:uid="{B5275E69-302E-4D34-A5FB-22B10FABC1B2}"/>
    <cellStyle name="ดี 3 6" xfId="21803" xr:uid="{55CA54F9-E441-4868-AEA2-507500D999A3}"/>
    <cellStyle name="ดี 4" xfId="11133" xr:uid="{6148B054-64C6-44DC-AEF8-23FF88862DD7}"/>
    <cellStyle name="ดี 4 2" xfId="12905" xr:uid="{C3746FF7-0C29-4E4B-AEC1-2B7F6364EDE2}"/>
    <cellStyle name="ดี 4 2 2" xfId="17924" xr:uid="{570F66D2-9982-4F8B-84FD-3E69D66CB590}"/>
    <cellStyle name="ดี 4 2 3" xfId="15409" xr:uid="{D25474B3-E203-457B-A594-3B24D36B2C94}"/>
    <cellStyle name="ดี 4 2 4" xfId="23066" xr:uid="{4DF6989A-A6C2-4A3B-B3DB-A36AE647A543}"/>
    <cellStyle name="ดี 4 3" xfId="20279" xr:uid="{F30D926A-589C-43DD-BEBF-488435AEF89D}"/>
    <cellStyle name="ดี 4 4" xfId="16738" xr:uid="{5F4CAF38-29CF-45B9-8AC0-6E5373C2D135}"/>
    <cellStyle name="ดี 4 5" xfId="14216" xr:uid="{041F0453-9ABE-4E05-A0A9-8C51CD92D3D3}"/>
    <cellStyle name="ดี 4 6" xfId="21804" xr:uid="{88B585C5-2D2B-4368-B8F0-88C6C835AB9F}"/>
    <cellStyle name="ดี 5" xfId="11134" xr:uid="{F6350109-4A6B-4CC2-ABDF-D665EAB16680}"/>
    <cellStyle name="ดี 5 2" xfId="12906" xr:uid="{2DE37AB9-3D21-4B01-A624-CA1A48FCC996}"/>
    <cellStyle name="ดี 5 2 2" xfId="17925" xr:uid="{59B501C5-C70E-4389-9A44-11571943D73C}"/>
    <cellStyle name="ดี 5 2 3" xfId="15410" xr:uid="{54337502-0A89-4A31-BB3D-179072C1A4DE}"/>
    <cellStyle name="ดี 5 2 4" xfId="23067" xr:uid="{EC97462F-FF91-46CB-8579-D964676A7D1C}"/>
    <cellStyle name="ดี 5 3" xfId="16739" xr:uid="{D5AE5996-5C9E-4882-9CBF-31DFCEC44E8E}"/>
    <cellStyle name="ดี 5 4" xfId="14217" xr:uid="{A1D25AA5-A337-4364-BAF2-1567F0CC8015}"/>
    <cellStyle name="ดี 5 5" xfId="21805" xr:uid="{0DC49929-81A5-4E6D-ACBC-195A44E7F57D}"/>
    <cellStyle name="ดี 6" xfId="11135" xr:uid="{EA4BE004-4F99-4F50-AF0F-FEE7FB8A0800}"/>
    <cellStyle name="ดี 6 2" xfId="12907" xr:uid="{4D5602DB-4610-4560-B294-D256F6E6B289}"/>
    <cellStyle name="ดี 6 2 2" xfId="17926" xr:uid="{EFFB43D8-1058-4798-A4E0-0DDCE930E5FE}"/>
    <cellStyle name="ดี 6 2 3" xfId="15411" xr:uid="{B301E522-E7D7-4E34-A227-782FCE17E638}"/>
    <cellStyle name="ดี 6 2 4" xfId="23068" xr:uid="{FD7E302B-5820-4618-B8FE-BDAE999A6768}"/>
    <cellStyle name="ดี 6 3" xfId="16740" xr:uid="{0683C327-2CFD-4E80-9468-53D9D0393C16}"/>
    <cellStyle name="ดี 6 4" xfId="14218" xr:uid="{87B6187E-C9C5-48BC-87DF-B04EEFF2972D}"/>
    <cellStyle name="ดี 6 5" xfId="21806" xr:uid="{D58274C7-7EC9-428E-8BA0-69063F17B891}"/>
    <cellStyle name="ตามการเชื่อมโยงหลายมิติ" xfId="1350" xr:uid="{F9F3005F-1D27-43AD-ADE8-AEAA5C66960A}"/>
    <cellStyle name="ตามการเชื่อมโยงหลายมิติ 2" xfId="1351" xr:uid="{E98A0C07-E876-4C93-8D82-41F59A3F952B}"/>
    <cellStyle name="ตามการเชื่อมโยงหลายมิติ 3" xfId="1352" xr:uid="{7F16E465-2796-44C5-8218-D66F9F71BCC6}"/>
    <cellStyle name="ตามการเชื่อมโยงหลายมิติ 4" xfId="1353" xr:uid="{8D3F601C-3401-4FF1-9BDA-0C0B9F6513E3}"/>
    <cellStyle name="ตามการเชื่อมโยงหลายมิติ_~5279731" xfId="1354" xr:uid="{8EDC7DC9-2335-4A09-9BB8-F4F95781D7AB}"/>
    <cellStyle name="น้บะภฒ_95" xfId="116" xr:uid="{00000000-0005-0000-0000-000083000000}"/>
    <cellStyle name="ปกติ 10" xfId="1355" xr:uid="{67B5140A-A8BA-4946-B5F0-7119BC5BCBAC}"/>
    <cellStyle name="ปกติ 11" xfId="1356" xr:uid="{5C96712D-A47D-4FDA-9974-051AF3A3AC68}"/>
    <cellStyle name="ปกติ 11 2" xfId="1357" xr:uid="{5C698323-A02A-4C63-99E2-76AC1CD248C7}"/>
    <cellStyle name="ปกติ 12" xfId="1358" xr:uid="{84EC3744-FDBB-4EB8-821E-BF0644B037A6}"/>
    <cellStyle name="ปกติ 2" xfId="1359" xr:uid="{84F13857-9F84-4661-B55B-7EECBFCCB187}"/>
    <cellStyle name="ปกติ 2 2" xfId="1360" xr:uid="{DE3C293F-B755-4B2A-9685-6B92EF8ED753}"/>
    <cellStyle name="ปกติ 2 2 2" xfId="1361" xr:uid="{41D5C0D6-AFE9-4C39-9F7A-8720E2D39B58}"/>
    <cellStyle name="ปกติ 2 2 2 2" xfId="17927" xr:uid="{E729D168-48B3-43D9-8985-39EA9DE612A3}"/>
    <cellStyle name="ปกติ 2 2 2 3" xfId="15412" xr:uid="{696C05E7-27A3-4B83-BEC1-95D7F16A5588}"/>
    <cellStyle name="ปกติ 2 2 2 4" xfId="23069" xr:uid="{227328F8-5F6D-4DF2-A8BD-287E6C61F209}"/>
    <cellStyle name="ปกติ 2 2 2 5" xfId="12908" xr:uid="{C7252676-43B9-4C61-8A14-42D8004A4E81}"/>
    <cellStyle name="ปกติ 2 2 3" xfId="20280" xr:uid="{E8CFE294-2E42-45FB-B7D5-8F2DB02E71F5}"/>
    <cellStyle name="ปกติ 2 2 4" xfId="16741" xr:uid="{3941F6E6-F073-4976-82E8-9F5735A20EEF}"/>
    <cellStyle name="ปกติ 2 2 5" xfId="14219" xr:uid="{A9BDC8FD-76ED-4B40-BD4E-CFA50210935D}"/>
    <cellStyle name="ปกติ 2 2 6" xfId="21808" xr:uid="{2561E335-CE6C-429D-BC6C-79AF7C94D91E}"/>
    <cellStyle name="ปกติ 2 2 7" xfId="11136" xr:uid="{F8A68550-A2BE-412D-9A9D-A885AE7C954F}"/>
    <cellStyle name="ปกติ 2 3" xfId="1362" xr:uid="{88173713-5CFA-4919-8942-3154E7003A76}"/>
    <cellStyle name="ปกติ 2 3 2" xfId="20281" xr:uid="{5D1C764D-B2B3-400D-8C6A-BF917DCD977C}"/>
    <cellStyle name="ปกติ 2 4" xfId="20282" xr:uid="{5989C2DF-B1F6-4605-9CE3-D0214A24CA6F}"/>
    <cellStyle name="ปกติ 2 5" xfId="18932" xr:uid="{33E732EF-117D-4422-A971-CB70A254AFA7}"/>
    <cellStyle name="ปกติ 2_FS 2010-Mar-revised" xfId="1363" xr:uid="{14D65A3D-279C-48DB-8880-D36C06532C54}"/>
    <cellStyle name="ปกติ 3" xfId="1364" xr:uid="{9833784F-1415-40E1-A791-F46816B3B076}"/>
    <cellStyle name="ปกติ 3 10" xfId="20283" xr:uid="{A7670589-4606-4578-BF4F-FC6E7B606D14}"/>
    <cellStyle name="ปกติ 3 11" xfId="11137" xr:uid="{9B134D62-AFF7-4271-B7CE-38A194080ADC}"/>
    <cellStyle name="ปกติ 3 2" xfId="11138" xr:uid="{8EAAD9CB-9A08-4485-BEED-1459FF6F38F7}"/>
    <cellStyle name="ปกติ 3 3" xfId="11139" xr:uid="{046D3733-8E2F-4D1C-8E60-910D61738424}"/>
    <cellStyle name="ปกติ 3 4" xfId="11140" xr:uid="{EE671184-75D7-4EEF-8F2E-4914F5EE5C2C}"/>
    <cellStyle name="ปกติ 3 5" xfId="11141" xr:uid="{FE9DCE80-20B1-4832-990E-42480241AB25}"/>
    <cellStyle name="ปกติ 3 6" xfId="11142" xr:uid="{BA5A9E59-A5E9-4A6B-B21B-2DE5F4B35EBB}"/>
    <cellStyle name="ปกติ 3 7" xfId="11143" xr:uid="{005B2E30-8E76-4C35-A2AF-1F16B38BE0A9}"/>
    <cellStyle name="ปกติ 3 8" xfId="11144" xr:uid="{DF20117D-D619-4C2A-AE1A-B2B521181107}"/>
    <cellStyle name="ปกติ 3 9" xfId="11145" xr:uid="{3826B410-4BE3-43BE-9183-19017D37C5F7}"/>
    <cellStyle name="ปกติ 4" xfId="1365" xr:uid="{9200F8F9-A02A-4CA5-8583-F6C6C99BA00D}"/>
    <cellStyle name="ปกติ 4 2" xfId="1366" xr:uid="{9CB89144-AA65-4D4D-A298-4AA3C0EA4F2D}"/>
    <cellStyle name="ปกติ 4 2 2" xfId="20284" xr:uid="{967833C6-DC3D-4009-B1C8-775655281DC7}"/>
    <cellStyle name="ปกติ 4 3" xfId="11146" xr:uid="{248CEFF7-8D91-4BAB-B816-D1EE1EE3A15A}"/>
    <cellStyle name="ปกติ 4_Copy of Reconcile-3" xfId="1367" xr:uid="{FF2719DA-260C-4B76-94F2-58CF722F967C}"/>
    <cellStyle name="ปกติ 5" xfId="1368" xr:uid="{0AFBFC47-F818-4054-B105-4A9D17307892}"/>
    <cellStyle name="ปกติ 6" xfId="1369" xr:uid="{EC9F89C2-AFBF-4764-886E-E91F79F89219}"/>
    <cellStyle name="ปกติ 7" xfId="1370" xr:uid="{269F5FBC-FCE5-4BCF-A1C0-B1FE2A0FA32E}"/>
    <cellStyle name="ปกติ 8" xfId="1371" xr:uid="{C680756C-0157-4735-9573-C208EBC78D93}"/>
    <cellStyle name="ปกติ 9" xfId="1372" xr:uid="{5DB743FC-BB4A-4A11-82AE-D4FE77367A89}"/>
    <cellStyle name="ปกติ_____(1)" xfId="11699" xr:uid="{52CEBA69-3D78-495C-A844-CAC92B4396D1}"/>
    <cellStyle name="ป้อนค่า" xfId="1373" xr:uid="{36B535C4-D029-4902-8FF7-BC59DF1F69D2}"/>
    <cellStyle name="ป้อนค่า 2" xfId="1473" xr:uid="{D9F3D9C0-A29A-495D-80D1-7C36891E694C}"/>
    <cellStyle name="ป้อนค่า 2 10" xfId="24252" xr:uid="{593170DC-4989-46CC-A7A9-B65C2DCD5168}"/>
    <cellStyle name="ป้อนค่า 2 11" xfId="24501" xr:uid="{07498A8E-F142-443B-A6A8-D5FDF95EA413}"/>
    <cellStyle name="ป้อนค่า 2 12" xfId="24487" xr:uid="{4F98F2AA-3BD3-44DF-B984-45F5C289E584}"/>
    <cellStyle name="ป้อนค่า 2 2" xfId="1818" xr:uid="{42902C2E-1DFC-4CFF-B6DA-89CF24675165}"/>
    <cellStyle name="ป้อนค่า 2 2 10" xfId="39047" xr:uid="{10C9C0DC-41FD-4402-8A7F-C349713EC016}"/>
    <cellStyle name="ป้อนค่า 2 2 2" xfId="2742" xr:uid="{4574EF65-6D53-47CC-A9D2-5411939544D2}"/>
    <cellStyle name="ป้อนค่า 2 2 2 2" xfId="4546" xr:uid="{7705D26F-7054-4AFC-AB6D-EB71D6964132}"/>
    <cellStyle name="ป้อนค่า 2 2 2 2 2" xfId="27676" xr:uid="{6C13FF9E-3587-4374-8C42-B01A9156F5C1}"/>
    <cellStyle name="ป้อนค่า 2 2 2 2 3" xfId="32363" xr:uid="{0BBB8CDC-D95E-4BB6-9E4A-9A73FED54FCA}"/>
    <cellStyle name="ป้อนค่า 2 2 2 2 4" xfId="36887" xr:uid="{F8786662-3E83-4BC3-8832-771C21C14B66}"/>
    <cellStyle name="ป้อนค่า 2 2 2 2 5" xfId="41512" xr:uid="{533C1BAD-ADF6-4536-A20F-8E3CECC8BEF9}"/>
    <cellStyle name="ป้อนค่า 2 2 2 3" xfId="5570" xr:uid="{89CF70E4-80DF-46B0-A30D-FB680C02C1D1}"/>
    <cellStyle name="ป้อนค่า 2 2 2 3 2" xfId="28647" xr:uid="{35D50D0B-1E61-4DE9-B140-1132C2C272C5}"/>
    <cellStyle name="ป้อนค่า 2 2 2 3 3" xfId="33321" xr:uid="{44C1FC17-F6C3-4360-A715-3C5B001E3A41}"/>
    <cellStyle name="ป้อนค่า 2 2 2 3 4" xfId="37856" xr:uid="{2DC0328E-ECB7-46E9-A7EF-71C2BEB89E1D}"/>
    <cellStyle name="ป้อนค่า 2 2 2 3 5" xfId="42481" xr:uid="{924B799C-D872-4016-892F-2F7663888D49}"/>
    <cellStyle name="ป้อนค่า 2 2 2 4" xfId="6603" xr:uid="{0182278E-3F8D-474C-8223-7F80A75ADD48}"/>
    <cellStyle name="ป้อนค่า 2 2 2 4 2" xfId="29626" xr:uid="{55C79081-5C8F-4181-A710-50BC5B99A034}"/>
    <cellStyle name="ป้อนค่า 2 2 2 4 3" xfId="34283" xr:uid="{671549E5-3902-4587-8540-BB9031256BBD}"/>
    <cellStyle name="ป้อนค่า 2 2 2 4 4" xfId="38830" xr:uid="{38494D83-E529-4518-8069-EB99C58D29E7}"/>
    <cellStyle name="ป้อนค่า 2 2 2 4 5" xfId="43455" xr:uid="{BBD50288-00D5-4D18-B235-837649A2BA8C}"/>
    <cellStyle name="ป้อนค่า 2 2 2 5" xfId="17928" xr:uid="{7F336B1A-E824-412C-8BEE-692D8A5BCA26}"/>
    <cellStyle name="ป้อนค่า 2 2 2 6" xfId="25929" xr:uid="{0BE08E8A-53C1-45E4-A2F3-7D134D56BE2F}"/>
    <cellStyle name="ป้อนค่า 2 2 2 7" xfId="30655" xr:uid="{7A3A98F6-400C-4F90-9806-A1032B9B8560}"/>
    <cellStyle name="ป้อนค่า 2 2 2 8" xfId="35159" xr:uid="{C2ABAC08-AE83-4E8F-AF94-88FDBDEE1991}"/>
    <cellStyle name="ป้อนค่า 2 2 2 9" xfId="39784" xr:uid="{66673775-9274-4511-BE0F-B69E7D30E780}"/>
    <cellStyle name="ป้อนค่า 2 2 3" xfId="3752" xr:uid="{91CDC710-087E-4A15-8DE6-F87CC87D66FF}"/>
    <cellStyle name="ป้อนค่า 2 2 3 2" xfId="15413" xr:uid="{308EDF55-2DFD-4511-807E-7B2BB90B8439}"/>
    <cellStyle name="ป้อนค่า 2 2 3 3" xfId="26936" xr:uid="{F7D38F8E-AE25-43CC-946F-D3A646391217}"/>
    <cellStyle name="ป้อนค่า 2 2 3 4" xfId="31636" xr:uid="{04C66A9A-F869-41F5-A9D1-528E59C83C68}"/>
    <cellStyle name="ป้อนค่า 2 2 3 5" xfId="36147" xr:uid="{3E982F93-50C4-4BA5-A93D-8BE6BC22A4B9}"/>
    <cellStyle name="ป้อนค่า 2 2 3 6" xfId="40772" xr:uid="{A7ED0EE7-882F-400A-BD1E-C64BF4C40742}"/>
    <cellStyle name="ป้อนค่า 2 2 4" xfId="4853" xr:uid="{7C6EB06B-7B84-4A31-8BF5-53A3B8AE5AC2}"/>
    <cellStyle name="ป้อนค่า 2 2 4 2" xfId="23070" xr:uid="{F2AA99A9-CD4C-4EDE-A6F2-E6B433519A65}"/>
    <cellStyle name="ป้อนค่า 2 2 4 3" xfId="27912" xr:uid="{2E122F6C-F28A-422D-8E33-D7FB6F0916EA}"/>
    <cellStyle name="ป้อนค่า 2 2 4 4" xfId="32599" xr:uid="{09CFD185-2371-44A6-A131-3AF071782778}"/>
    <cellStyle name="ป้อนค่า 2 2 4 5" xfId="37123" xr:uid="{F052E5EF-D063-4A2F-A20B-DD19AB582674}"/>
    <cellStyle name="ป้อนค่า 2 2 4 6" xfId="41748" xr:uid="{41AACEE2-177E-40AA-8FA8-8D5D12CBBDD4}"/>
    <cellStyle name="ป้อนค่า 2 2 5" xfId="5888" xr:uid="{2612AC93-9E46-477C-8F75-79FE2EF49B4E}"/>
    <cellStyle name="ป้อนค่า 2 2 5 2" xfId="28892" xr:uid="{F438E674-3F44-4C3A-AFD2-393A9F012218}"/>
    <cellStyle name="ป้อนค่า 2 2 5 3" xfId="33566" xr:uid="{627C944E-1BA2-4D17-A26B-CBFFA3645381}"/>
    <cellStyle name="ป้อนค่า 2 2 5 4" xfId="38101" xr:uid="{C07DCB51-A290-4230-B275-897D9B2B0244}"/>
    <cellStyle name="ป้อนค่า 2 2 5 5" xfId="42726" xr:uid="{98DC36AC-3971-483D-8C8F-224DEB0CAA66}"/>
    <cellStyle name="ป้อนค่า 2 2 6" xfId="12909" xr:uid="{436D4968-189F-4237-91C6-B4B1350B0399}"/>
    <cellStyle name="ป้อนค่า 2 2 7" xfId="25160" xr:uid="{FD2AEF7D-00F9-4266-94AB-6EC7A31F3EDB}"/>
    <cellStyle name="ป้อนค่า 2 2 8" xfId="29915" xr:uid="{4124808B-7BA4-405E-9376-EED8CCE06E37}"/>
    <cellStyle name="ป้อนค่า 2 2 9" xfId="24798" xr:uid="{35E8B3C5-0AC6-4986-B461-3B6825BE5B0C}"/>
    <cellStyle name="ป้อนค่า 2 3" xfId="1912" xr:uid="{83F660AB-5D85-49A6-937E-BDC83093C967}"/>
    <cellStyle name="ป้อนค่า 2 3 10" xfId="39133" xr:uid="{987F07E1-3F70-4C85-B898-57F7208BBE3B}"/>
    <cellStyle name="ป้อนค่า 2 3 2" xfId="2828" xr:uid="{138C0C7B-5BEB-47E4-B3E2-CC6C3F593598}"/>
    <cellStyle name="ป้อนค่า 2 3 2 2" xfId="4632" xr:uid="{27A3CA52-D8E7-4769-BC02-B375632B4765}"/>
    <cellStyle name="ป้อนค่า 2 3 2 2 2" xfId="27762" xr:uid="{38CD3AA8-DE3F-4923-8825-233542C153ED}"/>
    <cellStyle name="ป้อนค่า 2 3 2 2 3" xfId="32449" xr:uid="{F9AC6F96-1BDD-4649-A686-B54E01DC15DE}"/>
    <cellStyle name="ป้อนค่า 2 3 2 2 4" xfId="36973" xr:uid="{20554E02-5AFC-4D27-B963-55721E6671C5}"/>
    <cellStyle name="ป้อนค่า 2 3 2 2 5" xfId="41598" xr:uid="{D3BD5B49-8267-48A8-8DC5-B9AB5CE5A0A7}"/>
    <cellStyle name="ป้อนค่า 2 3 2 3" xfId="5656" xr:uid="{36C0D8B9-A525-467E-AA7D-9DE44FCC33A3}"/>
    <cellStyle name="ป้อนค่า 2 3 2 3 2" xfId="28733" xr:uid="{03A4E623-5AC7-42B5-8111-93C313F8ED18}"/>
    <cellStyle name="ป้อนค่า 2 3 2 3 3" xfId="33407" xr:uid="{428CF49E-A82E-4835-8D83-6DA0E2603C98}"/>
    <cellStyle name="ป้อนค่า 2 3 2 3 4" xfId="37942" xr:uid="{02EABC97-8222-4658-B5F7-B31A95B436D1}"/>
    <cellStyle name="ป้อนค่า 2 3 2 3 5" xfId="42567" xr:uid="{9A2E4B87-7B45-4DF5-94EE-2A169CC5B2F2}"/>
    <cellStyle name="ป้อนค่า 2 3 2 4" xfId="6689" xr:uid="{29FF83F7-C4FF-4403-910A-EED5951009AC}"/>
    <cellStyle name="ป้อนค่า 2 3 2 4 2" xfId="29712" xr:uid="{FD40C247-57DA-435A-A250-380B197D821A}"/>
    <cellStyle name="ป้อนค่า 2 3 2 4 3" xfId="34369" xr:uid="{6A08924A-BC18-4018-8C40-0B956C107D8F}"/>
    <cellStyle name="ป้อนค่า 2 3 2 4 4" xfId="38916" xr:uid="{E9FE1584-A5A5-4155-B024-4AF5153D0724}"/>
    <cellStyle name="ป้อนค่า 2 3 2 4 5" xfId="43541" xr:uid="{21C7204E-773A-4A0D-AD90-EFD2FC9AC67E}"/>
    <cellStyle name="ป้อนค่า 2 3 2 5" xfId="26015" xr:uid="{3A58EC26-92D0-4416-8F30-94B3ED1C995E}"/>
    <cellStyle name="ป้อนค่า 2 3 2 6" xfId="30741" xr:uid="{4BBB5E7E-06ED-4F49-B940-0C5420F9F465}"/>
    <cellStyle name="ป้อนค่า 2 3 2 7" xfId="35245" xr:uid="{17607971-EAC6-4E1D-B888-9E9B816D1F95}"/>
    <cellStyle name="ป้อนค่า 2 3 2 8" xfId="39870" xr:uid="{A175E4E4-66FE-4FBB-8C51-5FDF3F5A396C}"/>
    <cellStyle name="ป้อนค่า 2 3 3" xfId="3838" xr:uid="{0D7C8A00-949E-441E-AD1A-213D6EF0889A}"/>
    <cellStyle name="ป้อนค่า 2 3 3 2" xfId="27022" xr:uid="{68969E6D-D919-40B3-BD86-FC2AD4C7FD52}"/>
    <cellStyle name="ป้อนค่า 2 3 3 3" xfId="31722" xr:uid="{75E84398-2D1D-4F20-8327-A25F76ED68EC}"/>
    <cellStyle name="ป้อนค่า 2 3 3 4" xfId="36233" xr:uid="{1B004E61-28F2-49C4-A61D-0B0C4F71F9C2}"/>
    <cellStyle name="ป้อนค่า 2 3 3 5" xfId="40858" xr:uid="{5744AD7E-FFEF-4DA9-95E4-97ECA2961F20}"/>
    <cellStyle name="ป้อนค่า 2 3 4" xfId="4939" xr:uid="{74684724-BE93-44FC-899F-DE638B1A6170}"/>
    <cellStyle name="ป้อนค่า 2 3 4 2" xfId="27998" xr:uid="{015D89ED-E040-4D1F-B68E-1405F89B94FE}"/>
    <cellStyle name="ป้อนค่า 2 3 4 3" xfId="32685" xr:uid="{AAA681F4-E3FC-4541-B04F-043AB5EA762F}"/>
    <cellStyle name="ป้อนค่า 2 3 4 4" xfId="37209" xr:uid="{5C8234AB-EABD-4AC9-B9F9-E78CE776CE46}"/>
    <cellStyle name="ป้อนค่า 2 3 4 5" xfId="41834" xr:uid="{7E7321AA-DDB3-4501-94B1-B4C170D523D5}"/>
    <cellStyle name="ป้อนค่า 2 3 5" xfId="5974" xr:uid="{BFE608EE-68EC-476C-A568-F3E7D0515830}"/>
    <cellStyle name="ป้อนค่า 2 3 5 2" xfId="28978" xr:uid="{6F92C4FE-062B-4767-B313-4C9C5D7A13D7}"/>
    <cellStyle name="ป้อนค่า 2 3 5 3" xfId="33652" xr:uid="{7963E58C-619F-45E1-969A-A450EF8F3F20}"/>
    <cellStyle name="ป้อนค่า 2 3 5 4" xfId="38187" xr:uid="{F2C052A3-E7BA-4760-8ADD-EF6F66289520}"/>
    <cellStyle name="ป้อนค่า 2 3 5 5" xfId="42812" xr:uid="{933B823D-7A43-48D9-8365-C4C4F7BA1219}"/>
    <cellStyle name="ป้อนค่า 2 3 6" xfId="23776" xr:uid="{17B82299-F1C5-4E60-8608-7053B7A82996}"/>
    <cellStyle name="ป้อนค่า 2 3 7" xfId="25249" xr:uid="{E53F0855-3635-4605-8AD7-92DAF34EE934}"/>
    <cellStyle name="ป้อนค่า 2 3 8" xfId="30001" xr:uid="{64E880A0-6E02-4ACF-91B2-42FACA99A2D1}"/>
    <cellStyle name="ป้อนค่า 2 3 9" xfId="34506" xr:uid="{97AFEDC3-4FC5-4FE4-A8B6-4EBE610AA0C2}"/>
    <cellStyle name="ป้อนค่า 2 4" xfId="2413" xr:uid="{66229223-194F-4BDE-BFDE-6F877AED06AF}"/>
    <cellStyle name="ป้อนค่า 2 4 2" xfId="4217" xr:uid="{1291FFC2-0466-4F43-9F5A-A431334AE4ED}"/>
    <cellStyle name="ป้อนค่า 2 4 2 2" xfId="27347" xr:uid="{C6C9A256-E7D3-4E0B-AA45-E7925F715DB5}"/>
    <cellStyle name="ป้อนค่า 2 4 2 3" xfId="32034" xr:uid="{DBACBF95-12C7-4A22-8F81-86A98914D862}"/>
    <cellStyle name="ป้อนค่า 2 4 2 4" xfId="36558" xr:uid="{DD0DE5F6-6486-4E11-B1B5-FBE4AC224A7E}"/>
    <cellStyle name="ป้อนค่า 2 4 2 5" xfId="41183" xr:uid="{0EDDE615-3638-4EED-A216-F981CA21FCA3}"/>
    <cellStyle name="ป้อนค่า 2 4 3" xfId="5241" xr:uid="{6E474929-C5C0-4A54-8ED5-6A243150DE2A}"/>
    <cellStyle name="ป้อนค่า 2 4 3 2" xfId="28318" xr:uid="{B0E5066D-49D2-4D30-85D8-B3BD7151CE75}"/>
    <cellStyle name="ป้อนค่า 2 4 3 3" xfId="32992" xr:uid="{AEC82871-086C-470D-B312-84B7719D4E6A}"/>
    <cellStyle name="ป้อนค่า 2 4 3 4" xfId="37527" xr:uid="{15D7191A-F7F6-4550-A54C-74D7B52A9734}"/>
    <cellStyle name="ป้อนค่า 2 4 3 5" xfId="42152" xr:uid="{6CF5AA58-1462-4B99-A0CA-2697D68B76F3}"/>
    <cellStyle name="ป้อนค่า 2 4 4" xfId="6274" xr:uid="{524C9A61-A759-4D51-97F2-0A7D324ACC0B}"/>
    <cellStyle name="ป้อนค่า 2 4 4 2" xfId="29297" xr:uid="{763093D6-4346-427D-AEEC-F10A09D1BECA}"/>
    <cellStyle name="ป้อนค่า 2 4 4 3" xfId="33954" xr:uid="{AA4DFFBB-4871-448F-B6C0-C90521986829}"/>
    <cellStyle name="ป้อนค่า 2 4 4 4" xfId="38501" xr:uid="{C9285234-DAFD-4B67-80C2-3908BCC927B6}"/>
    <cellStyle name="ป้อนค่า 2 4 4 5" xfId="43126" xr:uid="{C9A25DFD-76EE-4D11-BAC0-2426084113A8}"/>
    <cellStyle name="ป้อนค่า 2 4 5" xfId="16742" xr:uid="{16CFD62F-C3B9-4756-BBC2-654D4068259B}"/>
    <cellStyle name="ป้อนค่า 2 4 6" xfId="25600" xr:uid="{9009E09F-4FC4-412A-9E6F-A899221DC679}"/>
    <cellStyle name="ป้อนค่า 2 4 7" xfId="30326" xr:uid="{DF022305-0A7A-471A-9EA2-DDDAB93E7D23}"/>
    <cellStyle name="ป้อนค่า 2 4 8" xfId="34830" xr:uid="{A6F31066-4CD1-4995-A295-412235312A53}"/>
    <cellStyle name="ป้อนค่า 2 4 9" xfId="39455" xr:uid="{A0C0C342-D18D-4AF9-B3A1-ECCAD57A6EE4}"/>
    <cellStyle name="ป้อนค่า 2 5" xfId="3424" xr:uid="{B9690130-B8E2-4C09-B947-B65E278019E9}"/>
    <cellStyle name="ป้อนค่า 2 5 2" xfId="14220" xr:uid="{5BA513AD-F9EF-47DC-BBA0-0BF5DAC53EC6}"/>
    <cellStyle name="ป้อนค่า 2 5 3" xfId="26620" xr:uid="{00F2391D-C4F6-4865-99CA-89EDB01BD500}"/>
    <cellStyle name="ป้อนค่า 2 5 4" xfId="31320" xr:uid="{3841C485-3988-426B-96BD-6E83093B9B3A}"/>
    <cellStyle name="ป้อนค่า 2 5 5" xfId="35831" xr:uid="{1DD23DCC-697A-4E2D-BED7-A5DF4DCB288F}"/>
    <cellStyle name="ป้อนค่า 2 5 6" xfId="40456" xr:uid="{D4CF4AAC-1208-428C-934E-A248E88A1F3E}"/>
    <cellStyle name="ป้อนค่า 2 6" xfId="3154" xr:uid="{046CF4CA-071D-47A7-B703-E745854F3818}"/>
    <cellStyle name="ป้อนค่า 2 6 2" xfId="21809" xr:uid="{5D3B57D9-529D-4779-8548-F957AD703755}"/>
    <cellStyle name="ป้อนค่า 2 6 3" xfId="26355" xr:uid="{3C4857BD-CFF4-4613-B95A-CC0A03A71D55}"/>
    <cellStyle name="ป้อนค่า 2 6 4" xfId="31076" xr:uid="{C324F33B-FBC2-4E6D-B1A0-DFC8CA8C44D0}"/>
    <cellStyle name="ป้อนค่า 2 6 5" xfId="35579" xr:uid="{106821AD-7EC0-4FA1-B7A8-9F3B5EF383DB}"/>
    <cellStyle name="ป้อนค่า 2 6 6" xfId="40204" xr:uid="{9BAC7617-8421-46D2-9063-ED862C141898}"/>
    <cellStyle name="ป้อนค่า 2 7" xfId="5196" xr:uid="{17B86AD2-8E10-4037-90F4-10D4B00F8E43}"/>
    <cellStyle name="ป้อนค่า 2 7 2" xfId="26385" xr:uid="{05F9380C-8283-4D34-965C-960F7F267D2D}"/>
    <cellStyle name="ป้อนค่า 2 7 3" xfId="31085" xr:uid="{7C084E29-49D8-488F-9428-7153159D3546}"/>
    <cellStyle name="ป้อนค่า 2 7 4" xfId="35596" xr:uid="{5BD695C1-8791-4452-AFCC-ADFDEE2B39A1}"/>
    <cellStyle name="ป้อนค่า 2 7 5" xfId="40221" xr:uid="{20B6B3B3-4A9C-47A4-BE66-314B6CF4468F}"/>
    <cellStyle name="ป้อนค่า 2 8" xfId="11147" xr:uid="{9CC949DB-4063-4D3C-A02A-19FC4D6D739E}"/>
    <cellStyle name="ป้อนค่า 2 9" xfId="24830" xr:uid="{0CA16B0E-AA96-443A-9C39-C2E729D64B0B}"/>
    <cellStyle name="ป้อนค่า 3" xfId="1786" xr:uid="{2F76DC07-9049-42FC-A192-F08CAC906CA5}"/>
    <cellStyle name="ป้อนค่า 3 10" xfId="24779" xr:uid="{513DE465-3488-4575-A658-692FC7366097}"/>
    <cellStyle name="ป้อนค่า 3 11" xfId="39026" xr:uid="{C00699D6-0201-4CF7-8307-C3A91B780091}"/>
    <cellStyle name="ป้อนค่า 3 2" xfId="2720" xr:uid="{AEBB4A41-CB09-4DB2-89B9-C4CDADA683E8}"/>
    <cellStyle name="ป้อนค่า 3 2 2" xfId="4524" xr:uid="{8A11F6AA-D59A-4B1F-B102-BFB309029933}"/>
    <cellStyle name="ป้อนค่า 3 2 2 2" xfId="17929" xr:uid="{F1F50699-D215-4CE9-B707-E6D20A9F9B33}"/>
    <cellStyle name="ป้อนค่า 3 2 2 3" xfId="27654" xr:uid="{57CEA383-5C98-4B78-8B07-198E841E6642}"/>
    <cellStyle name="ป้อนค่า 3 2 2 4" xfId="32341" xr:uid="{391E576B-6033-4E11-A49A-210B41C96C5E}"/>
    <cellStyle name="ป้อนค่า 3 2 2 5" xfId="36865" xr:uid="{92C3FCF4-13F5-44D2-9A81-0AEA1FE07E06}"/>
    <cellStyle name="ป้อนค่า 3 2 2 6" xfId="41490" xr:uid="{9FB06A21-1841-4655-B8CF-20406B0C256E}"/>
    <cellStyle name="ป้อนค่า 3 2 3" xfId="5548" xr:uid="{1AA391CA-44B3-4CFD-A855-7EEC19891580}"/>
    <cellStyle name="ป้อนค่า 3 2 3 2" xfId="15414" xr:uid="{767F02EA-B35C-4E6C-9489-E4C6CD842060}"/>
    <cellStyle name="ป้อนค่า 3 2 3 3" xfId="28625" xr:uid="{9A2B7397-0C0D-404A-BA8E-2CB438B61BA2}"/>
    <cellStyle name="ป้อนค่า 3 2 3 4" xfId="33299" xr:uid="{4FCF4F9A-6DE1-4A19-9717-BE2425769929}"/>
    <cellStyle name="ป้อนค่า 3 2 3 5" xfId="37834" xr:uid="{08AFE7EC-716A-473E-85E2-E7DED6819D25}"/>
    <cellStyle name="ป้อนค่า 3 2 3 6" xfId="42459" xr:uid="{E163278F-CB75-46FC-A659-1EEB78FB5CD0}"/>
    <cellStyle name="ป้อนค่า 3 2 4" xfId="6581" xr:uid="{0B857D99-91C6-488E-A46A-55D341779E2D}"/>
    <cellStyle name="ป้อนค่า 3 2 4 2" xfId="23071" xr:uid="{9EF7BF3E-931B-4862-81AF-45575E7DE14C}"/>
    <cellStyle name="ป้อนค่า 3 2 4 3" xfId="29604" xr:uid="{B58BAD39-1218-46FF-963F-E467FF1C41BF}"/>
    <cellStyle name="ป้อนค่า 3 2 4 4" xfId="34261" xr:uid="{EA8CEC27-8311-4F6E-BA0F-E6AF1FC0BC32}"/>
    <cellStyle name="ป้อนค่า 3 2 4 5" xfId="38808" xr:uid="{8C7CBC4A-843D-4AFA-A35B-6DC9DC6610E1}"/>
    <cellStyle name="ป้อนค่า 3 2 4 6" xfId="43433" xr:uid="{DD5F4436-2B91-4F6C-A422-98C7059173B2}"/>
    <cellStyle name="ป้อนค่า 3 2 5" xfId="12910" xr:uid="{804B1491-0F9C-4F2A-B5BF-10E059D52D17}"/>
    <cellStyle name="ป้อนค่า 3 2 6" xfId="25907" xr:uid="{7A6AF600-050E-47F0-91C2-367C28DA86F3}"/>
    <cellStyle name="ป้อนค่า 3 2 7" xfId="30633" xr:uid="{325EA9D1-CB87-4958-AF3F-B8636EA4DB2C}"/>
    <cellStyle name="ป้อนค่า 3 2 8" xfId="35137" xr:uid="{181AF821-6BCE-4DDD-877C-FC79DA0B1F77}"/>
    <cellStyle name="ป้อนค่า 3 2 9" xfId="39762" xr:uid="{D0837D1B-9F44-4C90-804C-1BF43DC7EB44}"/>
    <cellStyle name="ป้อนค่า 3 3" xfId="3731" xr:uid="{B3BD39CE-D250-4C40-8015-B2B2F4F910E9}"/>
    <cellStyle name="ป้อนค่า 3 3 2" xfId="20285" xr:uid="{B975B73E-6343-4300-9F20-77B56B9B23FB}"/>
    <cellStyle name="ป้อนค่า 3 3 3" xfId="23777" xr:uid="{8C7FF21E-2FCC-4B6E-9F47-F1409D2F1B11}"/>
    <cellStyle name="ป้อนค่า 3 3 4" xfId="26915" xr:uid="{ED85290E-8208-4FA0-A8CC-D3E80241BE4C}"/>
    <cellStyle name="ป้อนค่า 3 3 5" xfId="31615" xr:uid="{3FEBF9D3-1299-4366-AFF8-8295DC9C7A19}"/>
    <cellStyle name="ป้อนค่า 3 3 6" xfId="36126" xr:uid="{E9A8C7BE-3A42-49B5-8269-404DC51539B8}"/>
    <cellStyle name="ป้อนค่า 3 3 7" xfId="40751" xr:uid="{E065831B-03CA-4B2D-A033-F3A7F9836B68}"/>
    <cellStyle name="ป้อนค่า 3 4" xfId="4832" xr:uid="{5A10047E-16A5-43DF-9146-6C93FC02246E}"/>
    <cellStyle name="ป้อนค่า 3 4 2" xfId="16743" xr:uid="{D8A41014-614B-429B-8B81-62CAB30FFE7A}"/>
    <cellStyle name="ป้อนค่า 3 4 3" xfId="27891" xr:uid="{D90FF871-096F-4ED2-B130-ED709112F9DC}"/>
    <cellStyle name="ป้อนค่า 3 4 4" xfId="32578" xr:uid="{F49D8DE9-A30F-4CCC-BA6E-F400DCF6FCC9}"/>
    <cellStyle name="ป้อนค่า 3 4 5" xfId="37102" xr:uid="{1B6772FB-19C8-4327-AC25-BA3BA9C084A0}"/>
    <cellStyle name="ป้อนค่า 3 4 6" xfId="41727" xr:uid="{779DFBD0-AFCD-47A4-BA25-2C15450EF1AF}"/>
    <cellStyle name="ป้อนค่า 3 5" xfId="5867" xr:uid="{1DCB5DBD-644E-447F-B49A-24461A9C1AD5}"/>
    <cellStyle name="ป้อนค่า 3 5 2" xfId="14221" xr:uid="{6594CE55-7A74-4621-AF5B-16334DD370BD}"/>
    <cellStyle name="ป้อนค่า 3 5 3" xfId="28871" xr:uid="{F2E7A0BD-7478-4F82-8C69-A9FB9E559E0F}"/>
    <cellStyle name="ป้อนค่า 3 5 4" xfId="33545" xr:uid="{EBC9E8B4-3796-49D5-BC34-D33B787C108A}"/>
    <cellStyle name="ป้อนค่า 3 5 5" xfId="38080" xr:uid="{483A03E8-DBDA-4324-82DF-A98D3AA22C6B}"/>
    <cellStyle name="ป้อนค่า 3 5 6" xfId="42705" xr:uid="{9F652F85-E31C-4DAD-BB34-F47B2FE8ADA3}"/>
    <cellStyle name="ป้อนค่า 3 6" xfId="21810" xr:uid="{4078ADBC-9309-4E41-A973-2A154DAB7B5F}"/>
    <cellStyle name="ป้อนค่า 3 7" xfId="11148" xr:uid="{5EF7B479-57AE-4F28-BA16-AEF078A96A67}"/>
    <cellStyle name="ป้อนค่า 3 8" xfId="25139" xr:uid="{A83EBC96-ADBE-4AA6-AE9B-E097F509BD90}"/>
    <cellStyle name="ป้อนค่า 3 9" xfId="29894" xr:uid="{82F6C021-9D23-4ED5-B2A4-777F41EC9F8A}"/>
    <cellStyle name="ป้อนค่า 4" xfId="1784" xr:uid="{6B6A0FBE-C8AC-4960-9CC8-2B9C05884CEB}"/>
    <cellStyle name="ป้อนค่า 4 10" xfId="24777" xr:uid="{50281D95-BD88-4E94-ADAB-45F62ED69114}"/>
    <cellStyle name="ป้อนค่า 4 11" xfId="39024" xr:uid="{D7EA2ABE-B787-49FB-93C6-0350C3304C7F}"/>
    <cellStyle name="ป้อนค่า 4 2" xfId="2718" xr:uid="{E2BC91C0-6937-4DE6-A30E-6BA445766618}"/>
    <cellStyle name="ป้อนค่า 4 2 2" xfId="4522" xr:uid="{129F5ABD-CAFF-4DBE-88FD-75AF4C668EA6}"/>
    <cellStyle name="ป้อนค่า 4 2 2 2" xfId="17930" xr:uid="{CF42CD81-F293-4063-BBAD-68C0E4B8E90F}"/>
    <cellStyle name="ป้อนค่า 4 2 2 3" xfId="27652" xr:uid="{95E07572-4B52-4879-BED6-DA330BC6FDC3}"/>
    <cellStyle name="ป้อนค่า 4 2 2 4" xfId="32339" xr:uid="{E3028C3F-1A50-4B4B-9D6B-482BB36CAB01}"/>
    <cellStyle name="ป้อนค่า 4 2 2 5" xfId="36863" xr:uid="{B3E546E5-4058-40FF-9042-83696BC7E866}"/>
    <cellStyle name="ป้อนค่า 4 2 2 6" xfId="41488" xr:uid="{68A6BE33-348C-42C8-8B8A-3161A9CB5479}"/>
    <cellStyle name="ป้อนค่า 4 2 3" xfId="5546" xr:uid="{1CECE2AE-9543-405F-AC91-478A020241AA}"/>
    <cellStyle name="ป้อนค่า 4 2 3 2" xfId="15415" xr:uid="{2F96FDB8-E880-4472-B4C4-A79B7E3E5BB3}"/>
    <cellStyle name="ป้อนค่า 4 2 3 3" xfId="28623" xr:uid="{4F104D01-7D17-4AE8-862D-59CF45293716}"/>
    <cellStyle name="ป้อนค่า 4 2 3 4" xfId="33297" xr:uid="{FB59A8EA-5E63-4B6E-B421-6377818A84D7}"/>
    <cellStyle name="ป้อนค่า 4 2 3 5" xfId="37832" xr:uid="{E6B044B6-8FC0-4174-86FD-7FC9A0DB00A5}"/>
    <cellStyle name="ป้อนค่า 4 2 3 6" xfId="42457" xr:uid="{0A59D424-D75B-4490-A01D-6EF5FE735CF1}"/>
    <cellStyle name="ป้อนค่า 4 2 4" xfId="6579" xr:uid="{488C084D-D7D0-4276-83A7-684298B02E4B}"/>
    <cellStyle name="ป้อนค่า 4 2 4 2" xfId="23072" xr:uid="{C3DF29BF-4F0A-43C8-B8A9-390B5BED3128}"/>
    <cellStyle name="ป้อนค่า 4 2 4 3" xfId="29602" xr:uid="{B206CBD9-F73F-42D7-A4EC-F9F178E92E92}"/>
    <cellStyle name="ป้อนค่า 4 2 4 4" xfId="34259" xr:uid="{6E64F78B-3DB9-47A0-A135-257AAB36E89E}"/>
    <cellStyle name="ป้อนค่า 4 2 4 5" xfId="38806" xr:uid="{5A22369B-BB39-4386-B55F-FA36FA3643C9}"/>
    <cellStyle name="ป้อนค่า 4 2 4 6" xfId="43431" xr:uid="{899B5919-BD03-4BB6-B880-36B26FF2FAA2}"/>
    <cellStyle name="ป้อนค่า 4 2 5" xfId="12911" xr:uid="{9DA731B9-57F2-47BE-A208-DDEAE17A7246}"/>
    <cellStyle name="ป้อนค่า 4 2 6" xfId="25905" xr:uid="{B5AF4C41-FAAF-476E-8F1F-C35CC859AD9A}"/>
    <cellStyle name="ป้อนค่า 4 2 7" xfId="30631" xr:uid="{AE6EE408-7939-418D-A53B-7546DB62AA5C}"/>
    <cellStyle name="ป้อนค่า 4 2 8" xfId="35135" xr:uid="{6E6EC084-562D-4C94-9386-2757F4E7B98C}"/>
    <cellStyle name="ป้อนค่า 4 2 9" xfId="39760" xr:uid="{7BF4B79E-BA42-45FA-934C-78A7BE73982C}"/>
    <cellStyle name="ป้อนค่า 4 3" xfId="3729" xr:uid="{DD821715-A33F-4370-BEF4-92FC42FE3589}"/>
    <cellStyle name="ป้อนค่า 4 3 2" xfId="20286" xr:uid="{5B46852D-72F5-495A-A903-7D039268FE99}"/>
    <cellStyle name="ป้อนค่า 4 3 3" xfId="23778" xr:uid="{256AC84B-0AD5-43C7-B7A5-1975C496DFE8}"/>
    <cellStyle name="ป้อนค่า 4 3 4" xfId="26913" xr:uid="{0DB89358-C779-4832-A85A-2EAC5A9C20EB}"/>
    <cellStyle name="ป้อนค่า 4 3 5" xfId="31613" xr:uid="{8E1695B4-D7EF-444A-91A2-453CB2BFEA30}"/>
    <cellStyle name="ป้อนค่า 4 3 6" xfId="36124" xr:uid="{BA202736-BDFB-41BA-8A22-80D7AC48A98C}"/>
    <cellStyle name="ป้อนค่า 4 3 7" xfId="40749" xr:uid="{62F50AF6-79F8-44F3-B41D-4C4D715117B0}"/>
    <cellStyle name="ป้อนค่า 4 4" xfId="4830" xr:uid="{9FDF272C-01B3-46E9-8665-7011CBD0D248}"/>
    <cellStyle name="ป้อนค่า 4 4 2" xfId="16744" xr:uid="{A31B47DC-C859-40C5-B1FB-8A80EB93C066}"/>
    <cellStyle name="ป้อนค่า 4 4 3" xfId="27889" xr:uid="{638DAB90-4360-43D4-9B6B-ED5D6D81C313}"/>
    <cellStyle name="ป้อนค่า 4 4 4" xfId="32576" xr:uid="{FB11FDA9-AB8E-4E7A-A5EE-886D40D8691A}"/>
    <cellStyle name="ป้อนค่า 4 4 5" xfId="37100" xr:uid="{45BFB61D-6F3B-4CA0-835B-59C43C85B3A2}"/>
    <cellStyle name="ป้อนค่า 4 4 6" xfId="41725" xr:uid="{A9472C85-AE06-4FF7-B204-204C42C201A9}"/>
    <cellStyle name="ป้อนค่า 4 5" xfId="5865" xr:uid="{8485B354-2A18-4D70-9BE2-64B53DA3D7A7}"/>
    <cellStyle name="ป้อนค่า 4 5 2" xfId="14222" xr:uid="{5503415C-2D8D-46B4-A286-435EC8E32AA4}"/>
    <cellStyle name="ป้อนค่า 4 5 3" xfId="28869" xr:uid="{EB66709E-9185-4394-8D5C-6F57D1EAD8A0}"/>
    <cellStyle name="ป้อนค่า 4 5 4" xfId="33543" xr:uid="{EDCFB88C-40E0-4010-BB10-43E860181536}"/>
    <cellStyle name="ป้อนค่า 4 5 5" xfId="38078" xr:uid="{611C5A19-CCD9-444E-93DC-CA7D230B1E2A}"/>
    <cellStyle name="ป้อนค่า 4 5 6" xfId="42703" xr:uid="{B572509D-5020-4BCB-A359-1BF18093FA54}"/>
    <cellStyle name="ป้อนค่า 4 6" xfId="21811" xr:uid="{9AC5664C-1F19-405A-9BE6-FDCF22667EA3}"/>
    <cellStyle name="ป้อนค่า 4 7" xfId="11149" xr:uid="{FE2C6A3B-27BA-436D-9CA0-740108D47AF3}"/>
    <cellStyle name="ป้อนค่า 4 8" xfId="25137" xr:uid="{53535397-6C8D-43F7-8DAB-B76E1B2E6AF8}"/>
    <cellStyle name="ป้อนค่า 4 9" xfId="29892" xr:uid="{8A607440-29F5-4FEB-AB1C-2BF2AC3DA2EF}"/>
    <cellStyle name="ป้อนค่า 5" xfId="1812" xr:uid="{7F77EECF-EC64-468B-B400-357B762FBC0F}"/>
    <cellStyle name="ป้อนค่า 5 10" xfId="24792" xr:uid="{CCFAFC89-3E80-438F-974B-EEF491B73072}"/>
    <cellStyle name="ป้อนค่า 5 11" xfId="39041" xr:uid="{AB92E1ED-0DD4-41C5-A467-F59E355E1A88}"/>
    <cellStyle name="ป้อนค่า 5 2" xfId="2736" xr:uid="{27D921D7-F01F-480B-8239-BE65DEA41C13}"/>
    <cellStyle name="ป้อนค่า 5 2 2" xfId="4540" xr:uid="{47188CDC-A697-4782-9C11-F9A3752E64CD}"/>
    <cellStyle name="ป้อนค่า 5 2 2 2" xfId="17931" xr:uid="{0D7DB034-A6B8-44CB-B76F-B09264CCDF59}"/>
    <cellStyle name="ป้อนค่า 5 2 2 3" xfId="27670" xr:uid="{4DB1042C-D8A0-4140-963E-16A1727AED73}"/>
    <cellStyle name="ป้อนค่า 5 2 2 4" xfId="32357" xr:uid="{E557B754-AFB9-4A6A-80EA-B7E4694FB4EB}"/>
    <cellStyle name="ป้อนค่า 5 2 2 5" xfId="36881" xr:uid="{EEA695F1-EE97-4F3E-819C-9AA95DACC224}"/>
    <cellStyle name="ป้อนค่า 5 2 2 6" xfId="41506" xr:uid="{3A2EDC08-3402-4D78-B796-BF7174A5C9E7}"/>
    <cellStyle name="ป้อนค่า 5 2 3" xfId="5564" xr:uid="{D3A5F846-AB4D-41FD-9B7C-39659DFCFFDC}"/>
    <cellStyle name="ป้อนค่า 5 2 3 2" xfId="15416" xr:uid="{9D7F652E-849A-472A-91A9-A5BACF796D1B}"/>
    <cellStyle name="ป้อนค่า 5 2 3 3" xfId="28641" xr:uid="{D6C23864-7445-441D-9E9E-C87716B1769B}"/>
    <cellStyle name="ป้อนค่า 5 2 3 4" xfId="33315" xr:uid="{62449B49-0FAC-4741-B5C1-CF7319F6C2FC}"/>
    <cellStyle name="ป้อนค่า 5 2 3 5" xfId="37850" xr:uid="{0F73D0A5-2C6B-4611-9E21-16135A51BC7C}"/>
    <cellStyle name="ป้อนค่า 5 2 3 6" xfId="42475" xr:uid="{4983FFEE-AB27-4855-BBB7-58707BA70981}"/>
    <cellStyle name="ป้อนค่า 5 2 4" xfId="6597" xr:uid="{451CE2CA-BAA8-48E3-B597-71830BDC9521}"/>
    <cellStyle name="ป้อนค่า 5 2 4 2" xfId="23073" xr:uid="{FFA831BE-6407-4EB3-BF7C-3ACA4A085608}"/>
    <cellStyle name="ป้อนค่า 5 2 4 3" xfId="29620" xr:uid="{1261FDF3-35D8-49E7-908A-3521E3D73A3C}"/>
    <cellStyle name="ป้อนค่า 5 2 4 4" xfId="34277" xr:uid="{942EF177-1B70-4F66-8D8B-A6B4824087B1}"/>
    <cellStyle name="ป้อนค่า 5 2 4 5" xfId="38824" xr:uid="{3CE237D7-01ED-4B48-8DD0-11D99A3A2DEA}"/>
    <cellStyle name="ป้อนค่า 5 2 4 6" xfId="43449" xr:uid="{9CF7BFD7-AAB1-4976-A1A1-F6F2D9229C9A}"/>
    <cellStyle name="ป้อนค่า 5 2 5" xfId="12912" xr:uid="{B9C3AD22-1B92-4782-B9D3-191E5DF2E328}"/>
    <cellStyle name="ป้อนค่า 5 2 6" xfId="25923" xr:uid="{7C8C1042-6F9C-4956-A0A2-58905019A6B4}"/>
    <cellStyle name="ป้อนค่า 5 2 7" xfId="30649" xr:uid="{40249492-CD61-48CB-BCE0-C53E24D1226F}"/>
    <cellStyle name="ป้อนค่า 5 2 8" xfId="35153" xr:uid="{BA8EAA20-2E87-40F5-8DE7-140865695ACB}"/>
    <cellStyle name="ป้อนค่า 5 2 9" xfId="39778" xr:uid="{15EAEB15-4499-4BBB-93F1-435C7A728039}"/>
    <cellStyle name="ป้อนค่า 5 3" xfId="3746" xr:uid="{AE7FEA15-4028-434F-B4B1-490012FBC06C}"/>
    <cellStyle name="ป้อนค่า 5 3 2" xfId="20447" xr:uid="{FCE727F7-54A6-49FF-A4FE-AA27EF495895}"/>
    <cellStyle name="ป้อนค่า 5 3 3" xfId="23815" xr:uid="{76EAA8C5-E700-42F6-B044-B0D003F17872}"/>
    <cellStyle name="ป้อนค่า 5 3 4" xfId="26930" xr:uid="{E9B31BD1-80B0-46E3-A414-F54D74716A2A}"/>
    <cellStyle name="ป้อนค่า 5 3 5" xfId="31630" xr:uid="{2F7EE18F-78A3-428C-906D-303BEF81651A}"/>
    <cellStyle name="ป้อนค่า 5 3 6" xfId="36141" xr:uid="{B49871DF-0F7F-409A-B50D-67C3C9872F66}"/>
    <cellStyle name="ป้อนค่า 5 3 7" xfId="40766" xr:uid="{5ABA8126-AD50-4C48-85A0-22FFDAAA1044}"/>
    <cellStyle name="ป้อนค่า 5 4" xfId="4847" xr:uid="{1F622D12-D247-4BAC-A13A-163559DAC680}"/>
    <cellStyle name="ป้อนค่า 5 4 2" xfId="16745" xr:uid="{5C87F31D-EDA3-4092-A42D-21A80090BC84}"/>
    <cellStyle name="ป้อนค่า 5 4 3" xfId="27906" xr:uid="{B36A579E-3A2F-4C5F-AF15-912058D0BC2C}"/>
    <cellStyle name="ป้อนค่า 5 4 4" xfId="32593" xr:uid="{C73A3E84-E9D4-42D6-B516-01D4DBA54C0C}"/>
    <cellStyle name="ป้อนค่า 5 4 5" xfId="37117" xr:uid="{B8F758A9-A9BE-4015-BD55-E64B5912ED2F}"/>
    <cellStyle name="ป้อนค่า 5 4 6" xfId="41742" xr:uid="{7C0EB7A7-6350-4D98-846B-91D840353AD4}"/>
    <cellStyle name="ป้อนค่า 5 5" xfId="5882" xr:uid="{1876D349-A7DF-4D40-BBD7-28CE19357840}"/>
    <cellStyle name="ป้อนค่า 5 5 2" xfId="14223" xr:uid="{C113140D-2BE8-4CC1-88D8-730FB4280640}"/>
    <cellStyle name="ป้อนค่า 5 5 3" xfId="28886" xr:uid="{CDB53797-1A04-4522-B59C-08498DC644A3}"/>
    <cellStyle name="ป้อนค่า 5 5 4" xfId="33560" xr:uid="{95D362E4-D0A0-41F5-B7DD-FB697831A1C9}"/>
    <cellStyle name="ป้อนค่า 5 5 5" xfId="38095" xr:uid="{9AF3A11F-D5C8-4F83-B9E7-11981AE13CEB}"/>
    <cellStyle name="ป้อนค่า 5 5 6" xfId="42720" xr:uid="{C770CA80-F498-4995-A133-D1D79A7418DD}"/>
    <cellStyle name="ป้อนค่า 5 6" xfId="21812" xr:uid="{C919D80A-F79A-4BAE-8798-374C99836A35}"/>
    <cellStyle name="ป้อนค่า 5 7" xfId="11150" xr:uid="{22BEDE0E-05F0-44DE-9CB3-3F572156BEC9}"/>
    <cellStyle name="ป้อนค่า 5 8" xfId="25154" xr:uid="{8E7BB31F-E716-403C-B75F-0DE51E982207}"/>
    <cellStyle name="ป้อนค่า 5 9" xfId="29909" xr:uid="{1C7C2D64-038C-4C3C-8B28-57ABFDDC7A0A}"/>
    <cellStyle name="ป้อนค่า 6" xfId="2260" xr:uid="{770ADB32-B8A4-4700-AC60-F8BCC9D409F0}"/>
    <cellStyle name="ป้อนค่า 6 10" xfId="39398" xr:uid="{D6EF2FF1-23F3-421E-9774-9F3D7797A112}"/>
    <cellStyle name="ป้อนค่า 6 2" xfId="4139" xr:uid="{015A1890-82A5-4997-9443-AB38DF636A8A}"/>
    <cellStyle name="ป้อนค่า 6 2 2" xfId="17932" xr:uid="{2F497B3F-4744-4D56-A723-37DBF829A64D}"/>
    <cellStyle name="ป้อนค่า 6 2 3" xfId="15417" xr:uid="{3E449DD6-74D0-465C-BAF2-A4C03DC2C8C2}"/>
    <cellStyle name="ป้อนค่า 6 2 4" xfId="23074" xr:uid="{0C2BFC66-9D96-4326-9569-A4E3F99217C6}"/>
    <cellStyle name="ป้อนค่า 6 2 5" xfId="12913" xr:uid="{D266A86C-8B16-4B22-A5D5-5EBF30A96739}"/>
    <cellStyle name="ป้อนค่า 6 2 6" xfId="27288" xr:uid="{28638778-3154-4E19-913C-58E5C5B06719}"/>
    <cellStyle name="ป้อนค่า 6 2 7" xfId="31979" xr:uid="{08D8ECC7-419F-4FA6-9BFA-9E0F33CF3E82}"/>
    <cellStyle name="ป้อนค่า 6 2 8" xfId="36499" xr:uid="{8F558116-C247-42A2-9C3B-139A9605C4AF}"/>
    <cellStyle name="ป้อนค่า 6 2 9" xfId="41124" xr:uid="{584E8213-F986-496B-8BDB-F8023079B536}"/>
    <cellStyle name="ป้อนค่า 6 3" xfId="5188" xr:uid="{877157AB-20E6-46C6-A8FF-7DBB90802FB7}"/>
    <cellStyle name="ป้อนค่า 6 3 2" xfId="16746" xr:uid="{AA5CFFC8-EDF6-43EF-AC50-830E8FEE1098}"/>
    <cellStyle name="ป้อนค่า 6 3 3" xfId="28259" xr:uid="{D86FE56F-A26A-42CE-A0E6-769CC1532F42}"/>
    <cellStyle name="ป้อนค่า 6 3 4" xfId="32938" xr:uid="{4FB53917-CDA9-4E85-A377-0B87BDF7B594}"/>
    <cellStyle name="ป้อนค่า 6 3 5" xfId="37470" xr:uid="{990A0423-3041-4A46-867C-B824C1ED39E3}"/>
    <cellStyle name="ป้อนค่า 6 3 6" xfId="42095" xr:uid="{35ECAB08-CF10-418F-A988-FA5DE62BD399}"/>
    <cellStyle name="ป้อนค่า 6 4" xfId="6225" xr:uid="{236CA2C1-ADCA-4200-B988-56FEF8F7F84B}"/>
    <cellStyle name="ป้อนค่า 6 4 2" xfId="14224" xr:uid="{D7B448C5-6155-43C6-A5BF-D3BBBBF6FEFB}"/>
    <cellStyle name="ป้อนค่า 6 4 3" xfId="29239" xr:uid="{FCFA0C86-CB71-4A7D-9F96-A1C49834F293}"/>
    <cellStyle name="ป้อนค่า 6 4 4" xfId="33902" xr:uid="{D1DB001B-4DB9-4BFC-BAEB-30751A8CA063}"/>
    <cellStyle name="ป้อนค่า 6 4 5" xfId="38445" xr:uid="{12213E98-2BEA-4F0D-8E1F-40AC67259CE6}"/>
    <cellStyle name="ป้อนค่า 6 4 6" xfId="43070" xr:uid="{4D440854-134C-489D-A564-79A4A53430BA}"/>
    <cellStyle name="ป้อนค่า 6 5" xfId="21813" xr:uid="{08A1D58B-B087-4804-9E4C-BAD0ECDBE52C}"/>
    <cellStyle name="ป้อนค่า 6 6" xfId="11151" xr:uid="{1051C456-FF88-461D-8B63-1779C43147C7}"/>
    <cellStyle name="ป้อนค่า 6 7" xfId="25538" xr:uid="{621C6798-2746-4601-A54B-02137CC2C1E9}"/>
    <cellStyle name="ป้อนค่า 6 8" xfId="30270" xr:uid="{90296942-05D1-4C4D-8A64-21871A90D0FA}"/>
    <cellStyle name="ป้อนค่า 6 9" xfId="34771" xr:uid="{7A0C1E73-B93F-4258-B0D9-F2ABF0C9A7A5}"/>
    <cellStyle name="ป้อนค่า 7" xfId="2359" xr:uid="{7350E908-1A61-4405-B42B-0E68B8D51E03}"/>
    <cellStyle name="ป้อนค่า 7 10" xfId="39418" xr:uid="{699FB25A-4EA6-43BE-9A05-E15CEE3D1B7C}"/>
    <cellStyle name="ป้อนค่า 7 2" xfId="4174" xr:uid="{118254A3-E8FB-4AFC-8B2A-1CD4BC5A3B99}"/>
    <cellStyle name="ป้อนค่า 7 2 2" xfId="27309" xr:uid="{996E7326-11C4-416E-8618-BB6E9B6E18EC}"/>
    <cellStyle name="ป้อนค่า 7 2 3" xfId="31999" xr:uid="{4E7C2639-A1B5-4FCD-8DC3-036C4231D098}"/>
    <cellStyle name="ป้อนค่า 7 2 4" xfId="36520" xr:uid="{E9E31ED2-2E12-4657-99C7-A2C55AEE6FF3}"/>
    <cellStyle name="ป้อนค่า 7 2 5" xfId="41145" xr:uid="{74F930D9-BBBE-4208-904E-F4824AE7FD27}"/>
    <cellStyle name="ป้อนค่า 7 3" xfId="5207" xr:uid="{0DDD7355-2C91-4A4D-B58D-25C2C8071889}"/>
    <cellStyle name="ป้อนค่า 7 3 2" xfId="28281" xr:uid="{3F891174-DED8-4367-8EE1-37999D85BC2E}"/>
    <cellStyle name="ป้อนค่า 7 3 3" xfId="32956" xr:uid="{CD4A01DD-7F0A-4887-BDF2-24083B09A5DD}"/>
    <cellStyle name="ป้อนค่า 7 3 4" xfId="37490" xr:uid="{074E7EA6-C764-4C74-AC83-4089876A5664}"/>
    <cellStyle name="ป้อนค่า 7 3 5" xfId="42115" xr:uid="{72480615-3CE9-43E2-B990-CF7FAA6EA123}"/>
    <cellStyle name="ป้อนค่า 7 4" xfId="6241" xr:uid="{E73F7930-27A1-438C-83B6-6CEB0FBEBF3D}"/>
    <cellStyle name="ป้อนค่า 7 4 2" xfId="29258" xr:uid="{B4A37F02-4919-4CA2-B100-4D005A869B92}"/>
    <cellStyle name="ป้อนค่า 7 4 3" xfId="33919" xr:uid="{B59FBAA8-9110-483D-9E28-FC1753DFA0C6}"/>
    <cellStyle name="ป้อนค่า 7 4 4" xfId="38464" xr:uid="{B39A61EC-0D47-4581-8B44-64B3D7600D29}"/>
    <cellStyle name="ป้อนค่า 7 4 5" xfId="43089" xr:uid="{CBBE42DE-94AA-47A2-8970-DD937842A386}"/>
    <cellStyle name="ป้อนค่า 7 5" xfId="20795" xr:uid="{0EF21E78-7FE1-4E4C-9EA9-99E0957194C7}"/>
    <cellStyle name="ป้อนค่า 7 6" xfId="23972" xr:uid="{921896F1-7302-4E52-A2B8-3D4118115A65}"/>
    <cellStyle name="ป้อนค่า 7 7" xfId="25562" xr:uid="{7261A7E9-79A0-4979-958C-19DFA11EA333}"/>
    <cellStyle name="ป้อนค่า 7 8" xfId="30291" xr:uid="{31058E41-E8FC-42B7-A7E8-4BDF4614B411}"/>
    <cellStyle name="ป้อนค่า 7 9" xfId="34793" xr:uid="{9055B19E-D7F2-4CB9-A7ED-3423CD0F1165}"/>
    <cellStyle name="ป้อนค่า 8" xfId="2000" xr:uid="{33C1661F-30C8-40F0-AD7B-66EC5225BCCF}"/>
    <cellStyle name="ป้อนค่า 8 2" xfId="3919" xr:uid="{19910BC4-CE43-43CB-8B58-71009274986C}"/>
    <cellStyle name="ป้อนค่า 8 2 2" xfId="27102" xr:uid="{97674719-4250-4F93-A155-19038A215D7B}"/>
    <cellStyle name="ป้อนค่า 8 2 3" xfId="31802" xr:uid="{6C2B7F3F-E5BF-49E2-B6B0-E1BBEDA692AE}"/>
    <cellStyle name="ป้อนค่า 8 2 4" xfId="36313" xr:uid="{13B0EF18-1E67-4AA4-A56F-45977A56B21E}"/>
    <cellStyle name="ป้อนค่า 8 2 5" xfId="40938" xr:uid="{9EA0068B-FB6F-498D-9E55-8CCC8C315122}"/>
    <cellStyle name="ป้อนค่า 8 3" xfId="5019" xr:uid="{2B2A7B1A-4C4F-42E4-ABEC-6121753352B0}"/>
    <cellStyle name="ป้อนค่า 8 3 2" xfId="28078" xr:uid="{3813F703-E6E7-4515-A209-17D796FA08E3}"/>
    <cellStyle name="ป้อนค่า 8 3 3" xfId="32765" xr:uid="{154F64BB-9535-481B-B097-435F025F6CE0}"/>
    <cellStyle name="ป้อนค่า 8 3 4" xfId="37289" xr:uid="{61C0572A-B1D5-4914-B896-2FC44BCBA9E7}"/>
    <cellStyle name="ป้อนค่า 8 3 5" xfId="41914" xr:uid="{FEE12EFB-9BFF-4C67-852C-B3B782934E58}"/>
    <cellStyle name="ป้อนค่า 8 4" xfId="6054" xr:uid="{B1793DE4-3932-4D58-8BDB-E86035F0416F}"/>
    <cellStyle name="ป้อนค่า 8 4 2" xfId="29058" xr:uid="{83C3095E-34F8-4F2B-96FE-E96DCD4C328A}"/>
    <cellStyle name="ป้อนค่า 8 4 3" xfId="33732" xr:uid="{05F5AED8-93AA-41C3-BD66-16C77D3149CE}"/>
    <cellStyle name="ป้อนค่า 8 4 4" xfId="38267" xr:uid="{BD38B726-2E7E-474E-B8BA-294548EF1A8D}"/>
    <cellStyle name="ป้อนค่า 8 4 5" xfId="42892" xr:uid="{FE9F4D8B-1925-4DD0-A384-2098DC5A4FBF}"/>
    <cellStyle name="ป้อนค่า 8 5" xfId="25329" xr:uid="{0B58A0FF-6266-4D94-B07D-4911B8BA7648}"/>
    <cellStyle name="ป้อนค่า 8 6" xfId="30081" xr:uid="{A2FDDA4A-FDB6-4AA5-81A5-B299D6D235B5}"/>
    <cellStyle name="ป้อนค่า 8 7" xfId="34586" xr:uid="{6ECAB1A2-AE2B-4EF9-A359-4F403D3BBED8}"/>
    <cellStyle name="ป้อนค่า 8 8" xfId="39213" xr:uid="{F74651CC-6CA1-40CE-B58C-BA70EE5D57A3}"/>
    <cellStyle name="ป้อนค่า 9" xfId="3163" xr:uid="{BC0614C8-4858-4465-BBD6-5505593DA9E4}"/>
    <cellStyle name="ปานกลาง" xfId="1374" xr:uid="{3F1D5ABE-3F2D-4121-ABD3-5719F912983F}"/>
    <cellStyle name="ปานกลาง 2" xfId="11152" xr:uid="{9DA78E69-E052-4DDB-810B-AD1257018CBA}"/>
    <cellStyle name="ปานกลาง 2 2" xfId="12914" xr:uid="{CF76FDF0-EF67-46B6-AA30-036CA7F66C3C}"/>
    <cellStyle name="ปานกลาง 2 2 2" xfId="17933" xr:uid="{343C807F-CB17-40DC-9862-80D7ED4AD664}"/>
    <cellStyle name="ปานกลาง 2 2 3" xfId="15418" xr:uid="{C96D4863-B279-4AA5-AED0-99C10F183843}"/>
    <cellStyle name="ปานกลาง 2 2 4" xfId="23075" xr:uid="{E22F6647-9258-4786-B187-B7E20267D458}"/>
    <cellStyle name="ปานกลาง 2 3" xfId="20287" xr:uid="{3499EC02-ED98-424E-ABB6-B63BCE1CF064}"/>
    <cellStyle name="ปานกลาง 2 4" xfId="16747" xr:uid="{E8A2EA26-4F31-4487-91B1-38360C56C104}"/>
    <cellStyle name="ปานกลาง 2 5" xfId="14225" xr:uid="{4F09143F-285D-4B1F-B0B1-3F5A582874E3}"/>
    <cellStyle name="ปานกลาง 2 6" xfId="21814" xr:uid="{D40829DB-F495-4C0F-B1F2-BF5A9D3AE0DF}"/>
    <cellStyle name="ปานกลาง 3" xfId="11153" xr:uid="{3471F0D0-0FC9-49BB-B36F-D6C909909F56}"/>
    <cellStyle name="ปานกลาง 3 2" xfId="12915" xr:uid="{E285915B-2999-4386-B122-ADEDF83F37DB}"/>
    <cellStyle name="ปานกลาง 3 2 2" xfId="17934" xr:uid="{32660432-29C8-4D7A-9870-081030B0708C}"/>
    <cellStyle name="ปานกลาง 3 2 3" xfId="15419" xr:uid="{475ECAED-C7D7-4751-B69F-E0D18F5579A2}"/>
    <cellStyle name="ปานกลาง 3 2 4" xfId="23076" xr:uid="{809EF057-8FE6-4681-AACE-FEBB3D6FB504}"/>
    <cellStyle name="ปานกลาง 3 3" xfId="20288" xr:uid="{44AC9B1F-FB12-4DEB-BA0C-07C508AD8047}"/>
    <cellStyle name="ปานกลาง 3 4" xfId="16748" xr:uid="{F2867666-BF2E-47EC-9EF4-E65D9D031199}"/>
    <cellStyle name="ปานกลาง 3 5" xfId="14226" xr:uid="{943256F2-5A7E-4A02-83B7-ADCBED6461A4}"/>
    <cellStyle name="ปานกลาง 3 6" xfId="21815" xr:uid="{A7ADEEAD-28C3-4BA8-8A2E-6CFFEAAB532B}"/>
    <cellStyle name="ปานกลาง 4" xfId="11154" xr:uid="{C98AD55E-A8C1-4F69-BB9C-E3368EFDCE05}"/>
    <cellStyle name="ปานกลาง 4 2" xfId="12916" xr:uid="{A0ECD5DC-4DFA-40B7-80C7-E2E319C7EE8D}"/>
    <cellStyle name="ปานกลาง 4 2 2" xfId="17935" xr:uid="{239F2EE7-8609-46B2-B920-749F97E15305}"/>
    <cellStyle name="ปานกลาง 4 2 3" xfId="15420" xr:uid="{CD861C7D-F935-4BC2-BAE8-76F8227E30C0}"/>
    <cellStyle name="ปานกลาง 4 2 4" xfId="23077" xr:uid="{45AC4ED2-BFA5-4114-8D8F-0EC90BB967C6}"/>
    <cellStyle name="ปานกลาง 4 3" xfId="20289" xr:uid="{4BF81CA8-1228-454D-ADBF-56DABA0D4462}"/>
    <cellStyle name="ปานกลาง 4 4" xfId="16749" xr:uid="{C9BC25CF-1D00-47D0-B140-8140D5A61667}"/>
    <cellStyle name="ปานกลาง 4 5" xfId="14227" xr:uid="{255C815D-C95F-4955-B5B8-CABB8C0B2807}"/>
    <cellStyle name="ปานกลาง 4 6" xfId="21816" xr:uid="{CFE2C518-8D9F-4ECD-872D-3D76BB4E1465}"/>
    <cellStyle name="ปานกลาง 5" xfId="11155" xr:uid="{D4ED9CBF-598B-4158-8390-8C07992D1BBF}"/>
    <cellStyle name="ปานกลาง 5 2" xfId="12917" xr:uid="{8798208E-F433-48B2-A730-A45DE8823966}"/>
    <cellStyle name="ปานกลาง 5 2 2" xfId="17936" xr:uid="{E2DC1132-AA58-4BEC-B27B-3A2D4FC82C76}"/>
    <cellStyle name="ปานกลาง 5 2 3" xfId="15421" xr:uid="{61981ECF-D176-4EAB-A6F4-2F096828F462}"/>
    <cellStyle name="ปานกลาง 5 2 4" xfId="23078" xr:uid="{292EFBF7-575D-4FCF-8D08-90EBE69113D6}"/>
    <cellStyle name="ปานกลาง 5 3" xfId="16750" xr:uid="{906F5AC4-01EA-42B0-8200-B6A86850EC81}"/>
    <cellStyle name="ปานกลาง 5 4" xfId="14228" xr:uid="{2D7FDC7D-F915-4C40-9982-D7A9EBA60212}"/>
    <cellStyle name="ปานกลาง 5 5" xfId="21817" xr:uid="{537A7BB8-8063-450E-8DEC-EA6A573F48D9}"/>
    <cellStyle name="ปานกลาง 6" xfId="11156" xr:uid="{5A9C73A7-E135-43F2-A168-E0A7963D972D}"/>
    <cellStyle name="ปานกลาง 6 2" xfId="12918" xr:uid="{201BDF66-53E3-4003-BDBA-DAA9FF5F6E6A}"/>
    <cellStyle name="ปานกลาง 6 2 2" xfId="17937" xr:uid="{4EB8430E-FCB1-4FB2-B289-558120CA2316}"/>
    <cellStyle name="ปานกลาง 6 2 3" xfId="15422" xr:uid="{82D6C462-70DB-49D9-B8F7-D18FC678BD11}"/>
    <cellStyle name="ปานกลาง 6 2 4" xfId="23079" xr:uid="{31EF6691-2495-4916-98A7-76FAFBAE00F9}"/>
    <cellStyle name="ปานกลาง 6 3" xfId="16751" xr:uid="{9354C143-88A9-48F2-93DA-274F32DB7CAF}"/>
    <cellStyle name="ปานกลาง 6 4" xfId="14229" xr:uid="{6C6158F1-EBFE-43E8-AAA2-F4B4956D2AE1}"/>
    <cellStyle name="ปานกลาง 6 5" xfId="21818" xr:uid="{318F0B4A-E129-4515-B27A-DF52FB771E18}"/>
    <cellStyle name="ผลรวม" xfId="1375" xr:uid="{1349948E-85BE-46E7-812E-91481D7509D8}"/>
    <cellStyle name="ผลรวม 2" xfId="1472" xr:uid="{8BF03ECB-837C-49E4-B3B0-B97C45ECD8E3}"/>
    <cellStyle name="ผลรวม 2 10" xfId="24253" xr:uid="{794F904A-CE13-4C7C-87F5-4992289050E9}"/>
    <cellStyle name="ผลรวม 2 11" xfId="24500" xr:uid="{CF984256-4E9A-4B2A-BAE6-3B2BCFCB3A3C}"/>
    <cellStyle name="ผลรวม 2 12" xfId="24488" xr:uid="{C1325FC0-AD3D-40F8-9E98-8F5F680E6932}"/>
    <cellStyle name="ผลรวม 2 2" xfId="1817" xr:uid="{47F78FFF-0E57-4664-9F09-B8BBB3AB1D6E}"/>
    <cellStyle name="ผลรวม 2 2 10" xfId="39046" xr:uid="{2E9514AF-1124-4B07-B58D-BC6BE9338E0D}"/>
    <cellStyle name="ผลรวม 2 2 2" xfId="2741" xr:uid="{694DB31D-97A4-405D-9CEF-F28AF6736EB1}"/>
    <cellStyle name="ผลรวม 2 2 2 2" xfId="4545" xr:uid="{A04CF30D-645B-4CB6-A287-E49B22F5A2D6}"/>
    <cellStyle name="ผลรวม 2 2 2 2 2" xfId="27675" xr:uid="{6EDEBB38-2948-4020-88FF-0993A669FEDB}"/>
    <cellStyle name="ผลรวม 2 2 2 2 3" xfId="32362" xr:uid="{F2E58677-7FBD-4707-9AF9-3739D414D5E2}"/>
    <cellStyle name="ผลรวม 2 2 2 2 4" xfId="36886" xr:uid="{AC117C18-922B-4E1C-8897-B06B1C014F54}"/>
    <cellStyle name="ผลรวม 2 2 2 2 5" xfId="41511" xr:uid="{EC6FBB96-5FE9-473A-A9A0-602A791D30B4}"/>
    <cellStyle name="ผลรวม 2 2 2 3" xfId="5569" xr:uid="{B040A7A3-20E0-42A7-B908-E0AD55E10EBF}"/>
    <cellStyle name="ผลรวม 2 2 2 3 2" xfId="28646" xr:uid="{037FA348-4C88-4DD0-9499-62E57D297E66}"/>
    <cellStyle name="ผลรวม 2 2 2 3 3" xfId="33320" xr:uid="{A2FC7876-D8C6-46D0-9A44-DD77E4CBE480}"/>
    <cellStyle name="ผลรวม 2 2 2 3 4" xfId="37855" xr:uid="{256C0A88-D7D6-44AD-A1D7-684F48D88FEF}"/>
    <cellStyle name="ผลรวม 2 2 2 3 5" xfId="42480" xr:uid="{0FF0AFA9-99A2-423D-8866-60A1E72C5683}"/>
    <cellStyle name="ผลรวม 2 2 2 4" xfId="6602" xr:uid="{E2C730AC-8DAA-4DA5-A489-5D9E7A343B68}"/>
    <cellStyle name="ผลรวม 2 2 2 4 2" xfId="29625" xr:uid="{138FA807-FC0B-44CF-9099-33D7D1B3CD10}"/>
    <cellStyle name="ผลรวม 2 2 2 4 3" xfId="34282" xr:uid="{12835F9B-64B1-4C0D-9D8F-EB1503F63454}"/>
    <cellStyle name="ผลรวม 2 2 2 4 4" xfId="38829" xr:uid="{EBB39FDF-A91F-4716-8A61-C62646BAFAF4}"/>
    <cellStyle name="ผลรวม 2 2 2 4 5" xfId="43454" xr:uid="{0AB0FA64-9594-4BEF-8B87-B487DD35A4E5}"/>
    <cellStyle name="ผลรวม 2 2 2 5" xfId="17938" xr:uid="{4B01903C-7629-4AB4-9E81-658693396429}"/>
    <cellStyle name="ผลรวม 2 2 2 6" xfId="25928" xr:uid="{550F24F7-9551-428C-B6E0-12AA792C8CE6}"/>
    <cellStyle name="ผลรวม 2 2 2 7" xfId="30654" xr:uid="{CE82E3D3-BDD3-49D5-AB8D-9E8DB94B9D31}"/>
    <cellStyle name="ผลรวม 2 2 2 8" xfId="35158" xr:uid="{4B9A4AC3-8CA5-46E8-A31B-00CA3DCFD5D2}"/>
    <cellStyle name="ผลรวม 2 2 2 9" xfId="39783" xr:uid="{7F457A99-E75F-481C-8A4E-587118593FAD}"/>
    <cellStyle name="ผลรวม 2 2 3" xfId="3751" xr:uid="{758F0EDC-E544-48BF-8B2D-AF9C2E6E979D}"/>
    <cellStyle name="ผลรวม 2 2 3 2" xfId="15423" xr:uid="{0269FE84-E668-452D-B863-0BD60911E206}"/>
    <cellStyle name="ผลรวม 2 2 3 3" xfId="26935" xr:uid="{0102E00B-514E-40CE-94AE-5E2E5EE8A409}"/>
    <cellStyle name="ผลรวม 2 2 3 4" xfId="31635" xr:uid="{E0D0AC1B-4034-4B03-933D-886CEE48491A}"/>
    <cellStyle name="ผลรวม 2 2 3 5" xfId="36146" xr:uid="{7616E10D-D9AC-46D3-AEEE-A27FD743F464}"/>
    <cellStyle name="ผลรวม 2 2 3 6" xfId="40771" xr:uid="{95205F5B-2C49-404F-97FE-2813E39A357E}"/>
    <cellStyle name="ผลรวม 2 2 4" xfId="4852" xr:uid="{706E3ADB-BD74-41B4-BF45-21423CA40C7A}"/>
    <cellStyle name="ผลรวม 2 2 4 2" xfId="23080" xr:uid="{946151A9-89D7-4838-9BA8-BCA77EC65056}"/>
    <cellStyle name="ผลรวม 2 2 4 3" xfId="27911" xr:uid="{633AE60B-F884-494C-949A-CF55C0B5D36C}"/>
    <cellStyle name="ผลรวม 2 2 4 4" xfId="32598" xr:uid="{462D099E-80F6-4CB6-A203-45E11719A2DA}"/>
    <cellStyle name="ผลรวม 2 2 4 5" xfId="37122" xr:uid="{11873196-E653-4EC5-B8FE-FC6432E6EF6F}"/>
    <cellStyle name="ผลรวม 2 2 4 6" xfId="41747" xr:uid="{AC8686C1-1F98-4EA1-9D88-4286CABF1D18}"/>
    <cellStyle name="ผลรวม 2 2 5" xfId="5887" xr:uid="{692F02B9-FF0D-423B-B41E-CD98E69DFCC5}"/>
    <cellStyle name="ผลรวม 2 2 5 2" xfId="28891" xr:uid="{78CDE803-05AF-40C5-A3F7-1107F0951DF8}"/>
    <cellStyle name="ผลรวม 2 2 5 3" xfId="33565" xr:uid="{E98F5AE8-2177-4DFC-A5F4-CC44AA7E14C5}"/>
    <cellStyle name="ผลรวม 2 2 5 4" xfId="38100" xr:uid="{02BB7C11-4971-411C-8D08-D8FE69D030B1}"/>
    <cellStyle name="ผลรวม 2 2 5 5" xfId="42725" xr:uid="{FCAAC46D-B332-44BA-AB97-777DA5D85C40}"/>
    <cellStyle name="ผลรวม 2 2 6" xfId="12919" xr:uid="{84C7C768-92F6-4F39-9FFA-2913535A3C72}"/>
    <cellStyle name="ผลรวม 2 2 7" xfId="25159" xr:uid="{650D344D-2A06-456A-A9A6-FD72E7845696}"/>
    <cellStyle name="ผลรวม 2 2 8" xfId="29914" xr:uid="{0B69992C-87D5-41DA-B47D-7E94CE7C63FB}"/>
    <cellStyle name="ผลรวม 2 2 9" xfId="24797" xr:uid="{C6CC638D-B2BA-4434-8926-1D54D0CB9F40}"/>
    <cellStyle name="ผลรวม 2 3" xfId="1911" xr:uid="{F17682B8-5D56-4532-A43E-03C6E4C72010}"/>
    <cellStyle name="ผลรวม 2 3 10" xfId="34505" xr:uid="{35980B78-249B-4150-921E-8A31D04B46DC}"/>
    <cellStyle name="ผลรวม 2 3 11" xfId="39132" xr:uid="{ACEB38FD-EF9D-4C13-8FE6-0D39CC24B90E}"/>
    <cellStyle name="ผลรวม 2 3 2" xfId="2827" xr:uid="{48DAA05C-B78C-4C3F-B3C6-273F01838D32}"/>
    <cellStyle name="ผลรวม 2 3 2 10" xfId="39869" xr:uid="{7DB883AD-E0B9-40A3-9146-EE4CC9278F08}"/>
    <cellStyle name="ผลรวม 2 3 2 2" xfId="4631" xr:uid="{A54C7250-DA1D-40D4-BAE5-206C7BA28812}"/>
    <cellStyle name="ผลรวม 2 3 2 2 2" xfId="27761" xr:uid="{2AAA8137-0F63-4726-8B84-ACDA1AD6FBF2}"/>
    <cellStyle name="ผลรวม 2 3 2 2 3" xfId="32448" xr:uid="{E078A8E6-0C5F-4810-ABB4-97A2FCD1E159}"/>
    <cellStyle name="ผลรวม 2 3 2 2 4" xfId="36972" xr:uid="{2BE3FB7C-51F6-468C-978D-FB2C2A757B97}"/>
    <cellStyle name="ผลรวม 2 3 2 2 5" xfId="41597" xr:uid="{B78CFA72-BE97-4E6B-B90F-4EDB17E7C896}"/>
    <cellStyle name="ผลรวม 2 3 2 3" xfId="5655" xr:uid="{322533A4-8FCC-4386-9057-E8C8A29666D1}"/>
    <cellStyle name="ผลรวม 2 3 2 3 2" xfId="28732" xr:uid="{61AF3174-C9B3-4B54-8182-22FA6F629587}"/>
    <cellStyle name="ผลรวม 2 3 2 3 3" xfId="33406" xr:uid="{2D58F1E0-D824-48B1-84D0-4FE4102E49F3}"/>
    <cellStyle name="ผลรวม 2 3 2 3 4" xfId="37941" xr:uid="{F6A58408-4230-4542-B6BF-942EEA5E894C}"/>
    <cellStyle name="ผลรวม 2 3 2 3 5" xfId="42566" xr:uid="{569B65FB-57F4-466E-B3B3-1A965D3058A6}"/>
    <cellStyle name="ผลรวม 2 3 2 4" xfId="6688" xr:uid="{46F643B2-54B9-46A2-9120-B144C9843AA7}"/>
    <cellStyle name="ผลรวม 2 3 2 4 2" xfId="29711" xr:uid="{EA274740-411F-46E1-95EF-01186416941F}"/>
    <cellStyle name="ผลรวม 2 3 2 4 3" xfId="34368" xr:uid="{A0B2ECB5-738B-437B-9F18-6E723E0B2E1C}"/>
    <cellStyle name="ผลรวม 2 3 2 4 4" xfId="38915" xr:uid="{4043FB59-096B-40B3-813F-9934075A4373}"/>
    <cellStyle name="ผลรวม 2 3 2 4 5" xfId="43540" xr:uid="{B984E26F-215C-4C80-A11B-26E95B940F5B}"/>
    <cellStyle name="ผลรวม 2 3 2 5" xfId="20505" xr:uid="{AD3E1BEF-283C-4898-8FB2-5EFCA095546B}"/>
    <cellStyle name="ผลรวม 2 3 2 6" xfId="23826" xr:uid="{ECD91EB6-070A-4317-A4DC-A594EE919C55}"/>
    <cellStyle name="ผลรวม 2 3 2 7" xfId="26014" xr:uid="{77AF6DA4-636C-4E73-8EBB-5F4AF4BD385F}"/>
    <cellStyle name="ผลรวม 2 3 2 8" xfId="30740" xr:uid="{EAB1F662-F19B-466E-8D46-0ED877B99E30}"/>
    <cellStyle name="ผลรวม 2 3 2 9" xfId="35244" xr:uid="{FBA4E229-59ED-4D29-A08A-E39A9D78DE8F}"/>
    <cellStyle name="ผลรวม 2 3 3" xfId="3837" xr:uid="{6A3AA696-4543-45E5-8B85-47CABAC04091}"/>
    <cellStyle name="ผลรวม 2 3 3 2" xfId="23467" xr:uid="{C121E0CB-B1F8-40A7-9C7A-9C21302C3F8F}"/>
    <cellStyle name="ผลรวม 2 3 3 3" xfId="24032" xr:uid="{124DBC54-25C8-42A9-A402-597D80C5F862}"/>
    <cellStyle name="ผลรวม 2 3 3 4" xfId="27021" xr:uid="{7A43DA51-3786-4254-8511-DB4FF6EAC46C}"/>
    <cellStyle name="ผลรวม 2 3 3 5" xfId="31721" xr:uid="{A5C1B026-EFBF-4260-8E4B-97E8DBA6B616}"/>
    <cellStyle name="ผลรวม 2 3 3 6" xfId="36232" xr:uid="{6DEBF412-3741-4F4C-A9BA-2149D69A4663}"/>
    <cellStyle name="ผลรวม 2 3 3 7" xfId="40857" xr:uid="{B1CB3B53-25D4-4204-9281-5F5DDC37D6C5}"/>
    <cellStyle name="ผลรวม 2 3 4" xfId="4938" xr:uid="{1B0C0B4F-C056-4895-B87A-F03E77BA2253}"/>
    <cellStyle name="ผลรวม 2 3 4 2" xfId="27997" xr:uid="{03A749F6-A936-407B-8173-8860BF9AE133}"/>
    <cellStyle name="ผลรวม 2 3 4 3" xfId="32684" xr:uid="{18448280-ED6F-408F-85D2-9968FFE3E233}"/>
    <cellStyle name="ผลรวม 2 3 4 4" xfId="37208" xr:uid="{D740EE14-A860-48E5-AF56-7BE234F11FC1}"/>
    <cellStyle name="ผลรวม 2 3 4 5" xfId="41833" xr:uid="{7D50E214-AD84-4853-91E1-352A292EA362}"/>
    <cellStyle name="ผลรวม 2 3 5" xfId="5973" xr:uid="{E66B2122-174C-4EAA-BF96-AA2CE17E394D}"/>
    <cellStyle name="ผลรวม 2 3 5 2" xfId="28977" xr:uid="{03AC8036-3FC4-4A3B-96A7-870487CBFB9F}"/>
    <cellStyle name="ผลรวม 2 3 5 3" xfId="33651" xr:uid="{E682AA79-45BD-46DD-B68D-06D5F880FFF9}"/>
    <cellStyle name="ผลรวม 2 3 5 4" xfId="38186" xr:uid="{5DA39BB5-3698-4146-9184-A998475A2035}"/>
    <cellStyle name="ผลรวม 2 3 5 5" xfId="42811" xr:uid="{762D10F4-10B3-4A96-AE6D-EE25E427BF3E}"/>
    <cellStyle name="ผลรวม 2 3 6" xfId="20290" xr:uid="{651A787C-8AC7-46E7-9DDB-A83B754554CB}"/>
    <cellStyle name="ผลรวม 2 3 7" xfId="23779" xr:uid="{EBCA9CD0-4FEA-4DFB-B47E-9131ED93887A}"/>
    <cellStyle name="ผลรวม 2 3 8" xfId="25248" xr:uid="{D8687860-16F9-4DDA-BD58-2A5EB7653719}"/>
    <cellStyle name="ผลรวม 2 3 9" xfId="30000" xr:uid="{24D8692E-8272-4006-B8F4-B03FEEC5BD0A}"/>
    <cellStyle name="ผลรวม 2 4" xfId="2412" xr:uid="{A2A98016-2C50-444C-90A2-19B4F634FAC5}"/>
    <cellStyle name="ผลรวม 2 4 2" xfId="4216" xr:uid="{EC0D45B7-36F2-4F9C-9762-C90FB6487C0C}"/>
    <cellStyle name="ผลรวม 2 4 2 2" xfId="27346" xr:uid="{BEA977A9-EB66-4F57-AF33-5339EEA16C1C}"/>
    <cellStyle name="ผลรวม 2 4 2 3" xfId="32033" xr:uid="{F6D37A9D-EFB6-4BA2-90D4-BCB7DD775C24}"/>
    <cellStyle name="ผลรวม 2 4 2 4" xfId="36557" xr:uid="{51073EAE-F6A5-4C84-B202-43E4E55F48CB}"/>
    <cellStyle name="ผลรวม 2 4 2 5" xfId="41182" xr:uid="{2DD7CD0B-D8F8-494B-9A78-358C5660A40F}"/>
    <cellStyle name="ผลรวม 2 4 3" xfId="5240" xr:uid="{EEC4F63B-0274-4EE3-AA1E-2ACCC323D9A6}"/>
    <cellStyle name="ผลรวม 2 4 3 2" xfId="28317" xr:uid="{2D36B5E6-C8CD-46D3-91F4-B6DD0E2D5597}"/>
    <cellStyle name="ผลรวม 2 4 3 3" xfId="32991" xr:uid="{B653331F-776B-4A8F-98E8-60DE649023F5}"/>
    <cellStyle name="ผลรวม 2 4 3 4" xfId="37526" xr:uid="{E6F02A9F-8D85-4C36-A29D-C8159DFF8301}"/>
    <cellStyle name="ผลรวม 2 4 3 5" xfId="42151" xr:uid="{C73DFF93-27D5-4BA3-8970-BC15648A339B}"/>
    <cellStyle name="ผลรวม 2 4 4" xfId="6273" xr:uid="{3C5CB8A5-B6E2-4621-AD64-5BD678F7F908}"/>
    <cellStyle name="ผลรวม 2 4 4 2" xfId="29296" xr:uid="{87956E72-E1D9-4E77-8502-9EDFB30C6BE3}"/>
    <cellStyle name="ผลรวม 2 4 4 3" xfId="33953" xr:uid="{32CCDC13-074E-455D-9A87-30446D9014FF}"/>
    <cellStyle name="ผลรวม 2 4 4 4" xfId="38500" xr:uid="{2EE3D7E5-B1BF-4D40-B1B6-84F790247F15}"/>
    <cellStyle name="ผลรวม 2 4 4 5" xfId="43125" xr:uid="{6422D001-71F7-473E-99D3-C33CCE057541}"/>
    <cellStyle name="ผลรวม 2 4 5" xfId="16752" xr:uid="{D277F5B9-0BC3-4BA3-987F-5395D4C9D344}"/>
    <cellStyle name="ผลรวม 2 4 6" xfId="25599" xr:uid="{58256C21-C41C-4502-969F-4495EE126A42}"/>
    <cellStyle name="ผลรวม 2 4 7" xfId="30325" xr:uid="{108ED253-73DA-4C50-9505-FA7270E17541}"/>
    <cellStyle name="ผลรวม 2 4 8" xfId="34829" xr:uid="{4290CFE1-1FAC-4D82-A387-CF983C2DB772}"/>
    <cellStyle name="ผลรวม 2 4 9" xfId="39454" xr:uid="{FE816732-496B-4935-9E3C-739661F8E828}"/>
    <cellStyle name="ผลรวม 2 5" xfId="3423" xr:uid="{5C74FB18-7EEF-4CA9-A7A3-EDA01E33C9F1}"/>
    <cellStyle name="ผลรวม 2 5 2" xfId="14230" xr:uid="{04F1AAAF-2760-4613-B92F-3DFB45053C5D}"/>
    <cellStyle name="ผลรวม 2 5 3" xfId="26619" xr:uid="{1998B3AB-EB64-4A55-9761-3FDFDFB6DF66}"/>
    <cellStyle name="ผลรวม 2 5 4" xfId="31319" xr:uid="{3AFDB064-71DD-45AC-A629-DC7C217BD15F}"/>
    <cellStyle name="ผลรวม 2 5 5" xfId="35830" xr:uid="{1DC9E8DE-4D29-46C8-AD84-7309FC4FA335}"/>
    <cellStyle name="ผลรวม 2 5 6" xfId="40455" xr:uid="{D49C9D22-8AEA-4E5A-90EC-DEC6C68DA0F1}"/>
    <cellStyle name="ผลรวม 2 6" xfId="3155" xr:uid="{A1C607A1-BBF5-4B7A-97CE-50C244D78E57}"/>
    <cellStyle name="ผลรวม 2 6 2" xfId="21819" xr:uid="{49747371-18A7-4B83-B941-9FB0066D879E}"/>
    <cellStyle name="ผลรวม 2 6 3" xfId="26356" xr:uid="{8117C838-2771-4234-8430-C937AEC4E9E4}"/>
    <cellStyle name="ผลรวม 2 6 4" xfId="31077" xr:uid="{F9290D67-743F-4B90-9949-E4ED08B047DB}"/>
    <cellStyle name="ผลรวม 2 6 5" xfId="35580" xr:uid="{F496C281-113A-4ED6-B34C-AE9B480C88F3}"/>
    <cellStyle name="ผลรวม 2 6 6" xfId="40205" xr:uid="{F699BA71-60E9-4918-9480-7F57E45EDD33}"/>
    <cellStyle name="ผลรวม 2 7" xfId="3248" xr:uid="{82BB35AC-DC03-443F-A9D3-1A9F200FC41E}"/>
    <cellStyle name="ผลรวม 2 7 2" xfId="26384" xr:uid="{BE27EDF0-F8CF-4643-9780-F69D5CC5BE51}"/>
    <cellStyle name="ผลรวม 2 7 3" xfId="31084" xr:uid="{C0815AAC-CC52-45D2-9720-7647912460B7}"/>
    <cellStyle name="ผลรวม 2 7 4" xfId="35595" xr:uid="{108A3560-CC22-4518-AF12-E32656C88200}"/>
    <cellStyle name="ผลรวม 2 7 5" xfId="40220" xr:uid="{0E10A288-39FD-4E51-B5E8-A5FD2D2CD017}"/>
    <cellStyle name="ผลรวม 2 8" xfId="11157" xr:uid="{FFD277F1-F7A4-4F32-84B5-C48F02F34A7B}"/>
    <cellStyle name="ผลรวม 2 9" xfId="24829" xr:uid="{CB289673-A7F7-40B0-BA24-35DEAD2F04F5}"/>
    <cellStyle name="ผลรวม 3" xfId="1787" xr:uid="{788FB4D8-65C5-46A2-990F-9BF211D173D1}"/>
    <cellStyle name="ผลรวม 3 10" xfId="24780" xr:uid="{1D2C30FD-A8FB-41E4-9206-CAC00CFDB5C8}"/>
    <cellStyle name="ผลรวม 3 11" xfId="39027" xr:uid="{8EEF1A7F-7152-4614-996E-5E22E85CD9CB}"/>
    <cellStyle name="ผลรวม 3 2" xfId="2721" xr:uid="{04E4FBCC-DD9E-405D-9ED7-84D5D0B1A659}"/>
    <cellStyle name="ผลรวม 3 2 2" xfId="4525" xr:uid="{36AFFA01-297C-4B4D-AC21-6931AA80DB7F}"/>
    <cellStyle name="ผลรวม 3 2 2 2" xfId="17939" xr:uid="{1A944B85-20C3-4959-940C-2C263A99675B}"/>
    <cellStyle name="ผลรวม 3 2 2 3" xfId="27655" xr:uid="{5CDE1337-8DBE-463B-9384-31CFFD58D595}"/>
    <cellStyle name="ผลรวม 3 2 2 4" xfId="32342" xr:uid="{93BF2AF3-60B2-4262-88C0-6D9BE8DC8361}"/>
    <cellStyle name="ผลรวม 3 2 2 5" xfId="36866" xr:uid="{20F2179F-E60A-448D-AD15-F3915F798DD6}"/>
    <cellStyle name="ผลรวม 3 2 2 6" xfId="41491" xr:uid="{B2544FE3-A403-4EBA-ADAD-5C3C68BD96A8}"/>
    <cellStyle name="ผลรวม 3 2 3" xfId="5549" xr:uid="{55693C9A-B49C-45F4-9AD0-5190042C5807}"/>
    <cellStyle name="ผลรวม 3 2 3 2" xfId="15424" xr:uid="{CBE0A653-76E2-4D64-A5C9-7BA33ED4A220}"/>
    <cellStyle name="ผลรวม 3 2 3 3" xfId="28626" xr:uid="{90AA1BAC-87BD-4736-B6E1-21F0618C9811}"/>
    <cellStyle name="ผลรวม 3 2 3 4" xfId="33300" xr:uid="{CEED1EBB-FECE-49C2-AC39-5ACF85550073}"/>
    <cellStyle name="ผลรวม 3 2 3 5" xfId="37835" xr:uid="{5213F591-BD2E-4B60-8D7D-5C921D11AB55}"/>
    <cellStyle name="ผลรวม 3 2 3 6" xfId="42460" xr:uid="{DDA75AB6-A42A-4A34-B576-0C5227BD4A45}"/>
    <cellStyle name="ผลรวม 3 2 4" xfId="6582" xr:uid="{007117C0-79F2-4B03-AE36-01A636CFE8B1}"/>
    <cellStyle name="ผลรวม 3 2 4 2" xfId="23081" xr:uid="{47F4F2E8-48F3-4BE4-8D30-EDB4F3687AA8}"/>
    <cellStyle name="ผลรวม 3 2 4 3" xfId="29605" xr:uid="{F33BC3C6-28C9-48E3-B758-B4BE939897B2}"/>
    <cellStyle name="ผลรวม 3 2 4 4" xfId="34262" xr:uid="{7B2C14A1-06F5-4DF6-AE36-64CC19CB9B8F}"/>
    <cellStyle name="ผลรวม 3 2 4 5" xfId="38809" xr:uid="{50329AE6-5C81-436B-9767-F3C1F9928351}"/>
    <cellStyle name="ผลรวม 3 2 4 6" xfId="43434" xr:uid="{AF698B3E-5D9D-4D6B-8C8C-C56DD898C296}"/>
    <cellStyle name="ผลรวม 3 2 5" xfId="12920" xr:uid="{2B951B38-BAC2-4A09-8C5C-936D7D5B8C59}"/>
    <cellStyle name="ผลรวม 3 2 6" xfId="25908" xr:uid="{5871F949-5086-4ACE-BADA-08D7EE71CEC6}"/>
    <cellStyle name="ผลรวม 3 2 7" xfId="30634" xr:uid="{00BF924F-7D74-446D-BE4C-73B53692532A}"/>
    <cellStyle name="ผลรวม 3 2 8" xfId="35138" xr:uid="{C8D6D50A-D2E5-4098-98FF-811E122BC3BF}"/>
    <cellStyle name="ผลรวม 3 2 9" xfId="39763" xr:uid="{7AA39CFF-9FA0-482A-93F6-AA087D92D02C}"/>
    <cellStyle name="ผลรวม 3 3" xfId="3732" xr:uid="{8326F186-EF7F-462B-BFEB-76DBFF6DE676}"/>
    <cellStyle name="ผลรวม 3 3 2" xfId="20291" xr:uid="{E1C03EBE-24D9-4CEE-947F-2326EA7A3543}"/>
    <cellStyle name="ผลรวม 3 3 3" xfId="23780" xr:uid="{B739E16C-3BC0-4F90-B0CA-A2064B02E4D1}"/>
    <cellStyle name="ผลรวม 3 3 4" xfId="26916" xr:uid="{CFF5207B-6128-43CD-BC86-331496F842EF}"/>
    <cellStyle name="ผลรวม 3 3 5" xfId="31616" xr:uid="{0375DAE4-10DC-4D5A-88EE-490C9D5D01B6}"/>
    <cellStyle name="ผลรวม 3 3 6" xfId="36127" xr:uid="{D7AF1529-2633-402F-B2BC-5DF8F637EDF6}"/>
    <cellStyle name="ผลรวม 3 3 7" xfId="40752" xr:uid="{696DFAE5-4F28-4922-84E4-BBC8273913EA}"/>
    <cellStyle name="ผลรวม 3 4" xfId="4833" xr:uid="{502505C4-46C3-4351-9ABF-CBFFF641E541}"/>
    <cellStyle name="ผลรวม 3 4 2" xfId="16753" xr:uid="{8863611A-84D0-4197-BD42-11332C679319}"/>
    <cellStyle name="ผลรวม 3 4 3" xfId="27892" xr:uid="{43936129-33ED-499D-94FF-BD726B220CA7}"/>
    <cellStyle name="ผลรวม 3 4 4" xfId="32579" xr:uid="{7024C241-2FD2-4A5F-A0A2-3A9005E87E47}"/>
    <cellStyle name="ผลรวม 3 4 5" xfId="37103" xr:uid="{569BE35A-5C25-4F7F-891D-079B6A6276D9}"/>
    <cellStyle name="ผลรวม 3 4 6" xfId="41728" xr:uid="{26E51554-0125-4919-84DE-5C5BB4B1BD43}"/>
    <cellStyle name="ผลรวม 3 5" xfId="5868" xr:uid="{91339D4A-6920-4731-B2A3-EA0FB23622BC}"/>
    <cellStyle name="ผลรวม 3 5 2" xfId="14231" xr:uid="{94F110E6-FF98-4CE3-9C6E-7BF6D5B5C354}"/>
    <cellStyle name="ผลรวม 3 5 3" xfId="28872" xr:uid="{76E2E1F9-FA33-4772-9F45-DA33D9AF4A72}"/>
    <cellStyle name="ผลรวม 3 5 4" xfId="33546" xr:uid="{76C2CB84-71EE-4074-9F43-FC3B001B7D8E}"/>
    <cellStyle name="ผลรวม 3 5 5" xfId="38081" xr:uid="{DD7EB8FD-293D-4FBB-A292-A8E194232B98}"/>
    <cellStyle name="ผลรวม 3 5 6" xfId="42706" xr:uid="{E513131A-836D-4FE4-B250-6C02EC512CFE}"/>
    <cellStyle name="ผลรวม 3 6" xfId="21820" xr:uid="{D60DFA90-F1D1-4A8D-9D16-F1785AEB03DB}"/>
    <cellStyle name="ผลรวม 3 7" xfId="11158" xr:uid="{9A60204D-2324-4B49-B408-DC23C8327612}"/>
    <cellStyle name="ผลรวม 3 8" xfId="25140" xr:uid="{5DE5D494-C404-49FA-AFAA-9B53E4C59CF1}"/>
    <cellStyle name="ผลรวม 3 9" xfId="29895" xr:uid="{7A4CB2E4-CFA7-4939-A4AE-F3E0522B7A6F}"/>
    <cellStyle name="ผลรวม 4" xfId="1785" xr:uid="{52569379-89E5-4CC5-AF52-A7AABCB639CF}"/>
    <cellStyle name="ผลรวม 4 10" xfId="24778" xr:uid="{45F3C0ED-DCA6-4F49-97F0-B81247B0EB50}"/>
    <cellStyle name="ผลรวม 4 11" xfId="39025" xr:uid="{D8F56473-5DAD-4ED6-95A9-736408B6EEE4}"/>
    <cellStyle name="ผลรวม 4 2" xfId="2719" xr:uid="{E30B0022-1B2A-470E-BEB1-6F942DA5B51F}"/>
    <cellStyle name="ผลรวม 4 2 2" xfId="4523" xr:uid="{E6890680-32F5-43F4-BCAA-7D9ACD9B614C}"/>
    <cellStyle name="ผลรวม 4 2 2 2" xfId="17940" xr:uid="{5409B700-318D-482F-98E3-B98935C8465D}"/>
    <cellStyle name="ผลรวม 4 2 2 3" xfId="27653" xr:uid="{6CE676EB-4C70-461A-B0C2-37E93F181C23}"/>
    <cellStyle name="ผลรวม 4 2 2 4" xfId="32340" xr:uid="{6E440920-59A1-4772-A082-F8F0DE489005}"/>
    <cellStyle name="ผลรวม 4 2 2 5" xfId="36864" xr:uid="{2DAF4A6F-8FA7-4970-A598-E7CF971166B8}"/>
    <cellStyle name="ผลรวม 4 2 2 6" xfId="41489" xr:uid="{FA814D96-5FBE-4B45-93B7-35A49BA2BCDD}"/>
    <cellStyle name="ผลรวม 4 2 3" xfId="5547" xr:uid="{300A2DA0-E4D8-4FA5-B34A-D200F9253E7F}"/>
    <cellStyle name="ผลรวม 4 2 3 2" xfId="15425" xr:uid="{8B6C78B1-38ED-48A5-8718-068BDF2C44D9}"/>
    <cellStyle name="ผลรวม 4 2 3 3" xfId="28624" xr:uid="{6862EEE4-70CB-48C0-A378-FA66D4EAD4AB}"/>
    <cellStyle name="ผลรวม 4 2 3 4" xfId="33298" xr:uid="{C2FC0187-4DE0-4C70-82CB-A6644F86295A}"/>
    <cellStyle name="ผลรวม 4 2 3 5" xfId="37833" xr:uid="{8AA02B2C-ACAF-4253-ADFB-C1B54D815621}"/>
    <cellStyle name="ผลรวม 4 2 3 6" xfId="42458" xr:uid="{91B54FED-3F88-4ED2-9C56-0654E853D494}"/>
    <cellStyle name="ผลรวม 4 2 4" xfId="6580" xr:uid="{28B85670-A046-4188-A40B-862F5D822384}"/>
    <cellStyle name="ผลรวม 4 2 4 2" xfId="23082" xr:uid="{C6AC1FD0-CA68-4F05-BF26-0C3282010BCC}"/>
    <cellStyle name="ผลรวม 4 2 4 3" xfId="29603" xr:uid="{3A416695-FB41-48C5-8DAD-D17DEF019D21}"/>
    <cellStyle name="ผลรวม 4 2 4 4" xfId="34260" xr:uid="{C55E5AF3-8875-4F06-B74A-FEF657D62CFF}"/>
    <cellStyle name="ผลรวม 4 2 4 5" xfId="38807" xr:uid="{22174FD5-DA79-469B-AFFC-133CC23D14C9}"/>
    <cellStyle name="ผลรวม 4 2 4 6" xfId="43432" xr:uid="{9494AB6F-5914-40F3-86A8-4EF49596445A}"/>
    <cellStyle name="ผลรวม 4 2 5" xfId="12921" xr:uid="{77F67375-4D7B-462A-B0BF-51645EC5284A}"/>
    <cellStyle name="ผลรวม 4 2 6" xfId="25906" xr:uid="{629D5C09-FEC2-4674-A91C-4197FA3E9227}"/>
    <cellStyle name="ผลรวม 4 2 7" xfId="30632" xr:uid="{C2C2D175-296F-4C66-8B4E-00B23EA0DA9B}"/>
    <cellStyle name="ผลรวม 4 2 8" xfId="35136" xr:uid="{7CD941FC-C2C9-4DBC-99F9-C7663C0848E6}"/>
    <cellStyle name="ผลรวม 4 2 9" xfId="39761" xr:uid="{333BAE21-D4C3-4564-B2C7-BC3A54738C6A}"/>
    <cellStyle name="ผลรวม 4 3" xfId="3730" xr:uid="{0A944E6E-7F93-46FD-9123-49D6435B8321}"/>
    <cellStyle name="ผลรวม 4 3 2" xfId="20292" xr:uid="{89C0F144-ADE3-4B9D-A54F-EF6A7F2700E1}"/>
    <cellStyle name="ผลรวม 4 3 3" xfId="23781" xr:uid="{01A4DD6C-E8A7-432B-AE93-6C182A459FC8}"/>
    <cellStyle name="ผลรวม 4 3 4" xfId="26914" xr:uid="{F6AB34DF-4AD2-4BB1-BC91-C058C91E913A}"/>
    <cellStyle name="ผลรวม 4 3 5" xfId="31614" xr:uid="{0686E704-1EB5-41D4-859C-3EF12F182DB7}"/>
    <cellStyle name="ผลรวม 4 3 6" xfId="36125" xr:uid="{6DB49D80-1036-41A1-9321-BFE1CD628DFE}"/>
    <cellStyle name="ผลรวม 4 3 7" xfId="40750" xr:uid="{BAFCF6EB-DAE2-47B4-AA72-212B6CFB1BA9}"/>
    <cellStyle name="ผลรวม 4 4" xfId="4831" xr:uid="{7F7D87A2-11F6-4259-A214-1D7BBE8C18AE}"/>
    <cellStyle name="ผลรวม 4 4 2" xfId="16754" xr:uid="{6F2874B4-C60C-459C-8805-F97C04D7B0AE}"/>
    <cellStyle name="ผลรวม 4 4 3" xfId="27890" xr:uid="{AC42BA86-3C07-4535-8E12-12F19FBB00E0}"/>
    <cellStyle name="ผลรวม 4 4 4" xfId="32577" xr:uid="{A4836A69-C928-4590-8C41-761C8EAA23E2}"/>
    <cellStyle name="ผลรวม 4 4 5" xfId="37101" xr:uid="{9967AFE0-9076-4FF2-A51B-181E915A39D4}"/>
    <cellStyle name="ผลรวม 4 4 6" xfId="41726" xr:uid="{F17F3B4C-6092-49E4-BA12-CDD74F303F3E}"/>
    <cellStyle name="ผลรวม 4 5" xfId="5866" xr:uid="{7638F1E0-A5DE-413E-9A26-D987ED3D12DA}"/>
    <cellStyle name="ผลรวม 4 5 2" xfId="14232" xr:uid="{F0F70F2A-3CCC-4C6C-A209-12F557041305}"/>
    <cellStyle name="ผลรวม 4 5 3" xfId="28870" xr:uid="{3DB64114-24E1-451D-852F-AB4878636EC3}"/>
    <cellStyle name="ผลรวม 4 5 4" xfId="33544" xr:uid="{E304CCF0-F58D-4F38-92F0-074FFF58D622}"/>
    <cellStyle name="ผลรวม 4 5 5" xfId="38079" xr:uid="{8F7AC088-E2BC-470A-88D8-59A997FC2BFA}"/>
    <cellStyle name="ผลรวม 4 5 6" xfId="42704" xr:uid="{7DDF2E8A-1257-439F-BD25-01AE189F059A}"/>
    <cellStyle name="ผลรวม 4 6" xfId="21821" xr:uid="{B1C9CDD5-22CE-4B63-9C62-604554DC2142}"/>
    <cellStyle name="ผลรวม 4 7" xfId="11159" xr:uid="{0B3BD7D5-BFD5-4BB3-A61C-FC4C3DD29787}"/>
    <cellStyle name="ผลรวม 4 8" xfId="25138" xr:uid="{828A656B-F817-4822-8A4F-003A4F0F37ED}"/>
    <cellStyle name="ผลรวม 4 9" xfId="29893" xr:uid="{6B431773-BC6F-48F1-BEDB-864FD71A014F}"/>
    <cellStyle name="ผลรวม 5" xfId="1813" xr:uid="{30B63F67-C77C-4503-8066-4591ADAA7A88}"/>
    <cellStyle name="ผลรวม 5 10" xfId="39042" xr:uid="{6D9455A4-DDB3-40B3-95AA-855AE09EEF71}"/>
    <cellStyle name="ผลรวม 5 2" xfId="2737" xr:uid="{69CABDBA-BB77-4460-AAFF-75076C7D1FE1}"/>
    <cellStyle name="ผลรวม 5 2 2" xfId="4541" xr:uid="{F6281477-3D10-4CC7-B243-F994AED4D962}"/>
    <cellStyle name="ผลรวม 5 2 2 2" xfId="17941" xr:uid="{3553E17D-ED1F-4852-8348-8D814D18F9FE}"/>
    <cellStyle name="ผลรวม 5 2 2 3" xfId="27671" xr:uid="{9721BD5D-AE6C-417F-A8DC-4F85A62E2378}"/>
    <cellStyle name="ผลรวม 5 2 2 4" xfId="32358" xr:uid="{D16B19FE-F8D9-4490-A287-A4789E5BEC35}"/>
    <cellStyle name="ผลรวม 5 2 2 5" xfId="36882" xr:uid="{FEB9C780-D2B7-41B3-A9A7-8CA54203D304}"/>
    <cellStyle name="ผลรวม 5 2 2 6" xfId="41507" xr:uid="{067ABA7B-30B2-43AD-8EF1-43011DB59AF7}"/>
    <cellStyle name="ผลรวม 5 2 3" xfId="5565" xr:uid="{E298EAFC-2355-4ED4-BBAC-C810DCE69D19}"/>
    <cellStyle name="ผลรวม 5 2 3 2" xfId="15426" xr:uid="{ABC02307-2F96-4C93-91B3-EF44154D5279}"/>
    <cellStyle name="ผลรวม 5 2 3 3" xfId="28642" xr:uid="{667D0A62-0F39-40EC-BBB5-DE04B3287ACC}"/>
    <cellStyle name="ผลรวม 5 2 3 4" xfId="33316" xr:uid="{D169806E-D786-4BB1-BF78-0804DD7612C8}"/>
    <cellStyle name="ผลรวม 5 2 3 5" xfId="37851" xr:uid="{5268381D-7384-4356-84CB-920BBA47D31E}"/>
    <cellStyle name="ผลรวม 5 2 3 6" xfId="42476" xr:uid="{2210E1E9-D855-43F8-A9C6-9C8330BB7926}"/>
    <cellStyle name="ผลรวม 5 2 4" xfId="6598" xr:uid="{1D6444DC-8A42-44C5-A70A-BF3CE894B6C7}"/>
    <cellStyle name="ผลรวม 5 2 4 2" xfId="23083" xr:uid="{03F2080A-4BDC-4D15-B166-FDC459DBBABB}"/>
    <cellStyle name="ผลรวม 5 2 4 3" xfId="29621" xr:uid="{5E917927-5F38-4730-BE67-3B88518F0CF5}"/>
    <cellStyle name="ผลรวม 5 2 4 4" xfId="34278" xr:uid="{82E8D6C3-92C5-4B90-B34A-6F18A0418E7C}"/>
    <cellStyle name="ผลรวม 5 2 4 5" xfId="38825" xr:uid="{E488EE80-2397-4BA5-B3A8-2328525F9C65}"/>
    <cellStyle name="ผลรวม 5 2 4 6" xfId="43450" xr:uid="{897386EC-F8BC-42F0-B873-6A10531406DD}"/>
    <cellStyle name="ผลรวม 5 2 5" xfId="12922" xr:uid="{585C348F-A420-4A66-A75C-6C2452B13328}"/>
    <cellStyle name="ผลรวม 5 2 6" xfId="25924" xr:uid="{AFBF6779-F0DD-44BB-B59D-B0F7E0614E7D}"/>
    <cellStyle name="ผลรวม 5 2 7" xfId="30650" xr:uid="{836761D6-4F7F-424C-BD22-BE8AA4ABEEA3}"/>
    <cellStyle name="ผลรวม 5 2 8" xfId="35154" xr:uid="{1054E016-9FE1-4454-A1A1-7D1404A58694}"/>
    <cellStyle name="ผลรวม 5 2 9" xfId="39779" xr:uid="{EC4A5525-8B62-4BC3-A6DB-583DE60DB543}"/>
    <cellStyle name="ผลรวม 5 3" xfId="3747" xr:uid="{B6B26920-E617-4BB3-8568-D089055BA10D}"/>
    <cellStyle name="ผลรวม 5 3 2" xfId="16755" xr:uid="{5A2EAD1E-D18C-4B1C-A785-60101BEB0FA4}"/>
    <cellStyle name="ผลรวม 5 3 3" xfId="26931" xr:uid="{EA717278-6F16-4CA9-B57D-E956C0D965C3}"/>
    <cellStyle name="ผลรวม 5 3 4" xfId="31631" xr:uid="{6FB02C7B-2D23-45C8-833E-FDE4293FEB21}"/>
    <cellStyle name="ผลรวม 5 3 5" xfId="36142" xr:uid="{7A9972C4-B4A2-4F5E-BCE2-D28B5EE55FD7}"/>
    <cellStyle name="ผลรวม 5 3 6" xfId="40767" xr:uid="{42E27886-5DEC-4BB8-A87E-594578311306}"/>
    <cellStyle name="ผลรวม 5 4" xfId="4848" xr:uid="{55F171B9-A338-4DA5-9A5D-A46830D54D57}"/>
    <cellStyle name="ผลรวม 5 4 2" xfId="14233" xr:uid="{B96D7163-CE94-4482-94D0-615C99A0EA4A}"/>
    <cellStyle name="ผลรวม 5 4 3" xfId="27907" xr:uid="{32A3EFFB-4948-4600-A9F8-5662B15D70FF}"/>
    <cellStyle name="ผลรวม 5 4 4" xfId="32594" xr:uid="{60DBAF0D-77DB-4FF1-BEE4-05F5BA6B1FF1}"/>
    <cellStyle name="ผลรวม 5 4 5" xfId="37118" xr:uid="{98EBD396-5FC3-48CC-8FF3-CC3413A4A5F7}"/>
    <cellStyle name="ผลรวม 5 4 6" xfId="41743" xr:uid="{611A9FB3-A533-4BC5-85CA-66836C3119B9}"/>
    <cellStyle name="ผลรวม 5 5" xfId="5883" xr:uid="{A4AE1FB4-CE3B-41C2-B4C7-7E6BD8075231}"/>
    <cellStyle name="ผลรวม 5 5 2" xfId="21822" xr:uid="{32FB90F9-A584-4797-8327-B6353E1370BC}"/>
    <cellStyle name="ผลรวม 5 5 3" xfId="28887" xr:uid="{8064B0A6-6156-4B69-957F-6C259F8A80CC}"/>
    <cellStyle name="ผลรวม 5 5 4" xfId="33561" xr:uid="{499C6BE7-BAA6-45A5-8922-7E8A14F66AC0}"/>
    <cellStyle name="ผลรวม 5 5 5" xfId="38096" xr:uid="{C83589C8-9161-486F-A583-A874C9BA0EDA}"/>
    <cellStyle name="ผลรวม 5 5 6" xfId="42721" xr:uid="{8999A172-70A8-4D37-BB3B-8EEB52FA69B5}"/>
    <cellStyle name="ผลรวม 5 6" xfId="11160" xr:uid="{015DD96D-7618-4246-B4A9-6279F66A1D93}"/>
    <cellStyle name="ผลรวม 5 7" xfId="25155" xr:uid="{09086C97-21C8-41C6-B10A-8DF2F710294A}"/>
    <cellStyle name="ผลรวม 5 8" xfId="29910" xr:uid="{104DDBF1-9FC9-48EF-B423-692E326079F7}"/>
    <cellStyle name="ผลรวม 5 9" xfId="24793" xr:uid="{2D2E53B0-036D-4D8D-923E-8591DD344F40}"/>
    <cellStyle name="ผลรวม 6" xfId="2261" xr:uid="{0922B778-9132-4562-BEB3-BAF1EE2CEE50}"/>
    <cellStyle name="ผลรวม 6 10" xfId="39399" xr:uid="{D174DAA9-7B7E-4311-8F69-DA0470E0D98E}"/>
    <cellStyle name="ผลรวม 6 2" xfId="4140" xr:uid="{725C6F16-D223-4D00-B01E-DBF87DC140B2}"/>
    <cellStyle name="ผลรวม 6 2 2" xfId="17942" xr:uid="{C2743BC8-0BB0-4240-970E-9E7727DB19F2}"/>
    <cellStyle name="ผลรวม 6 2 3" xfId="15427" xr:uid="{31E6BC5B-E8CA-4108-A0D1-C5AE25269BA3}"/>
    <cellStyle name="ผลรวม 6 2 4" xfId="23084" xr:uid="{C6D69269-71D5-4F39-803C-C864FD42A68A}"/>
    <cellStyle name="ผลรวม 6 2 5" xfId="12923" xr:uid="{5DC05048-D7A6-4CB6-BEA4-C3BF19644E51}"/>
    <cellStyle name="ผลรวม 6 2 6" xfId="27289" xr:uid="{761EA4D5-A5A9-4453-A030-C18358A6252C}"/>
    <cellStyle name="ผลรวม 6 2 7" xfId="31980" xr:uid="{E27A25F4-81C0-4B4F-B387-A05A8487005B}"/>
    <cellStyle name="ผลรวม 6 2 8" xfId="36500" xr:uid="{0B342CFA-65E4-40D1-A8B7-4358F84B31AE}"/>
    <cellStyle name="ผลรวม 6 2 9" xfId="41125" xr:uid="{2EF7627D-0B5F-4C1A-91A7-CB876A912019}"/>
    <cellStyle name="ผลรวม 6 3" xfId="5189" xr:uid="{792FA9F6-E30C-4D1B-858D-1E220666FED4}"/>
    <cellStyle name="ผลรวม 6 3 2" xfId="16756" xr:uid="{376A2B17-7D33-4B73-9CFB-AE7BDC3E3D04}"/>
    <cellStyle name="ผลรวม 6 3 3" xfId="28260" xr:uid="{003728CA-9064-4066-B1A9-B65C51C2967A}"/>
    <cellStyle name="ผลรวม 6 3 4" xfId="32939" xr:uid="{010E0978-7978-408C-A9C4-D38C6C3E16AE}"/>
    <cellStyle name="ผลรวม 6 3 5" xfId="37471" xr:uid="{BAE32B89-69F0-414F-9572-0268C7EFA991}"/>
    <cellStyle name="ผลรวม 6 3 6" xfId="42096" xr:uid="{174E43CA-217F-4AE5-B306-366C68D77486}"/>
    <cellStyle name="ผลรวม 6 4" xfId="6226" xr:uid="{158E5FB7-18F6-4092-95C2-25C31C5E1EA4}"/>
    <cellStyle name="ผลรวม 6 4 2" xfId="14234" xr:uid="{8556832F-C721-4C39-B1FF-E895491A163E}"/>
    <cellStyle name="ผลรวม 6 4 3" xfId="29240" xr:uid="{D7398DF0-9041-494D-828A-5241819E6B6F}"/>
    <cellStyle name="ผลรวม 6 4 4" xfId="33903" xr:uid="{644CF544-2EFE-43E5-A213-B863185E559F}"/>
    <cellStyle name="ผลรวม 6 4 5" xfId="38446" xr:uid="{EF0BB4BB-F480-489B-9074-0821B8862D25}"/>
    <cellStyle name="ผลรวม 6 4 6" xfId="43071" xr:uid="{B9F2618D-4907-405C-A2F0-909DE9E3F08B}"/>
    <cellStyle name="ผลรวม 6 5" xfId="21823" xr:uid="{F44DF265-4DF0-449C-BFB9-2A661A30DBB6}"/>
    <cellStyle name="ผลรวม 6 6" xfId="11161" xr:uid="{F77C13F8-51B3-42E5-9787-DA9EF563D0B3}"/>
    <cellStyle name="ผลรวม 6 7" xfId="25539" xr:uid="{2B48B413-B394-4439-BD59-937F11DF6B91}"/>
    <cellStyle name="ผลรวม 6 8" xfId="30271" xr:uid="{BBC9809F-0EFC-4AE8-980A-64868C29DCA8}"/>
    <cellStyle name="ผลรวม 6 9" xfId="34772" xr:uid="{39E8F078-BDFB-4001-9BAB-D094D21D0A72}"/>
    <cellStyle name="ผลรวม 7" xfId="2372" xr:uid="{2B6FE1AB-26DF-4883-AB44-18413D2CC3DD}"/>
    <cellStyle name="ผลรวม 7 10" xfId="39426" xr:uid="{C270E2BB-6C4D-4BFC-8A7F-5B6C40736A22}"/>
    <cellStyle name="ผลรวม 7 2" xfId="4183" xr:uid="{B6012774-6F38-4016-A8F6-33ED1724AAA2}"/>
    <cellStyle name="ผลรวม 7 2 2" xfId="15699" xr:uid="{0F43EB7F-422E-4BA0-B877-2715F08D53E2}"/>
    <cellStyle name="ผลรวม 7 2 3" xfId="23620" xr:uid="{BC3F02DD-D7BB-4FDB-824A-7EF47BB9D47C}"/>
    <cellStyle name="ผลรวม 7 2 4" xfId="27318" xr:uid="{E67C48C0-9C1E-4797-B400-5CA9A3936576}"/>
    <cellStyle name="ผลรวม 7 2 5" xfId="32006" xr:uid="{64821BCF-9DCE-4CE4-9E7E-86C35B1950DD}"/>
    <cellStyle name="ผลรวม 7 2 6" xfId="36529" xr:uid="{FF4ACBC6-AF15-4A1F-ABEB-77CFDD890BDD}"/>
    <cellStyle name="ผลรวม 7 2 7" xfId="41154" xr:uid="{EACDB156-6417-49B9-95D8-C047D15A510F}"/>
    <cellStyle name="ผลรวม 7 3" xfId="5213" xr:uid="{D4168A0A-F1EE-460C-9DF0-00BC484B6F1D}"/>
    <cellStyle name="ผลรวม 7 3 2" xfId="23374" xr:uid="{0A230DC2-26FE-4994-B8BD-3DC97DAD648A}"/>
    <cellStyle name="ผลรวม 7 3 3" xfId="24009" xr:uid="{3D0FFDDD-F551-42ED-B821-68C16FE22DDC}"/>
    <cellStyle name="ผลรวม 7 3 4" xfId="28289" xr:uid="{F8071F7C-2871-4776-8C46-EF25AC5F8A6E}"/>
    <cellStyle name="ผลรวม 7 3 5" xfId="32964" xr:uid="{AB9AC519-8851-4154-ADB3-AD75A2820190}"/>
    <cellStyle name="ผลรวม 7 3 6" xfId="37498" xr:uid="{44A77653-FCE6-4A5A-A0CA-705966D38D12}"/>
    <cellStyle name="ผลรวม 7 3 7" xfId="42123" xr:uid="{11AC79DC-E23C-45CC-9D7D-F94ED52D9384}"/>
    <cellStyle name="ผลรวม 7 4" xfId="6247" xr:uid="{FF24F16F-54B1-4A34-BACF-E9A9212CDE6B}"/>
    <cellStyle name="ผลรวม 7 4 2" xfId="29267" xr:uid="{C22BAFF4-BEF1-44E6-8445-7390E918821C}"/>
    <cellStyle name="ผลรวม 7 4 3" xfId="33926" xr:uid="{2D13CB61-3160-4F36-A417-9D0F147A67DD}"/>
    <cellStyle name="ผลรวม 7 4 4" xfId="38472" xr:uid="{EF999506-09C2-4891-A27B-F93D29DC8126}"/>
    <cellStyle name="ผลรวม 7 4 5" xfId="43097" xr:uid="{A24608BD-B646-4C27-A0F5-CDA11DE7BBBA}"/>
    <cellStyle name="ผลรวม 7 5" xfId="18933" xr:uid="{218A2BB1-6880-4334-99C3-935FDE226E4C}"/>
    <cellStyle name="ผลรวม 7 6" xfId="23706" xr:uid="{FAB4B364-3EA3-410C-A493-B28909C47CF1}"/>
    <cellStyle name="ผลรวม 7 7" xfId="25570" xr:uid="{2DB0505C-003A-4710-89C9-600A047382C9}"/>
    <cellStyle name="ผลรวม 7 8" xfId="30298" xr:uid="{294462DC-6F18-4F05-B27E-39E100D43B7E}"/>
    <cellStyle name="ผลรวม 7 9" xfId="34801" xr:uid="{0DB2C8EB-7A28-40F1-B415-99FB1B55D5EB}"/>
    <cellStyle name="ผลรวม 8" xfId="2104" xr:uid="{A573D375-98A0-4711-8B16-C325D39C0D02}"/>
    <cellStyle name="ผลรวม 8 10" xfId="39273" xr:uid="{D8A916DC-FF93-4F52-981A-5636A5C0321B}"/>
    <cellStyle name="ผลรวม 8 2" xfId="4004" xr:uid="{452EC410-40C2-4FEA-A0C3-898F40F7006B}"/>
    <cellStyle name="ผลรวม 8 2 2" xfId="27163" xr:uid="{0F37CE5C-FC21-490E-8ED2-2F7B6F3A79F5}"/>
    <cellStyle name="ผลรวม 8 2 3" xfId="31858" xr:uid="{7B63B4BA-EF49-4286-BD6D-EEF2CBF97DA6}"/>
    <cellStyle name="ผลรวม 8 2 4" xfId="36374" xr:uid="{76CC635B-4348-4FEA-825A-0CA85B8EF63D}"/>
    <cellStyle name="ผลรวม 8 2 5" xfId="40999" xr:uid="{35DE094B-4CF2-4B59-A4DF-A016E275EC95}"/>
    <cellStyle name="ผลรวม 8 3" xfId="5073" xr:uid="{C6E1ED4E-B2C4-4099-ABA7-6E1EDA6A7167}"/>
    <cellStyle name="ผลรวม 8 3 2" xfId="28136" xr:uid="{FC18DB5F-DE11-4F3C-A8DE-36DC056093E1}"/>
    <cellStyle name="ผลรวม 8 3 3" xfId="32819" xr:uid="{3CC9F18D-0E2C-431D-B0BD-157C8DBC9F33}"/>
    <cellStyle name="ผลรวม 8 3 4" xfId="37347" xr:uid="{CFF0B1A7-92C1-4967-B815-C1269BCD9862}"/>
    <cellStyle name="ผลรวม 8 3 5" xfId="41972" xr:uid="{8EAEA945-3323-4ED4-BC49-EE8471E788B4}"/>
    <cellStyle name="ผลรวม 8 4" xfId="6106" xr:uid="{55FE2336-C423-4AD9-AEBD-9D16D82AA4E0}"/>
    <cellStyle name="ผลรวม 8 4 2" xfId="29118" xr:uid="{DEA97CAF-8696-4657-AF67-DB64E90850A8}"/>
    <cellStyle name="ผลรวม 8 4 3" xfId="33785" xr:uid="{21BB7BEA-F2B7-4B62-BFD2-9B8F2E557DEF}"/>
    <cellStyle name="ผลรวม 8 4 4" xfId="38324" xr:uid="{92131F0C-0CA1-4729-A03E-AA685629DE26}"/>
    <cellStyle name="ผลรวม 8 4 5" xfId="42949" xr:uid="{9FD4E33B-9335-4860-962F-92AF58968C28}"/>
    <cellStyle name="ผลรวม 8 5" xfId="20794" xr:uid="{0A236A1E-1C4D-402C-981F-A49EF4332537}"/>
    <cellStyle name="ผลรวม 8 6" xfId="23971" xr:uid="{B5CEE7F5-D67B-4692-9A47-43BD81A4EEC9}"/>
    <cellStyle name="ผลรวม 8 7" xfId="25403" xr:uid="{BFEDD446-C9D0-4515-A7E2-ECF6E01BCC20}"/>
    <cellStyle name="ผลรวม 8 8" xfId="30142" xr:uid="{B3F63EF9-F50A-4DDF-A804-BA4474DE0DFE}"/>
    <cellStyle name="ผลรวม 8 9" xfId="34646" xr:uid="{FC7F45C3-19DF-45E2-800C-BEE6E3BF97F9}"/>
    <cellStyle name="ผลรวม 9" xfId="3162" xr:uid="{DC6218CB-DC9A-46B9-9960-F5AB793EBB1F}"/>
    <cellStyle name="ฟ๙ศธบ๑ณปฟช (2)" xfId="11162" xr:uid="{37C49F8E-FBAF-446B-AA01-D7F053B763D6}"/>
    <cellStyle name="ฤ?ธถ [0]_95" xfId="1376" xr:uid="{888EC90F-22E1-4C95-AC6B-580A839D6676}"/>
    <cellStyle name="ฤ?ธถ_95" xfId="1377" xr:uid="{4FB06F54-9225-440B-9778-BB733BF3EA18}"/>
    <cellStyle name="ฤธถ [0]_0e82ylkxXsZu0YORaMwizTk2E" xfId="1378" xr:uid="{785E92D8-B14A-4DC0-AFA3-F00E58448E54}"/>
    <cellStyle name="ฤธถ_0e82ylkxXsZu0YORaMwizTk2E" xfId="1379" xr:uid="{48D528E0-42B5-4242-A912-B3AAD3189BE9}"/>
    <cellStyle name="ล_x000b_ศญ_ฝลฐๆฟตม๖วฅ" xfId="11700" xr:uid="{9C5379F0-1438-4A86-A630-6582B42817F4}"/>
    <cellStyle name="ลEญ [0]_laroux" xfId="1380" xr:uid="{FAC2E265-25A6-43F2-B744-3D5F40172233}"/>
    <cellStyle name="ลEญ_laroux" xfId="1381" xr:uid="{92BCDBEE-9460-4DF2-83AF-C701B6DF6F8D}"/>
    <cellStyle name="ลวดลาย" xfId="1382" xr:uid="{79FADDBD-87BD-46D8-87D8-8090B4CB37FB}"/>
    <cellStyle name="ล๋ศญ [0]_0e82ylkxXsZu0YORaMwizTk2E" xfId="1383" xr:uid="{9FACD18E-14B4-45CE-8EC9-BAB3DF407132}"/>
    <cellStyle name="ล๋ศญ_0e82ylkxXsZu0YORaMwizTk2E" xfId="1384" xr:uid="{32E2B6E4-6253-4D37-BBBB-C9BBBD702AA2}"/>
    <cellStyle name="ลักษณะ 1" xfId="1385" xr:uid="{43894F0E-E8F3-4A95-B0E0-29CF892D435F}"/>
    <cellStyle name="ลักษณะ 1 2" xfId="20293" xr:uid="{A1259A53-E928-4819-AE26-F8B084F7EB46}"/>
    <cellStyle name="วฅมุ_4ฟ๙ฝวภ๛" xfId="117" xr:uid="{00000000-0005-0000-0000-000089000000}"/>
    <cellStyle name="วงเล็บ" xfId="1386" xr:uid="{2A481A5F-3409-4C69-9570-8E16F9F5274D}"/>
    <cellStyle name="ส่วนที่ถูกเน้น1" xfId="1387" xr:uid="{051FC746-15EC-4A6E-94E2-294448903BCF}"/>
    <cellStyle name="ส่วนที่ถูกเน้น1 2" xfId="11163" xr:uid="{CA165D6E-4EBA-44B9-A286-AB76946F64DA}"/>
    <cellStyle name="ส่วนที่ถูกเน้น1 2 2" xfId="12924" xr:uid="{28786807-49EB-4ECB-A7A4-70C238664A5B}"/>
    <cellStyle name="ส่วนที่ถูกเน้น1 2 2 2" xfId="17943" xr:uid="{1C6DC911-0ED2-406E-883D-7DE59BE836DF}"/>
    <cellStyle name="ส่วนที่ถูกเน้น1 2 2 3" xfId="15428" xr:uid="{250874B5-8CBA-44E9-B506-B260CA4BE960}"/>
    <cellStyle name="ส่วนที่ถูกเน้น1 2 2 4" xfId="23085" xr:uid="{E1F2D381-E56B-4CE0-81C5-3C1F5B83A5CC}"/>
    <cellStyle name="ส่วนที่ถูกเน้น1 2 3" xfId="20294" xr:uid="{0FD5E1A8-E783-4FB2-8B00-AC07F7B12280}"/>
    <cellStyle name="ส่วนที่ถูกเน้น1 2 4" xfId="16757" xr:uid="{97F620B0-768A-4112-BB87-7F51586C48BC}"/>
    <cellStyle name="ส่วนที่ถูกเน้น1 2 5" xfId="14235" xr:uid="{A77AC1F4-8395-4118-A052-971A209E9915}"/>
    <cellStyle name="ส่วนที่ถูกเน้น1 2 6" xfId="21824" xr:uid="{F91C8D64-9185-48F1-AAF3-7A60AAF3BC4E}"/>
    <cellStyle name="ส่วนที่ถูกเน้น1 3" xfId="11164" xr:uid="{AA98FC85-37E9-4769-B32B-ECE9132DDEB8}"/>
    <cellStyle name="ส่วนที่ถูกเน้น1 3 2" xfId="12925" xr:uid="{9F27B256-7456-4A31-81EE-6E4BB0E568F6}"/>
    <cellStyle name="ส่วนที่ถูกเน้น1 3 2 2" xfId="17944" xr:uid="{33B1E830-553C-480A-A42B-688638FC5B86}"/>
    <cellStyle name="ส่วนที่ถูกเน้น1 3 2 3" xfId="15429" xr:uid="{A3897ABC-E26B-42AC-A99E-A7BFF38D831E}"/>
    <cellStyle name="ส่วนที่ถูกเน้น1 3 2 4" xfId="23086" xr:uid="{2C076699-CF8F-4D5E-9E75-3ED628A0ADDD}"/>
    <cellStyle name="ส่วนที่ถูกเน้น1 3 3" xfId="20295" xr:uid="{9B3BF7F4-BD5A-4510-B7F2-4C146047555F}"/>
    <cellStyle name="ส่วนที่ถูกเน้น1 3 4" xfId="16758" xr:uid="{4B15C639-21CC-43B8-BD53-05F9C6C6777E}"/>
    <cellStyle name="ส่วนที่ถูกเน้น1 3 5" xfId="14236" xr:uid="{9B1CABE5-C9F6-4F41-BD3D-A1FE0D3AE121}"/>
    <cellStyle name="ส่วนที่ถูกเน้น1 3 6" xfId="21825" xr:uid="{3047101D-CEAC-410B-9313-D3362CF7BA82}"/>
    <cellStyle name="ส่วนที่ถูกเน้น1 4" xfId="11165" xr:uid="{5B0035F3-8FE1-4553-84A6-9869FCC9B92A}"/>
    <cellStyle name="ส่วนที่ถูกเน้น1 4 2" xfId="12926" xr:uid="{CC8DAD74-FB9F-4EA4-B080-07228D691AF8}"/>
    <cellStyle name="ส่วนที่ถูกเน้น1 4 2 2" xfId="17945" xr:uid="{59325356-8DCE-4077-9100-5AC40FCF61ED}"/>
    <cellStyle name="ส่วนที่ถูกเน้น1 4 2 3" xfId="15430" xr:uid="{C93DAFE9-7319-45A7-A1DF-D73C8BE8D9F4}"/>
    <cellStyle name="ส่วนที่ถูกเน้น1 4 2 4" xfId="23087" xr:uid="{11035430-684F-41B8-8DC2-1D950D1CB578}"/>
    <cellStyle name="ส่วนที่ถูกเน้น1 4 3" xfId="20296" xr:uid="{C6286415-269A-4D3E-8909-23B7944598DA}"/>
    <cellStyle name="ส่วนที่ถูกเน้น1 4 4" xfId="16759" xr:uid="{DA6F3FBD-5943-4CA5-8C87-520351852A3A}"/>
    <cellStyle name="ส่วนที่ถูกเน้น1 4 5" xfId="14237" xr:uid="{7812F3FB-973C-441E-BE55-17DF79FF4AE9}"/>
    <cellStyle name="ส่วนที่ถูกเน้น1 4 6" xfId="21826" xr:uid="{14C8BE63-FA68-45A3-BBB8-281FB0EAD676}"/>
    <cellStyle name="ส่วนที่ถูกเน้น1 5" xfId="11166" xr:uid="{49A23A07-9059-43A6-8F35-72261F127E5B}"/>
    <cellStyle name="ส่วนที่ถูกเน้น1 5 2" xfId="12927" xr:uid="{74E74DA6-B1EF-4A50-BB52-E555F867EF2B}"/>
    <cellStyle name="ส่วนที่ถูกเน้น1 5 2 2" xfId="17946" xr:uid="{C99D6D64-79D4-4827-9FFF-E739EA5D2922}"/>
    <cellStyle name="ส่วนที่ถูกเน้น1 5 2 3" xfId="15431" xr:uid="{E59BDCE7-714A-4E18-A59D-45409785D0C8}"/>
    <cellStyle name="ส่วนที่ถูกเน้น1 5 2 4" xfId="23088" xr:uid="{9DB4A7AB-5A43-4F08-AA25-3E52A42752B1}"/>
    <cellStyle name="ส่วนที่ถูกเน้น1 5 3" xfId="16760" xr:uid="{84F21750-A67E-45E5-A81D-3DB2226739F0}"/>
    <cellStyle name="ส่วนที่ถูกเน้น1 5 4" xfId="14238" xr:uid="{1B11A6C6-92A4-407D-A99B-F070F780BA43}"/>
    <cellStyle name="ส่วนที่ถูกเน้น1 5 5" xfId="21827" xr:uid="{086261E5-F22C-4739-974E-2CC05AAD859B}"/>
    <cellStyle name="ส่วนที่ถูกเน้น1 6" xfId="11167" xr:uid="{8B6C73A8-AC48-4A86-A99A-5D427DE45132}"/>
    <cellStyle name="ส่วนที่ถูกเน้น1 6 2" xfId="12928" xr:uid="{1F8CC1D5-34FF-4A64-9AA2-4780B9256CD0}"/>
    <cellStyle name="ส่วนที่ถูกเน้น1 6 2 2" xfId="17947" xr:uid="{27AE940D-908C-4593-BD57-7D7DE9EDE18A}"/>
    <cellStyle name="ส่วนที่ถูกเน้น1 6 2 3" xfId="15432" xr:uid="{CE9A8F8B-C879-404D-BF8F-29579C4B11DE}"/>
    <cellStyle name="ส่วนที่ถูกเน้น1 6 2 4" xfId="23089" xr:uid="{6BAD424F-7240-4E5F-9570-301C26E118DC}"/>
    <cellStyle name="ส่วนที่ถูกเน้น1 6 3" xfId="16761" xr:uid="{3803AA76-8C74-4DAA-A1D9-786223F8E188}"/>
    <cellStyle name="ส่วนที่ถูกเน้น1 6 4" xfId="14239" xr:uid="{6819C226-F373-4ED7-B3B0-E124C7E55DBA}"/>
    <cellStyle name="ส่วนที่ถูกเน้น1 6 5" xfId="21828" xr:uid="{3C9530A1-AE5A-4926-8E8E-B17AE701F04E}"/>
    <cellStyle name="ส่วนที่ถูกเน้น1 7" xfId="18934" xr:uid="{B6BEEC5E-BE5D-4076-AA8A-1FAC5802C14A}"/>
    <cellStyle name="ส่วนที่ถูกเน้น2" xfId="1388" xr:uid="{E3E77A88-076F-45E3-B2F8-B3CB2CA28B7F}"/>
    <cellStyle name="ส่วนที่ถูกเน้น2 2" xfId="11168" xr:uid="{0FAE673E-234E-4F75-8B15-801C6799EA02}"/>
    <cellStyle name="ส่วนที่ถูกเน้น2 2 2" xfId="12929" xr:uid="{A01E5243-9BE0-4A76-AE16-97B18CA7062A}"/>
    <cellStyle name="ส่วนที่ถูกเน้น2 2 2 2" xfId="17948" xr:uid="{2F75E84B-0BE8-41CE-B4AE-991492EA3B33}"/>
    <cellStyle name="ส่วนที่ถูกเน้น2 2 2 3" xfId="15433" xr:uid="{5EEAE5EB-2573-4A61-B741-BC3D19366871}"/>
    <cellStyle name="ส่วนที่ถูกเน้น2 2 2 4" xfId="23090" xr:uid="{CF334408-69FE-4083-A662-BB5CED505C03}"/>
    <cellStyle name="ส่วนที่ถูกเน้น2 2 3" xfId="20297" xr:uid="{748A4491-5241-40BA-BD22-56EE8A9DF230}"/>
    <cellStyle name="ส่วนที่ถูกเน้น2 2 4" xfId="16762" xr:uid="{FCD8DA64-ADCF-4873-BE2C-AEDB9AC781FC}"/>
    <cellStyle name="ส่วนที่ถูกเน้น2 2 5" xfId="14240" xr:uid="{65C6FDA3-6537-44DF-A357-785208CA60B5}"/>
    <cellStyle name="ส่วนที่ถูกเน้น2 2 6" xfId="21829" xr:uid="{2232CAB0-92CD-4FBC-9988-D341AA5EE6E2}"/>
    <cellStyle name="ส่วนที่ถูกเน้น2 3" xfId="11169" xr:uid="{5B616562-D45B-43AB-916A-7C30CBAB9456}"/>
    <cellStyle name="ส่วนที่ถูกเน้น2 3 2" xfId="12930" xr:uid="{625EC0F7-040B-48EB-AB66-E5827FF0B9DA}"/>
    <cellStyle name="ส่วนที่ถูกเน้น2 3 2 2" xfId="17949" xr:uid="{A2DE8363-A3E2-4D6E-8279-1AFBEB02AFDE}"/>
    <cellStyle name="ส่วนที่ถูกเน้น2 3 2 3" xfId="15434" xr:uid="{4F415239-0691-439D-9DC9-4148C2E2621A}"/>
    <cellStyle name="ส่วนที่ถูกเน้น2 3 2 4" xfId="23091" xr:uid="{1AA34576-18B1-4F95-8490-2A32D16C16FB}"/>
    <cellStyle name="ส่วนที่ถูกเน้น2 3 3" xfId="20298" xr:uid="{EC37E530-6226-4578-B94C-40AECED97E67}"/>
    <cellStyle name="ส่วนที่ถูกเน้น2 3 4" xfId="16763" xr:uid="{F19140BA-C031-496C-80CE-A7286FCD1BDE}"/>
    <cellStyle name="ส่วนที่ถูกเน้น2 3 5" xfId="14241" xr:uid="{62D6BEE8-D06D-4D22-855E-8AFF1E225193}"/>
    <cellStyle name="ส่วนที่ถูกเน้น2 3 6" xfId="21830" xr:uid="{DBB8B534-15F7-40F0-9F8D-5691F1DE67AB}"/>
    <cellStyle name="ส่วนที่ถูกเน้น2 4" xfId="11170" xr:uid="{BA271E1E-1B18-4C4C-9C59-7B1F02EF9227}"/>
    <cellStyle name="ส่วนที่ถูกเน้น2 4 2" xfId="12931" xr:uid="{88B157F9-D78D-4F15-BDB3-247F2C539699}"/>
    <cellStyle name="ส่วนที่ถูกเน้น2 4 2 2" xfId="17950" xr:uid="{D4DB2A31-5CCC-456B-A9A1-04D8BC1F4090}"/>
    <cellStyle name="ส่วนที่ถูกเน้น2 4 2 3" xfId="15435" xr:uid="{C53562BC-E7CA-40BB-B1C1-FAA59554616A}"/>
    <cellStyle name="ส่วนที่ถูกเน้น2 4 2 4" xfId="23092" xr:uid="{741BCECD-0F42-448D-90D1-73256F3533E9}"/>
    <cellStyle name="ส่วนที่ถูกเน้น2 4 3" xfId="20299" xr:uid="{53579FAB-B69B-4767-998D-0114EA4D7945}"/>
    <cellStyle name="ส่วนที่ถูกเน้น2 4 4" xfId="16764" xr:uid="{909122EC-D8D9-4871-8A95-5CD2FBFEBFFB}"/>
    <cellStyle name="ส่วนที่ถูกเน้น2 4 5" xfId="14242" xr:uid="{E4C44143-D516-49F7-9BD0-5D5175185F17}"/>
    <cellStyle name="ส่วนที่ถูกเน้น2 4 6" xfId="21831" xr:uid="{8B59DE5A-01B1-4225-B42C-D22190869785}"/>
    <cellStyle name="ส่วนที่ถูกเน้น2 5" xfId="11171" xr:uid="{C04F7E05-7429-448C-9035-35C17F25B4E8}"/>
    <cellStyle name="ส่วนที่ถูกเน้น2 5 2" xfId="12932" xr:uid="{8A86AC6F-9751-4370-B31D-6CDD50F6CFF5}"/>
    <cellStyle name="ส่วนที่ถูกเน้น2 5 2 2" xfId="17951" xr:uid="{27A7C0E0-46B7-4C1E-9C5D-473CDCB922BE}"/>
    <cellStyle name="ส่วนที่ถูกเน้น2 5 2 3" xfId="15436" xr:uid="{3646BFE9-706E-4053-89C5-F229014F356D}"/>
    <cellStyle name="ส่วนที่ถูกเน้น2 5 2 4" xfId="23093" xr:uid="{DD04C3FA-BF41-487D-AD52-984DEB1219B6}"/>
    <cellStyle name="ส่วนที่ถูกเน้น2 5 3" xfId="16765" xr:uid="{AFF69E2A-3B90-45D4-BAFB-A747542DC189}"/>
    <cellStyle name="ส่วนที่ถูกเน้น2 5 4" xfId="14243" xr:uid="{2A79E6E6-A71A-45EB-B2EC-48C52076DCD3}"/>
    <cellStyle name="ส่วนที่ถูกเน้น2 5 5" xfId="21832" xr:uid="{C1508729-9599-40B8-8587-3AB9907FB619}"/>
    <cellStyle name="ส่วนที่ถูกเน้น2 6" xfId="11172" xr:uid="{95DE786E-3DC2-4C45-862F-F29ECA709698}"/>
    <cellStyle name="ส่วนที่ถูกเน้น2 6 2" xfId="12933" xr:uid="{16C90E8B-4BA8-42C5-8573-0BFD368740AC}"/>
    <cellStyle name="ส่วนที่ถูกเน้น2 6 2 2" xfId="17952" xr:uid="{5EBC42D7-4CD2-40F5-A463-D41FBD0C08A6}"/>
    <cellStyle name="ส่วนที่ถูกเน้น2 6 2 3" xfId="15437" xr:uid="{1CE83245-9F7C-408B-B294-CB4CF36763E4}"/>
    <cellStyle name="ส่วนที่ถูกเน้น2 6 2 4" xfId="23094" xr:uid="{325FE2E3-0F4D-43CF-9711-CB23D851D4D3}"/>
    <cellStyle name="ส่วนที่ถูกเน้น2 6 3" xfId="16766" xr:uid="{DAC66148-F945-45FE-8846-5BFB4528102B}"/>
    <cellStyle name="ส่วนที่ถูกเน้น2 6 4" xfId="14244" xr:uid="{E03E58B2-727D-41E8-BB54-EE467BCCCEF3}"/>
    <cellStyle name="ส่วนที่ถูกเน้น2 6 5" xfId="21833" xr:uid="{A1169823-126A-4A48-9D52-6C0AC632E237}"/>
    <cellStyle name="ส่วนที่ถูกเน้น3" xfId="1389" xr:uid="{260D0286-B262-4CCA-A45B-C8F974655A19}"/>
    <cellStyle name="ส่วนที่ถูกเน้น3 2" xfId="11173" xr:uid="{EEEB68D3-EF19-46A0-8E08-FB7F674A9A17}"/>
    <cellStyle name="ส่วนที่ถูกเน้น3 2 2" xfId="12934" xr:uid="{32A6F071-86CC-4DD0-A595-5D5FE793150A}"/>
    <cellStyle name="ส่วนที่ถูกเน้น3 2 2 2" xfId="17953" xr:uid="{0F991C4E-3326-41A7-B1B9-7338ADCE571F}"/>
    <cellStyle name="ส่วนที่ถูกเน้น3 2 2 3" xfId="15438" xr:uid="{2B20DBD4-8B7C-41FD-AE7C-2F7FE35ED116}"/>
    <cellStyle name="ส่วนที่ถูกเน้น3 2 2 4" xfId="23095" xr:uid="{4F83FBC6-24DE-4EA0-ACC0-A2FC84581887}"/>
    <cellStyle name="ส่วนที่ถูกเน้น3 2 3" xfId="20300" xr:uid="{B81EF8F0-B2F2-48A8-9F4F-4C1C69D8FA49}"/>
    <cellStyle name="ส่วนที่ถูกเน้น3 2 4" xfId="16767" xr:uid="{69EEB887-F16A-43C5-9AFF-AAC52DE60087}"/>
    <cellStyle name="ส่วนที่ถูกเน้น3 2 5" xfId="14245" xr:uid="{209FA668-0584-4414-B5B1-C0327512A055}"/>
    <cellStyle name="ส่วนที่ถูกเน้น3 2 6" xfId="21834" xr:uid="{ED650CF4-CBFA-456B-B41C-630F63CB498A}"/>
    <cellStyle name="ส่วนที่ถูกเน้น3 3" xfId="11174" xr:uid="{4DEA0749-8195-4D50-A19B-61F471BF948F}"/>
    <cellStyle name="ส่วนที่ถูกเน้น3 3 2" xfId="12935" xr:uid="{730AB486-2FED-417F-8414-7E1AE3A90E14}"/>
    <cellStyle name="ส่วนที่ถูกเน้น3 3 2 2" xfId="17954" xr:uid="{2431ED92-2010-4460-945F-B24C1097BB7E}"/>
    <cellStyle name="ส่วนที่ถูกเน้น3 3 2 3" xfId="15439" xr:uid="{26F2D6E3-8DFE-4B56-8FEE-AC9591BB558A}"/>
    <cellStyle name="ส่วนที่ถูกเน้น3 3 2 4" xfId="23096" xr:uid="{D1982E54-6C7A-4142-A9A9-C5868411D936}"/>
    <cellStyle name="ส่วนที่ถูกเน้น3 3 3" xfId="20301" xr:uid="{96F5D5D3-134E-4FCC-9744-C24FE32E62B5}"/>
    <cellStyle name="ส่วนที่ถูกเน้น3 3 4" xfId="16768" xr:uid="{CB8BADB9-ED71-4287-A023-0E5231444AD1}"/>
    <cellStyle name="ส่วนที่ถูกเน้น3 3 5" xfId="14246" xr:uid="{A330D538-6E6E-48F1-AF13-36826803C74B}"/>
    <cellStyle name="ส่วนที่ถูกเน้น3 3 6" xfId="21835" xr:uid="{2051D13E-67B9-4BF3-BE06-32E4C970A0F8}"/>
    <cellStyle name="ส่วนที่ถูกเน้น3 4" xfId="11175" xr:uid="{5BFA1E57-C33F-47CF-B92C-6B6E203AD0B4}"/>
    <cellStyle name="ส่วนที่ถูกเน้น3 4 2" xfId="12936" xr:uid="{BA60CFC6-F305-4480-A2CA-DDFA82821557}"/>
    <cellStyle name="ส่วนที่ถูกเน้น3 4 2 2" xfId="17955" xr:uid="{56F9727D-53B4-4F75-8465-77D469981ED5}"/>
    <cellStyle name="ส่วนที่ถูกเน้น3 4 2 3" xfId="15440" xr:uid="{C31B0387-8D24-45B4-93FD-E243F1B2BBAE}"/>
    <cellStyle name="ส่วนที่ถูกเน้น3 4 2 4" xfId="23097" xr:uid="{2ABA90CF-AF06-47F5-8087-F6A6C6378E71}"/>
    <cellStyle name="ส่วนที่ถูกเน้น3 4 3" xfId="20302" xr:uid="{3ED463B6-45FB-49EA-9340-383AF0E0C5B4}"/>
    <cellStyle name="ส่วนที่ถูกเน้น3 4 4" xfId="16769" xr:uid="{FA735C1E-C171-433B-B0FB-E89E09AFACBB}"/>
    <cellStyle name="ส่วนที่ถูกเน้น3 4 5" xfId="14247" xr:uid="{D4102EAA-7747-42AA-B1AC-BB18A9F334F2}"/>
    <cellStyle name="ส่วนที่ถูกเน้น3 4 6" xfId="21836" xr:uid="{59D57389-EED5-442E-8290-8EB85049E112}"/>
    <cellStyle name="ส่วนที่ถูกเน้น3 5" xfId="11176" xr:uid="{BA1913E6-D24A-4E7B-91C3-90025709C706}"/>
    <cellStyle name="ส่วนที่ถูกเน้น3 5 2" xfId="12937" xr:uid="{B1535B0B-2E95-49D9-A8E0-7DFABEB972C5}"/>
    <cellStyle name="ส่วนที่ถูกเน้น3 5 2 2" xfId="17956" xr:uid="{572853C9-776A-431F-A017-9C734BA7729E}"/>
    <cellStyle name="ส่วนที่ถูกเน้น3 5 2 3" xfId="15441" xr:uid="{E7DE786C-5441-4FEC-9919-222FA7A0131B}"/>
    <cellStyle name="ส่วนที่ถูกเน้น3 5 2 4" xfId="23098" xr:uid="{68020AB4-C529-4DD6-A9A9-AC1D3284EC71}"/>
    <cellStyle name="ส่วนที่ถูกเน้น3 5 3" xfId="16770" xr:uid="{291DF54F-487A-4046-A79F-481C94CCB31C}"/>
    <cellStyle name="ส่วนที่ถูกเน้น3 5 4" xfId="14248" xr:uid="{F8047FF8-856E-4E5C-ACD2-FEA86705C1BC}"/>
    <cellStyle name="ส่วนที่ถูกเน้น3 5 5" xfId="21837" xr:uid="{1A204EB2-5A15-42EE-B2A4-FC4DFD97009D}"/>
    <cellStyle name="ส่วนที่ถูกเน้น3 6" xfId="11177" xr:uid="{485EA649-1C84-41DE-96F3-8DB82E1DAAAE}"/>
    <cellStyle name="ส่วนที่ถูกเน้น3 6 2" xfId="12938" xr:uid="{8E4EC1FE-4C9C-4906-ACAD-01BBF906E464}"/>
    <cellStyle name="ส่วนที่ถูกเน้น3 6 2 2" xfId="17957" xr:uid="{8F3F3ACF-5BAC-42F8-8AC4-1773081E32BE}"/>
    <cellStyle name="ส่วนที่ถูกเน้น3 6 2 3" xfId="15442" xr:uid="{EB9E41FA-C9E6-46B0-B202-0E9B098DFDED}"/>
    <cellStyle name="ส่วนที่ถูกเน้น3 6 2 4" xfId="23099" xr:uid="{02A47B5A-F017-4750-A8A8-95B530951A65}"/>
    <cellStyle name="ส่วนที่ถูกเน้น3 6 3" xfId="16771" xr:uid="{5CD44AAD-7756-425F-A34C-4283F0BCB257}"/>
    <cellStyle name="ส่วนที่ถูกเน้น3 6 4" xfId="14249" xr:uid="{3FD35609-9673-472A-9ACB-F8EBB73D3FBF}"/>
    <cellStyle name="ส่วนที่ถูกเน้น3 6 5" xfId="21838" xr:uid="{87A4CC04-BFD9-49F7-A3B9-9471C7EEF074}"/>
    <cellStyle name="ส่วนที่ถูกเน้น4" xfId="1390" xr:uid="{7104AA30-0D2C-44E8-B9DE-A2DD39EA9006}"/>
    <cellStyle name="ส่วนที่ถูกเน้น4 2" xfId="11178" xr:uid="{93B830E3-B21E-4708-B5CA-CD3BD657DCA5}"/>
    <cellStyle name="ส่วนที่ถูกเน้น4 2 2" xfId="12939" xr:uid="{23005792-D06A-4AED-95A7-817B66D6B59F}"/>
    <cellStyle name="ส่วนที่ถูกเน้น4 2 2 2" xfId="17958" xr:uid="{A6A6BACE-7793-485B-B93E-17422446BA70}"/>
    <cellStyle name="ส่วนที่ถูกเน้น4 2 2 3" xfId="15443" xr:uid="{A4A12FE0-90AD-4201-A177-987673CCB0E7}"/>
    <cellStyle name="ส่วนที่ถูกเน้น4 2 2 4" xfId="23100" xr:uid="{FEBA908B-E1ED-4D3B-969F-253D8273A73B}"/>
    <cellStyle name="ส่วนที่ถูกเน้น4 2 3" xfId="20303" xr:uid="{C77718BC-4ED8-4BC7-926C-6F089F890E3E}"/>
    <cellStyle name="ส่วนที่ถูกเน้น4 2 4" xfId="16772" xr:uid="{494F1B27-ABDA-44C4-86AA-37E0419FE305}"/>
    <cellStyle name="ส่วนที่ถูกเน้น4 2 5" xfId="14250" xr:uid="{F6F9E9A9-F41E-4E87-881F-DD7E0225F0AD}"/>
    <cellStyle name="ส่วนที่ถูกเน้น4 2 6" xfId="21839" xr:uid="{5F3045F6-054C-4F20-A97B-01E9EB964729}"/>
    <cellStyle name="ส่วนที่ถูกเน้น4 3" xfId="11179" xr:uid="{38DE951F-5EC8-4C74-BDA1-BDE94B3F7DE4}"/>
    <cellStyle name="ส่วนที่ถูกเน้น4 3 2" xfId="12940" xr:uid="{0DE2D049-E0B1-46CA-836A-F9FF4E7C50C7}"/>
    <cellStyle name="ส่วนที่ถูกเน้น4 3 2 2" xfId="17959" xr:uid="{2D6CCFDF-F5D4-48A9-A23F-50BB9D9900F2}"/>
    <cellStyle name="ส่วนที่ถูกเน้น4 3 2 3" xfId="15444" xr:uid="{FF373391-518C-4F5A-A1FF-BFF0D899183D}"/>
    <cellStyle name="ส่วนที่ถูกเน้น4 3 2 4" xfId="23101" xr:uid="{245CADF2-26D8-4B63-840A-991047C03775}"/>
    <cellStyle name="ส่วนที่ถูกเน้น4 3 3" xfId="20304" xr:uid="{FBCC715C-D48B-4648-8A23-BA52B7A20CC5}"/>
    <cellStyle name="ส่วนที่ถูกเน้น4 3 4" xfId="16773" xr:uid="{F8AF71B5-078E-4555-8C8F-690E32F83424}"/>
    <cellStyle name="ส่วนที่ถูกเน้น4 3 5" xfId="14251" xr:uid="{FA7973A2-A5C8-4B75-8A52-B7C1B98BFE9C}"/>
    <cellStyle name="ส่วนที่ถูกเน้น4 3 6" xfId="21840" xr:uid="{E975AEEE-BA49-4996-B2AC-1E6032928B2D}"/>
    <cellStyle name="ส่วนที่ถูกเน้น4 4" xfId="11180" xr:uid="{9102802C-9B1C-4DF7-B1F8-BF5A021B2920}"/>
    <cellStyle name="ส่วนที่ถูกเน้น4 4 2" xfId="12941" xr:uid="{8FF1A626-B156-4584-A0B2-4323DAB0BC23}"/>
    <cellStyle name="ส่วนที่ถูกเน้น4 4 2 2" xfId="17960" xr:uid="{7034CAFF-C8AC-4E0B-A7C5-ACEB7ADA414C}"/>
    <cellStyle name="ส่วนที่ถูกเน้น4 4 2 3" xfId="15445" xr:uid="{C963E77C-FAF9-43F8-82F9-8893B22DDE6A}"/>
    <cellStyle name="ส่วนที่ถูกเน้น4 4 2 4" xfId="23102" xr:uid="{593B7E4F-5B3C-479F-A8FD-06D71945A28C}"/>
    <cellStyle name="ส่วนที่ถูกเน้น4 4 3" xfId="20305" xr:uid="{F029A4CD-87EC-475F-8DDD-F833434BAEB9}"/>
    <cellStyle name="ส่วนที่ถูกเน้น4 4 4" xfId="16774" xr:uid="{8C740F60-24A5-4276-8998-8F6ED09619A3}"/>
    <cellStyle name="ส่วนที่ถูกเน้น4 4 5" xfId="14252" xr:uid="{22C74552-E563-43FE-9625-1160AC1C3BAE}"/>
    <cellStyle name="ส่วนที่ถูกเน้น4 4 6" xfId="21841" xr:uid="{BA32B92C-FF21-4030-85AF-FD938ABA3A33}"/>
    <cellStyle name="ส่วนที่ถูกเน้น4 5" xfId="11181" xr:uid="{140AEB19-7CBC-4E0D-9C2E-85698A19B974}"/>
    <cellStyle name="ส่วนที่ถูกเน้น4 5 2" xfId="12942" xr:uid="{AF745418-1ED4-4D84-A928-44F3C3CA127F}"/>
    <cellStyle name="ส่วนที่ถูกเน้น4 5 2 2" xfId="17961" xr:uid="{E89ABEE9-5076-45F7-A5AF-1D904270CB70}"/>
    <cellStyle name="ส่วนที่ถูกเน้น4 5 2 3" xfId="15446" xr:uid="{E0784676-79BF-4994-A39C-F3F36607C021}"/>
    <cellStyle name="ส่วนที่ถูกเน้น4 5 2 4" xfId="23103" xr:uid="{5D6AF012-A38D-4100-B9FA-C40F6FD0343D}"/>
    <cellStyle name="ส่วนที่ถูกเน้น4 5 3" xfId="16775" xr:uid="{DC800ACE-D23C-4086-B3A2-CAF750308B77}"/>
    <cellStyle name="ส่วนที่ถูกเน้น4 5 4" xfId="14253" xr:uid="{A31D365C-46A0-4244-BAC7-6E67391B522A}"/>
    <cellStyle name="ส่วนที่ถูกเน้น4 5 5" xfId="21842" xr:uid="{418C4419-32D9-43ED-AA48-4520E9675623}"/>
    <cellStyle name="ส่วนที่ถูกเน้น4 6" xfId="11182" xr:uid="{7C30BB7D-C475-4019-BA61-3814EE19680E}"/>
    <cellStyle name="ส่วนที่ถูกเน้น4 6 2" xfId="12943" xr:uid="{6C945DBC-94F0-4162-BE17-169845E87E6E}"/>
    <cellStyle name="ส่วนที่ถูกเน้น4 6 2 2" xfId="17962" xr:uid="{7FA38813-FB58-4144-ADA6-FC1C45259BC3}"/>
    <cellStyle name="ส่วนที่ถูกเน้น4 6 2 3" xfId="15447" xr:uid="{ADF3CA04-D81C-4F91-8455-AF8A1D6A9BAC}"/>
    <cellStyle name="ส่วนที่ถูกเน้น4 6 2 4" xfId="23104" xr:uid="{8F0C44FA-8EAE-4628-939D-7F2F1DD4EF17}"/>
    <cellStyle name="ส่วนที่ถูกเน้น4 6 3" xfId="16776" xr:uid="{F4743736-01DD-4BB2-AF10-CB7CAECEEF87}"/>
    <cellStyle name="ส่วนที่ถูกเน้น4 6 4" xfId="14254" xr:uid="{0EB4E355-3025-4BC8-A916-9317FA32FFA6}"/>
    <cellStyle name="ส่วนที่ถูกเน้น4 6 5" xfId="21843" xr:uid="{840912F7-50D5-4E74-B1CE-1239920EE61B}"/>
    <cellStyle name="ส่วนที่ถูกเน้น4 7" xfId="18935" xr:uid="{7981940B-D89C-4041-993B-50168A036530}"/>
    <cellStyle name="ส่วนที่ถูกเน้น5" xfId="1391" xr:uid="{515B10E6-DFDB-4FFA-BF3C-6385B8A2ADE1}"/>
    <cellStyle name="ส่วนที่ถูกเน้น5 2" xfId="11183" xr:uid="{D270C78D-1E3D-4126-B86D-A6519D3691D7}"/>
    <cellStyle name="ส่วนที่ถูกเน้น5 2 2" xfId="12944" xr:uid="{ED700857-8176-4985-B5D0-CFD8E019A3CA}"/>
    <cellStyle name="ส่วนที่ถูกเน้น5 2 2 2" xfId="17963" xr:uid="{B7677C37-2FD1-4CFF-BB71-4649391959EB}"/>
    <cellStyle name="ส่วนที่ถูกเน้น5 2 2 3" xfId="15448" xr:uid="{C240E06A-570D-4C0C-88AE-F82FFB9C57AD}"/>
    <cellStyle name="ส่วนที่ถูกเน้น5 2 2 4" xfId="23105" xr:uid="{360ADA42-91BE-4873-9408-D82FC7445CFB}"/>
    <cellStyle name="ส่วนที่ถูกเน้น5 2 3" xfId="20306" xr:uid="{2293641C-CAEE-45FB-B451-0046256711E5}"/>
    <cellStyle name="ส่วนที่ถูกเน้น5 2 4" xfId="16777" xr:uid="{EBEE53D6-60F2-445E-AEAB-A7B543B17995}"/>
    <cellStyle name="ส่วนที่ถูกเน้น5 2 5" xfId="14255" xr:uid="{F3793309-6EAA-42F5-8BC4-406FA53E3B3D}"/>
    <cellStyle name="ส่วนที่ถูกเน้น5 2 6" xfId="21844" xr:uid="{E7C262AF-752A-441C-ABA9-48B5B7DB1B34}"/>
    <cellStyle name="ส่วนที่ถูกเน้น5 3" xfId="11184" xr:uid="{A1E08201-60FC-4C7B-81B0-4CC85ED2A7D7}"/>
    <cellStyle name="ส่วนที่ถูกเน้น5 3 2" xfId="12945" xr:uid="{C67A656A-EDF9-44BF-BF9A-F89705E10056}"/>
    <cellStyle name="ส่วนที่ถูกเน้น5 3 2 2" xfId="17964" xr:uid="{40E9CC39-EDD9-4F19-85AC-A70FE2E31C06}"/>
    <cellStyle name="ส่วนที่ถูกเน้น5 3 2 3" xfId="15449" xr:uid="{B23074AA-7A56-41D1-9737-3C323825ABF2}"/>
    <cellStyle name="ส่วนที่ถูกเน้น5 3 2 4" xfId="23106" xr:uid="{F8CCD831-5F91-468B-9F80-28988839A31E}"/>
    <cellStyle name="ส่วนที่ถูกเน้น5 3 3" xfId="20307" xr:uid="{27779CB7-E7D8-4032-B8B0-C02DF0BE21F5}"/>
    <cellStyle name="ส่วนที่ถูกเน้น5 3 4" xfId="16778" xr:uid="{74A88ACC-A070-46BB-A71F-FC24370C69AC}"/>
    <cellStyle name="ส่วนที่ถูกเน้น5 3 5" xfId="14256" xr:uid="{77F608A5-8F78-437E-B8D9-DA797A46AFBF}"/>
    <cellStyle name="ส่วนที่ถูกเน้น5 3 6" xfId="21845" xr:uid="{8467B94C-43E0-4591-8BD1-CAD7313C6736}"/>
    <cellStyle name="ส่วนที่ถูกเน้น5 4" xfId="11185" xr:uid="{E65ABE2B-D82A-4205-8965-6B63960DFCF0}"/>
    <cellStyle name="ส่วนที่ถูกเน้น5 4 2" xfId="12946" xr:uid="{55489F23-A376-42E6-9896-270FA2CDFA6A}"/>
    <cellStyle name="ส่วนที่ถูกเน้น5 4 2 2" xfId="17965" xr:uid="{C812DD37-F3CB-4CE5-9CDD-A22193914305}"/>
    <cellStyle name="ส่วนที่ถูกเน้น5 4 2 3" xfId="15450" xr:uid="{6D6FF808-F6D4-4D50-A66F-7D1D5E0F760A}"/>
    <cellStyle name="ส่วนที่ถูกเน้น5 4 2 4" xfId="23107" xr:uid="{F2310104-6FF3-4096-93F2-5FA8575B0AE3}"/>
    <cellStyle name="ส่วนที่ถูกเน้น5 4 3" xfId="20308" xr:uid="{A0295A11-BF47-4B5F-ACED-509C8D12B1BF}"/>
    <cellStyle name="ส่วนที่ถูกเน้น5 4 4" xfId="16779" xr:uid="{C4B3CA5C-9D95-4FF9-B06C-542D5C1A7C1B}"/>
    <cellStyle name="ส่วนที่ถูกเน้น5 4 5" xfId="14257" xr:uid="{ADE692C7-A34B-415A-A626-E913475BC9D1}"/>
    <cellStyle name="ส่วนที่ถูกเน้น5 4 6" xfId="21846" xr:uid="{A653503A-EB2B-4D2B-8320-D349708FFD8F}"/>
    <cellStyle name="ส่วนที่ถูกเน้น5 5" xfId="11186" xr:uid="{CB3439F4-EFA3-4B6F-A544-1A64AD103313}"/>
    <cellStyle name="ส่วนที่ถูกเน้น5 5 2" xfId="12947" xr:uid="{6BDC3A18-B487-445F-9C89-3229C4DC4D4F}"/>
    <cellStyle name="ส่วนที่ถูกเน้น5 5 2 2" xfId="17966" xr:uid="{19FBFE4E-5AE8-46EB-87CD-13CCB60A7C78}"/>
    <cellStyle name="ส่วนที่ถูกเน้น5 5 2 3" xfId="15451" xr:uid="{A0FA0766-A9EC-4032-8374-6E7AEBCAE91C}"/>
    <cellStyle name="ส่วนที่ถูกเน้น5 5 2 4" xfId="23108" xr:uid="{BACF47D1-C4C3-4387-BC7F-673C89A54883}"/>
    <cellStyle name="ส่วนที่ถูกเน้น5 5 3" xfId="16780" xr:uid="{93770A87-1465-4780-B5D8-54306AFFEFC0}"/>
    <cellStyle name="ส่วนที่ถูกเน้น5 5 4" xfId="14258" xr:uid="{1FD0D157-89D2-4A41-96DD-7C210ED3BEEA}"/>
    <cellStyle name="ส่วนที่ถูกเน้น5 5 5" xfId="21847" xr:uid="{F0E17645-E877-4E6B-9C1B-4F0AE71670E0}"/>
    <cellStyle name="ส่วนที่ถูกเน้น5 6" xfId="11187" xr:uid="{AF3A8FE9-582A-47E8-8060-7051144B9E77}"/>
    <cellStyle name="ส่วนที่ถูกเน้น5 6 2" xfId="12948" xr:uid="{08B12B41-F190-424C-B278-ED96F562214D}"/>
    <cellStyle name="ส่วนที่ถูกเน้น5 6 2 2" xfId="17967" xr:uid="{7D5AF2B1-79F9-4F4A-BAB2-A492ADE2D4B3}"/>
    <cellStyle name="ส่วนที่ถูกเน้น5 6 2 3" xfId="15452" xr:uid="{51F75697-209F-4E82-89BE-E97E7D2078EF}"/>
    <cellStyle name="ส่วนที่ถูกเน้น5 6 2 4" xfId="23109" xr:uid="{0F96771F-6E24-4723-8120-6FD061738D68}"/>
    <cellStyle name="ส่วนที่ถูกเน้น5 6 3" xfId="16781" xr:uid="{83BCA30A-A44E-40AF-B597-C08BE1E2CBD9}"/>
    <cellStyle name="ส่วนที่ถูกเน้น5 6 4" xfId="14259" xr:uid="{28284D1C-58F5-4BFB-B7AA-21A0324CAB69}"/>
    <cellStyle name="ส่วนที่ถูกเน้น5 6 5" xfId="21848" xr:uid="{1BD8326E-5667-4C62-9920-6BE3410FC5F7}"/>
    <cellStyle name="ส่วนที่ถูกเน้น6" xfId="1392" xr:uid="{28C25F02-CD30-4D52-A01D-B37627EF7A52}"/>
    <cellStyle name="ส่วนที่ถูกเน้น6 2" xfId="11188" xr:uid="{AA7C2D64-6393-4609-ADAD-961305FA2812}"/>
    <cellStyle name="ส่วนที่ถูกเน้น6 2 2" xfId="12949" xr:uid="{6691DE42-C88E-4861-A357-CA001348F237}"/>
    <cellStyle name="ส่วนที่ถูกเน้น6 2 2 2" xfId="17968" xr:uid="{9C28DC0E-D8B2-4C6C-B479-23004448CAD0}"/>
    <cellStyle name="ส่วนที่ถูกเน้น6 2 2 3" xfId="15453" xr:uid="{F44848DA-E1F3-4BE1-B724-D84AE8C67BAD}"/>
    <cellStyle name="ส่วนที่ถูกเน้น6 2 2 4" xfId="23110" xr:uid="{EA832A9A-D0A3-4C08-8C24-45FDCA57D77E}"/>
    <cellStyle name="ส่วนที่ถูกเน้น6 2 3" xfId="20309" xr:uid="{2DEBC7C3-725E-4960-B0A7-4640531609B6}"/>
    <cellStyle name="ส่วนที่ถูกเน้น6 2 4" xfId="16782" xr:uid="{484804B3-615E-430F-B2E5-C0DE0B02C321}"/>
    <cellStyle name="ส่วนที่ถูกเน้น6 2 5" xfId="14260" xr:uid="{C37C3D3E-51B8-401A-A444-CCCDFBC077C0}"/>
    <cellStyle name="ส่วนที่ถูกเน้น6 2 6" xfId="21849" xr:uid="{6EDFBAE6-5925-4851-B6BD-969394EEA8C9}"/>
    <cellStyle name="ส่วนที่ถูกเน้น6 3" xfId="11189" xr:uid="{87A2CF31-49C7-412C-A551-44146D7D074A}"/>
    <cellStyle name="ส่วนที่ถูกเน้น6 3 2" xfId="12950" xr:uid="{A0501E25-BC02-4B62-A469-8D600BBB4EA6}"/>
    <cellStyle name="ส่วนที่ถูกเน้น6 3 2 2" xfId="17969" xr:uid="{3177155B-D6FD-48EA-83D8-188B50450172}"/>
    <cellStyle name="ส่วนที่ถูกเน้น6 3 2 3" xfId="15454" xr:uid="{3C658889-AC01-460C-BA80-F925148E22CE}"/>
    <cellStyle name="ส่วนที่ถูกเน้น6 3 2 4" xfId="23111" xr:uid="{CEA0E75A-0857-432B-AD33-A00109748225}"/>
    <cellStyle name="ส่วนที่ถูกเน้น6 3 3" xfId="20310" xr:uid="{750B2AE9-A7DB-4321-A3B8-1E5DD93E90D7}"/>
    <cellStyle name="ส่วนที่ถูกเน้น6 3 4" xfId="16783" xr:uid="{F3260B51-58FE-46CC-AAD2-FD89D76C7510}"/>
    <cellStyle name="ส่วนที่ถูกเน้น6 3 5" xfId="14261" xr:uid="{BE8AE3DE-D457-4758-86F1-5F019073B397}"/>
    <cellStyle name="ส่วนที่ถูกเน้น6 3 6" xfId="21850" xr:uid="{8D70CE9A-8812-4CA4-8A58-D861168BBF00}"/>
    <cellStyle name="ส่วนที่ถูกเน้น6 4" xfId="11190" xr:uid="{C3EFCEED-F024-433F-9F90-1CAB7F5B7774}"/>
    <cellStyle name="ส่วนที่ถูกเน้น6 4 2" xfId="12951" xr:uid="{12FC0A4A-4A68-4A00-A940-58D2EB1F3362}"/>
    <cellStyle name="ส่วนที่ถูกเน้น6 4 2 2" xfId="17970" xr:uid="{2EDD56AA-272E-4B93-AA26-8127536C5521}"/>
    <cellStyle name="ส่วนที่ถูกเน้น6 4 2 3" xfId="15455" xr:uid="{192A49D3-225D-4839-827F-004A5993889E}"/>
    <cellStyle name="ส่วนที่ถูกเน้น6 4 2 4" xfId="23112" xr:uid="{E9E5CDBD-1096-489D-890F-771CB8F93765}"/>
    <cellStyle name="ส่วนที่ถูกเน้น6 4 3" xfId="20311" xr:uid="{F7D88B3C-F2FE-4B4D-A804-F5607ADACFB7}"/>
    <cellStyle name="ส่วนที่ถูกเน้น6 4 4" xfId="16784" xr:uid="{529C7286-BCDE-49B0-B03D-D73B86A1CA66}"/>
    <cellStyle name="ส่วนที่ถูกเน้น6 4 5" xfId="14262" xr:uid="{D72D7EFD-3D28-4E1F-9EA2-29D7FE21F6D6}"/>
    <cellStyle name="ส่วนที่ถูกเน้น6 4 6" xfId="21851" xr:uid="{BAD4365E-C081-4C65-B6B7-AD24EB2AEFDB}"/>
    <cellStyle name="ส่วนที่ถูกเน้น6 5" xfId="11191" xr:uid="{8F9A6B67-1295-4AFB-9528-12692912A391}"/>
    <cellStyle name="ส่วนที่ถูกเน้น6 5 2" xfId="12952" xr:uid="{BAB8037B-ECC6-4A88-92DB-BF1CF58CA829}"/>
    <cellStyle name="ส่วนที่ถูกเน้น6 5 2 2" xfId="17971" xr:uid="{FD9571C0-99E1-4665-8C91-4D8AB1EAF0CE}"/>
    <cellStyle name="ส่วนที่ถูกเน้น6 5 2 3" xfId="15456" xr:uid="{276CFC73-22BF-432D-A7BB-32029DC6BCF6}"/>
    <cellStyle name="ส่วนที่ถูกเน้น6 5 2 4" xfId="23113" xr:uid="{0518A6B6-9083-4B8C-9AE6-7E5B00F1164E}"/>
    <cellStyle name="ส่วนที่ถูกเน้น6 5 3" xfId="16785" xr:uid="{88F35166-B79C-4815-9599-008574257C1F}"/>
    <cellStyle name="ส่วนที่ถูกเน้น6 5 4" xfId="14263" xr:uid="{D968321C-E963-4CC5-AEE9-7E14905737AC}"/>
    <cellStyle name="ส่วนที่ถูกเน้น6 5 5" xfId="21852" xr:uid="{A81D0008-C11A-4233-ADB8-56A58F7ED636}"/>
    <cellStyle name="ส่วนที่ถูกเน้น6 6" xfId="11192" xr:uid="{CD1FD4E0-0CDD-4EAB-B8A0-A59A838F9EE8}"/>
    <cellStyle name="ส่วนที่ถูกเน้น6 6 2" xfId="12953" xr:uid="{68344769-628D-4E09-8F0D-72EBFE21BCC9}"/>
    <cellStyle name="ส่วนที่ถูกเน้น6 6 2 2" xfId="17972" xr:uid="{EDB46CF4-B42F-412D-8843-A54A8D048D74}"/>
    <cellStyle name="ส่วนที่ถูกเน้น6 6 2 3" xfId="15457" xr:uid="{7DF32C84-6636-4B17-A29D-13A60506D3DA}"/>
    <cellStyle name="ส่วนที่ถูกเน้น6 6 2 4" xfId="23114" xr:uid="{E13DD4E6-6C80-44F0-9298-423D47E5AA96}"/>
    <cellStyle name="ส่วนที่ถูกเน้น6 6 3" xfId="16786" xr:uid="{529EF1D0-3AC9-4E09-9FD3-BC87D5364E2E}"/>
    <cellStyle name="ส่วนที่ถูกเน้น6 6 4" xfId="14264" xr:uid="{3EA60A67-FB37-422D-A8E8-3CE12B0325A4}"/>
    <cellStyle name="ส่วนที่ถูกเน้น6 6 5" xfId="21853" xr:uid="{1360936D-26E3-485D-84AE-8FEBBE8010BF}"/>
    <cellStyle name="หมายเหตุ" xfId="1393" xr:uid="{4DCC38FB-EEE4-4BE9-8679-E4FDFEB552B8}"/>
    <cellStyle name="หมายเหตุ 10" xfId="11193" xr:uid="{F18A2C02-BB47-4B47-B83A-5D4BC306480B}"/>
    <cellStyle name="หมายเหตุ 10 2" xfId="12954" xr:uid="{1A9BE7BB-3947-406B-879D-DCA257A07978}"/>
    <cellStyle name="หมายเหตุ 10 2 2" xfId="17973" xr:uid="{78871C46-F786-4AA9-940E-EE8F24669920}"/>
    <cellStyle name="หมายเหตุ 10 2 3" xfId="15458" xr:uid="{1546425D-75FD-4287-BCF2-C0A4C05904D9}"/>
    <cellStyle name="หมายเหตุ 10 2 4" xfId="23115" xr:uid="{B1B719ED-907D-4823-9571-45A02C27818D}"/>
    <cellStyle name="หมายเหตุ 10 3" xfId="16787" xr:uid="{86FC6AFD-AC5B-4951-BC0A-3494A3F58F73}"/>
    <cellStyle name="หมายเหตุ 10 4" xfId="14265" xr:uid="{31BB3825-FF06-4DA3-BCF2-2228A0E7880B}"/>
    <cellStyle name="หมายเหตุ 10 5" xfId="21854" xr:uid="{1C4F094D-E95D-4B3D-A9F9-FD341E78EC7D}"/>
    <cellStyle name="หมายเหตุ 11" xfId="11194" xr:uid="{F2C1B5C6-6511-4FFF-9083-E25FF2199208}"/>
    <cellStyle name="หมายเหตุ 11 2" xfId="12955" xr:uid="{1338790D-43B4-41D7-9804-20E2624134C4}"/>
    <cellStyle name="หมายเหตุ 11 2 2" xfId="17974" xr:uid="{75456158-8B03-47E1-8FDD-A0A356E39A94}"/>
    <cellStyle name="หมายเหตุ 11 2 3" xfId="15459" xr:uid="{C1B44A3A-B2D1-4E92-B8A4-EEBA50021D77}"/>
    <cellStyle name="หมายเหตุ 11 2 4" xfId="23116" xr:uid="{9D644817-063C-4FAB-9338-6FF47C1118CC}"/>
    <cellStyle name="หมายเหตุ 11 3" xfId="16788" xr:uid="{304EA2F1-44F0-4D7B-9C74-ED8617920086}"/>
    <cellStyle name="หมายเหตุ 11 4" xfId="14266" xr:uid="{088594E2-6722-4EB5-9B70-14FC873A7F59}"/>
    <cellStyle name="หมายเหตุ 11 5" xfId="21855" xr:uid="{EECC86BB-37CB-44CF-B6BE-37758B4C46BC}"/>
    <cellStyle name="หมายเหตุ 12" xfId="11195" xr:uid="{1C936383-783B-479F-A6B7-A49E3ADCF517}"/>
    <cellStyle name="หมายเหตุ 12 2" xfId="12956" xr:uid="{11630EB8-3464-4B5F-857B-9BD1044ED959}"/>
    <cellStyle name="หมายเหตุ 12 2 2" xfId="17975" xr:uid="{D19EC8B0-182F-44BD-9EFD-033C607C4BC3}"/>
    <cellStyle name="หมายเหตุ 12 2 3" xfId="15460" xr:uid="{3929B81C-DFAD-4177-B0A5-6B3A872CD34F}"/>
    <cellStyle name="หมายเหตุ 12 2 4" xfId="23117" xr:uid="{C7FFA5CF-31BD-460E-936E-BF579379D503}"/>
    <cellStyle name="หมายเหตุ 12 3" xfId="16789" xr:uid="{818AB983-6DD3-40CE-ACBD-E8573FE769C0}"/>
    <cellStyle name="หมายเหตุ 12 4" xfId="14267" xr:uid="{75BB7BB5-0974-4DBF-91E2-26300B7B2AB7}"/>
    <cellStyle name="หมายเหตุ 12 5" xfId="21856" xr:uid="{3989EF36-D375-47CF-86C3-1F36B33D48DB}"/>
    <cellStyle name="หมายเหตุ 13" xfId="11196" xr:uid="{95B66FC4-D63A-4D20-9A1C-CACEF7BF1F9E}"/>
    <cellStyle name="หมายเหตุ 13 2" xfId="12957" xr:uid="{FA3EC1B8-699E-477C-9950-1A829A3B2A1B}"/>
    <cellStyle name="หมายเหตุ 13 2 2" xfId="17976" xr:uid="{4577FA42-CBCE-4E14-B14A-3645102F6BBF}"/>
    <cellStyle name="หมายเหตุ 13 2 3" xfId="15461" xr:uid="{94A0DC22-713B-4451-B36A-AAED93923C8E}"/>
    <cellStyle name="หมายเหตุ 13 2 4" xfId="23118" xr:uid="{457A2C59-DCF3-4CFA-83C7-61D7304DF704}"/>
    <cellStyle name="หมายเหตุ 13 3" xfId="16790" xr:uid="{87E9289F-6485-407C-BF42-F032EFE3B603}"/>
    <cellStyle name="หมายเหตุ 13 4" xfId="14268" xr:uid="{A021D34D-1CDB-4A18-848B-BB6BD323F318}"/>
    <cellStyle name="หมายเหตุ 13 5" xfId="21857" xr:uid="{26B4DDF9-5635-4C1C-AA83-4029F65B2B26}"/>
    <cellStyle name="หมายเหตุ 14" xfId="18936" xr:uid="{893C4415-14A4-4456-B941-C625451F7481}"/>
    <cellStyle name="หมายเหตุ 14 2" xfId="23707" xr:uid="{AFE4F93A-7179-4F2A-B793-82D00A939147}"/>
    <cellStyle name="หมายเหตุ 15" xfId="20793" xr:uid="{50DAFFE6-9CC7-481B-BFC9-8EC1AAC19EE0}"/>
    <cellStyle name="หมายเหตุ 15 2" xfId="23970" xr:uid="{7A73DF98-30A6-4384-8680-9B1717E9C812}"/>
    <cellStyle name="หมายเหตุ 2" xfId="1471" xr:uid="{B097F977-8E62-48EA-BB0D-56827176230A}"/>
    <cellStyle name="หมายเหตุ 2 10" xfId="24254" xr:uid="{2135B5B9-795D-4543-BD68-E16E0A971AEE}"/>
    <cellStyle name="หมายเหตุ 2 11" xfId="24499" xr:uid="{DDE5DDF5-E635-4E03-BB35-72112CA9FC21}"/>
    <cellStyle name="หมายเหตุ 2 12" xfId="24489" xr:uid="{21524821-415F-4588-B509-82A241E9FA78}"/>
    <cellStyle name="หมายเหตุ 2 2" xfId="1816" xr:uid="{8F79B8AD-D61B-47D2-B7A2-34F0E64331A0}"/>
    <cellStyle name="หมายเหตุ 2 2 10" xfId="24796" xr:uid="{24CF4BC1-C777-4791-ABC4-5229673EDAD4}"/>
    <cellStyle name="หมายเหตุ 2 2 11" xfId="39045" xr:uid="{93D0FD7A-1142-4C74-ABFF-652B637DDE4F}"/>
    <cellStyle name="หมายเหตุ 2 2 2" xfId="2740" xr:uid="{3D8C1B46-8ACB-49E2-9DD9-0D752F043AF0}"/>
    <cellStyle name="หมายเหตุ 2 2 2 2" xfId="4544" xr:uid="{723C8F7A-40EC-4D06-BFF0-DEE7C2B6EEF4}"/>
    <cellStyle name="หมายเหตุ 2 2 2 2 2" xfId="27674" xr:uid="{3BAB79C8-250D-4B13-A7A9-CB4DD0FB00D7}"/>
    <cellStyle name="หมายเหตุ 2 2 2 2 3" xfId="32361" xr:uid="{6D91F21B-1126-4CCE-819C-C87081119671}"/>
    <cellStyle name="หมายเหตุ 2 2 2 2 4" xfId="36885" xr:uid="{AB8433A0-ECA6-489F-B441-47F425261601}"/>
    <cellStyle name="หมายเหตุ 2 2 2 2 5" xfId="41510" xr:uid="{3F253CA6-8414-4C76-BEB9-A011C7119AD9}"/>
    <cellStyle name="หมายเหตุ 2 2 2 3" xfId="5568" xr:uid="{78CAE238-ED7E-4A1C-87B8-6175ED0FFD74}"/>
    <cellStyle name="หมายเหตุ 2 2 2 3 2" xfId="28645" xr:uid="{35DBBDD4-78D8-4F5E-9651-504B489944E4}"/>
    <cellStyle name="หมายเหตุ 2 2 2 3 3" xfId="33319" xr:uid="{CCB40374-199C-4E75-B79A-96D9D01ADCB9}"/>
    <cellStyle name="หมายเหตุ 2 2 2 3 4" xfId="37854" xr:uid="{CC9FE2E4-E61E-4F31-BAD0-9C3B520D6BCC}"/>
    <cellStyle name="หมายเหตุ 2 2 2 3 5" xfId="42479" xr:uid="{F9334269-F15D-40F1-B4BF-97AE6FEB4525}"/>
    <cellStyle name="หมายเหตุ 2 2 2 4" xfId="6601" xr:uid="{5710B554-8116-4439-80A9-CB5834C2A270}"/>
    <cellStyle name="หมายเหตุ 2 2 2 4 2" xfId="29624" xr:uid="{B05C1243-4AF4-4E5E-9DAF-183256868F22}"/>
    <cellStyle name="หมายเหตุ 2 2 2 4 3" xfId="34281" xr:uid="{B498F125-E6E0-421E-B9FB-88A00BE3229A}"/>
    <cellStyle name="หมายเหตุ 2 2 2 4 4" xfId="38828" xr:uid="{C44649DC-356A-4C0B-97BB-C1A0EBF3F784}"/>
    <cellStyle name="หมายเหตุ 2 2 2 4 5" xfId="43453" xr:uid="{551105A4-714E-465E-A560-E7ECD711F84B}"/>
    <cellStyle name="หมายเหตุ 2 2 2 5" xfId="25927" xr:uid="{6031C76E-CE5E-4B58-812C-02F45AB0182B}"/>
    <cellStyle name="หมายเหตุ 2 2 2 6" xfId="30653" xr:uid="{8193CE64-6865-4716-BC77-A69293915A4D}"/>
    <cellStyle name="หมายเหตุ 2 2 2 7" xfId="35157" xr:uid="{EFA6CB4F-C53F-4829-8CEA-E50505F12257}"/>
    <cellStyle name="หมายเหตุ 2 2 2 8" xfId="39782" xr:uid="{7BD69C50-15AE-4ED3-ADF6-CB4DCD81EDF7}"/>
    <cellStyle name="หมายเหตุ 2 2 3" xfId="3750" xr:uid="{C0E17BB2-9790-4BB2-AD7E-CAA4C92064EF}"/>
    <cellStyle name="หมายเหตุ 2 2 3 2" xfId="26934" xr:uid="{9896C6F6-4FF3-428A-A10C-4FF589DCC235}"/>
    <cellStyle name="หมายเหตุ 2 2 3 3" xfId="31634" xr:uid="{37F2EEA3-8D53-4979-8139-CB0BA94A5266}"/>
    <cellStyle name="หมายเหตุ 2 2 3 4" xfId="36145" xr:uid="{3102269A-393B-4A7F-B85F-2962F302A9FA}"/>
    <cellStyle name="หมายเหตุ 2 2 3 5" xfId="40770" xr:uid="{B5FE5E90-CF84-4659-863C-A1D9A4307BEE}"/>
    <cellStyle name="หมายเหตุ 2 2 4" xfId="4851" xr:uid="{B00A17B3-7E7A-4789-878E-F14C4650359A}"/>
    <cellStyle name="หมายเหตุ 2 2 4 2" xfId="27910" xr:uid="{DEFB9DC7-754C-4731-BD1C-B755FF1FD18B}"/>
    <cellStyle name="หมายเหตุ 2 2 4 3" xfId="32597" xr:uid="{AE209013-B24D-4632-A950-4E60D822C754}"/>
    <cellStyle name="หมายเหตุ 2 2 4 4" xfId="37121" xr:uid="{31A6091E-281E-4212-A077-55A0A345A865}"/>
    <cellStyle name="หมายเหตุ 2 2 4 5" xfId="41746" xr:uid="{B645C509-99D6-4A5D-968C-81308C7179DE}"/>
    <cellStyle name="หมายเหตุ 2 2 5" xfId="5886" xr:uid="{09E2D4FB-CD23-4E61-9C56-AC54DCAF62D6}"/>
    <cellStyle name="หมายเหตุ 2 2 5 2" xfId="28890" xr:uid="{E6DDA8DC-9043-484E-BE0F-E00225D4AA3B}"/>
    <cellStyle name="หมายเหตุ 2 2 5 3" xfId="33564" xr:uid="{7EAE9EF9-F292-4A7E-9376-F4DCD27B59F4}"/>
    <cellStyle name="หมายเหตุ 2 2 5 4" xfId="38099" xr:uid="{8D5EDE35-52A3-466B-9531-A4CFC51F802C}"/>
    <cellStyle name="หมายเหตุ 2 2 5 5" xfId="42724" xr:uid="{CC01454F-D6EF-4932-87E8-6C22120CFEEC}"/>
    <cellStyle name="หมายเหตุ 2 2 6" xfId="20312" xr:uid="{853E48DF-BC74-4314-BEC8-6D61BFE492C6}"/>
    <cellStyle name="หมายเหตุ 2 2 7" xfId="23782" xr:uid="{0AE41DD4-71AA-4765-AA80-5406A4B4C2A7}"/>
    <cellStyle name="หมายเหตุ 2 2 8" xfId="25158" xr:uid="{217AB2A5-8953-4E8B-86C4-304CC7081150}"/>
    <cellStyle name="หมายเหตุ 2 2 9" xfId="29913" xr:uid="{56300961-2D53-48EA-B08D-1CDBB08C4FBA}"/>
    <cellStyle name="หมายเหตุ 2 3" xfId="1910" xr:uid="{0E3860FF-6857-4781-A01E-6BD2E99D7E01}"/>
    <cellStyle name="หมายเหตุ 2 3 10" xfId="34504" xr:uid="{B40FEFB2-EDD0-42BF-90D7-1E28C9F75B5E}"/>
    <cellStyle name="หมายเหตุ 2 3 11" xfId="39131" xr:uid="{3F9350B2-4BCD-422B-81F1-AC2D3B25C405}"/>
    <cellStyle name="หมายเหตุ 2 3 2" xfId="2826" xr:uid="{78C40E9C-6A45-44B4-A0CE-13B9AF2A2513}"/>
    <cellStyle name="หมายเหตุ 2 3 2 2" xfId="4630" xr:uid="{9655B437-A0C3-4567-BC15-599DD5CDCC18}"/>
    <cellStyle name="หมายเหตุ 2 3 2 2 2" xfId="27760" xr:uid="{7CBE0E11-6568-4179-9242-52EA44B2FC90}"/>
    <cellStyle name="หมายเหตุ 2 3 2 2 3" xfId="32447" xr:uid="{5B7F4173-41E4-49F4-8756-B44445324A04}"/>
    <cellStyle name="หมายเหตุ 2 3 2 2 4" xfId="36971" xr:uid="{8EE55949-357B-4F0D-BF05-34823F8C0A18}"/>
    <cellStyle name="หมายเหตุ 2 3 2 2 5" xfId="41596" xr:uid="{C0D2B265-CAFB-4E70-A1B3-7D9F16F8207E}"/>
    <cellStyle name="หมายเหตุ 2 3 2 3" xfId="5654" xr:uid="{4998C306-1216-4D6A-AF09-10C4EA269D48}"/>
    <cellStyle name="หมายเหตุ 2 3 2 3 2" xfId="28731" xr:uid="{65CBB6EA-637B-4CCA-A212-4D1E28339B13}"/>
    <cellStyle name="หมายเหตุ 2 3 2 3 3" xfId="33405" xr:uid="{E3145D8A-BF57-4FEE-A557-FE685E45DE72}"/>
    <cellStyle name="หมายเหตุ 2 3 2 3 4" xfId="37940" xr:uid="{B08C8E65-947A-4CE7-B66B-9C9A9C66F03B}"/>
    <cellStyle name="หมายเหตุ 2 3 2 3 5" xfId="42565" xr:uid="{A53180CD-B764-48EE-BDB4-D79DBCD06A47}"/>
    <cellStyle name="หมายเหตุ 2 3 2 4" xfId="6687" xr:uid="{5DA709D4-6B7F-40A2-BD53-9730959C2318}"/>
    <cellStyle name="หมายเหตุ 2 3 2 4 2" xfId="29710" xr:uid="{CECC1B32-6797-4A28-94C5-50AF45CBD704}"/>
    <cellStyle name="หมายเหตุ 2 3 2 4 3" xfId="34367" xr:uid="{FEA487B6-D470-433E-A55E-A6C4CE6243D3}"/>
    <cellStyle name="หมายเหตุ 2 3 2 4 4" xfId="38914" xr:uid="{2B6801F1-7435-4356-98A5-CA15C85333D7}"/>
    <cellStyle name="หมายเหตุ 2 3 2 4 5" xfId="43539" xr:uid="{B72BDB47-8623-45B6-AD4B-A65F6E53EAF5}"/>
    <cellStyle name="หมายเหตุ 2 3 2 5" xfId="26013" xr:uid="{1AE8CB62-5C7E-4D16-A027-51CCAE67620E}"/>
    <cellStyle name="หมายเหตุ 2 3 2 6" xfId="30739" xr:uid="{4F176AB3-742C-4383-A809-54CAD2065294}"/>
    <cellStyle name="หมายเหตุ 2 3 2 7" xfId="35243" xr:uid="{7D24870F-556E-418E-829D-F4510C9E18C5}"/>
    <cellStyle name="หมายเหตุ 2 3 2 8" xfId="39868" xr:uid="{A44BE832-44A9-4F68-A6E4-084D9D3092E7}"/>
    <cellStyle name="หมายเหตุ 2 3 3" xfId="3836" xr:uid="{AA6D84C6-4F88-4BC6-A783-ABD2D94A087C}"/>
    <cellStyle name="หมายเหตุ 2 3 3 2" xfId="27020" xr:uid="{8A3F2D4D-A1A9-47B2-A8E6-D4D32B4CD50C}"/>
    <cellStyle name="หมายเหตุ 2 3 3 3" xfId="31720" xr:uid="{839A183B-C997-48D5-9CB1-4362A9AAF995}"/>
    <cellStyle name="หมายเหตุ 2 3 3 4" xfId="36231" xr:uid="{40A15708-748B-4BF2-B8E6-EBF3D117D5FB}"/>
    <cellStyle name="หมายเหตุ 2 3 3 5" xfId="40856" xr:uid="{94DD8CD0-5801-49E8-9644-EB3A98E2090C}"/>
    <cellStyle name="หมายเหตุ 2 3 4" xfId="4937" xr:uid="{4C693C88-CD2D-4EF7-B8FB-E6D98CAE5C94}"/>
    <cellStyle name="หมายเหตุ 2 3 4 2" xfId="27996" xr:uid="{58466445-2FB9-4346-9353-9307A1DEA21B}"/>
    <cellStyle name="หมายเหตุ 2 3 4 3" xfId="32683" xr:uid="{A9199851-CE2F-42DD-BCF8-59E17D5B34A0}"/>
    <cellStyle name="หมายเหตุ 2 3 4 4" xfId="37207" xr:uid="{170F521F-D981-48B2-91FE-93F8E244F02C}"/>
    <cellStyle name="หมายเหตุ 2 3 4 5" xfId="41832" xr:uid="{AC77FC8F-C153-4FAA-8511-08E2E09C9B79}"/>
    <cellStyle name="หมายเหตุ 2 3 5" xfId="5972" xr:uid="{771F683A-95FB-4D2A-9F4B-196FD6563812}"/>
    <cellStyle name="หมายเหตุ 2 3 5 2" xfId="28976" xr:uid="{D5159AD4-1D67-4ECC-B725-1B4FA107C8FF}"/>
    <cellStyle name="หมายเหตุ 2 3 5 3" xfId="33650" xr:uid="{B394999E-0B8D-4551-A207-109E4974BDA3}"/>
    <cellStyle name="หมายเหตุ 2 3 5 4" xfId="38185" xr:uid="{8A9779A8-0A34-4337-A858-DF8D5A76810D}"/>
    <cellStyle name="หมายเหตุ 2 3 5 5" xfId="42810" xr:uid="{A597D761-6EEE-45FF-8F1E-C8DE03E24CC5}"/>
    <cellStyle name="หมายเหตุ 2 3 6" xfId="20762" xr:uid="{AAFBAECE-680D-4D0A-AC65-9720C5A17988}"/>
    <cellStyle name="หมายเหตุ 2 3 7" xfId="23942" xr:uid="{5FDA5CE8-C33F-4BCA-BC39-3D9AB13A4F71}"/>
    <cellStyle name="หมายเหตุ 2 3 8" xfId="25247" xr:uid="{0747241A-20FB-4FA8-B272-87BAF0F2500E}"/>
    <cellStyle name="หมายเหตุ 2 3 9" xfId="29999" xr:uid="{6573D4D5-F568-41F9-A48D-E11225736890}"/>
    <cellStyle name="หมายเหตุ 2 4" xfId="2411" xr:uid="{F810B91D-FF0B-4DA0-BC1C-E7045F8A1B76}"/>
    <cellStyle name="หมายเหตุ 2 4 2" xfId="4215" xr:uid="{3FC4E67A-070F-4DD5-AE8B-7055E9E6892D}"/>
    <cellStyle name="หมายเหตุ 2 4 2 2" xfId="27345" xr:uid="{6EB0D26C-5B62-4CAA-89D3-FADBFC4E24F2}"/>
    <cellStyle name="หมายเหตุ 2 4 2 3" xfId="32032" xr:uid="{DDCE0BC1-8D50-44FB-AB0C-F3490CD98D64}"/>
    <cellStyle name="หมายเหตุ 2 4 2 4" xfId="36556" xr:uid="{27CAA422-D19D-4C17-BBB1-F406C4F08BBA}"/>
    <cellStyle name="หมายเหตุ 2 4 2 5" xfId="41181" xr:uid="{BA08FBD9-CE68-407D-A34B-62E3235A2E17}"/>
    <cellStyle name="หมายเหตุ 2 4 3" xfId="5239" xr:uid="{A26829E8-7A7D-4B90-81F9-D158F65E0EA3}"/>
    <cellStyle name="หมายเหตุ 2 4 3 2" xfId="28316" xr:uid="{A9FD5791-E3B0-4DA5-BE17-F74B366AECF4}"/>
    <cellStyle name="หมายเหตุ 2 4 3 3" xfId="32990" xr:uid="{6919FE0E-FCE1-4E0A-8F25-FBC0D61C5F81}"/>
    <cellStyle name="หมายเหตุ 2 4 3 4" xfId="37525" xr:uid="{7DA08039-45FD-490F-8024-0411B3335EAE}"/>
    <cellStyle name="หมายเหตุ 2 4 3 5" xfId="42150" xr:uid="{688F496F-8E88-4AD0-8A35-980346C2B2D3}"/>
    <cellStyle name="หมายเหตุ 2 4 4" xfId="6272" xr:uid="{7C455CD4-0E76-4EE7-9A34-0F9892DABB4C}"/>
    <cellStyle name="หมายเหตุ 2 4 4 2" xfId="29295" xr:uid="{45266D93-0415-4832-B798-8654D1558F99}"/>
    <cellStyle name="หมายเหตุ 2 4 4 3" xfId="33952" xr:uid="{165EE1A0-CD91-4481-9A00-EFC32DA65006}"/>
    <cellStyle name="หมายเหตุ 2 4 4 4" xfId="38499" xr:uid="{F3724C01-7C1B-4382-852E-8A36AB5300F6}"/>
    <cellStyle name="หมายเหตุ 2 4 4 5" xfId="43124" xr:uid="{2088D516-6BC4-4E26-9EA4-50BDC0128DE3}"/>
    <cellStyle name="หมายเหตุ 2 4 5" xfId="25598" xr:uid="{4D2F7C50-6C97-4C85-9748-21E76E4CA27B}"/>
    <cellStyle name="หมายเหตุ 2 4 6" xfId="30324" xr:uid="{AD096DC5-47CF-44F1-A0E5-27CFD99DC994}"/>
    <cellStyle name="หมายเหตุ 2 4 7" xfId="34828" xr:uid="{7B5AB3C3-4873-4E06-8F40-8D4817AE4BA4}"/>
    <cellStyle name="หมายเหตุ 2 4 8" xfId="39453" xr:uid="{509F84D5-59EC-4469-8F13-F1C8EAA31DD9}"/>
    <cellStyle name="หมายเหตุ 2 5" xfId="3422" xr:uid="{D844B729-F502-41ED-814C-8FC282098724}"/>
    <cellStyle name="หมายเหตุ 2 5 2" xfId="26618" xr:uid="{6CA893EF-BAA0-4989-B5BF-74E107C95B97}"/>
    <cellStyle name="หมายเหตุ 2 5 3" xfId="31318" xr:uid="{A2E5DAEB-EF3A-45F7-A561-E3DBB8E83028}"/>
    <cellStyle name="หมายเหตุ 2 5 4" xfId="35829" xr:uid="{449580BD-2E68-4194-9E11-A587C0BC9CAD}"/>
    <cellStyle name="หมายเหตุ 2 5 5" xfId="40454" xr:uid="{DFEA9CEB-26A3-4D74-9A96-586D7382D759}"/>
    <cellStyle name="หมายเหตุ 2 6" xfId="3156" xr:uid="{BDB4D861-E58E-4B33-BDB7-93357640BE5E}"/>
    <cellStyle name="หมายเหตุ 2 6 2" xfId="26357" xr:uid="{5E371F99-7FD1-45BD-8F29-D3F7340A1973}"/>
    <cellStyle name="หมายเหตุ 2 6 3" xfId="31078" xr:uid="{D9D02AD6-5A5C-4AF7-9581-4525D20E0953}"/>
    <cellStyle name="หมายเหตุ 2 6 4" xfId="35581" xr:uid="{C0D00B25-9D98-4A26-BC5B-3624C902CFDB}"/>
    <cellStyle name="หมายเหตุ 2 6 5" xfId="40206" xr:uid="{C54B220C-E54F-47BF-8768-CA44FCAE6018}"/>
    <cellStyle name="หมายเหตุ 2 7" xfId="5195" xr:uid="{3B045098-87BD-4890-89F7-F7C0FBB9525E}"/>
    <cellStyle name="หมายเหตุ 2 7 2" xfId="26383" xr:uid="{5099BF69-89BA-4C04-BFEF-4D54DE663091}"/>
    <cellStyle name="หมายเหตุ 2 7 3" xfId="31083" xr:uid="{CC4807ED-82F2-48E7-8634-747E510FC43C}"/>
    <cellStyle name="หมายเหตุ 2 7 4" xfId="35594" xr:uid="{0B36B206-1FB3-4DCC-A1A9-DE782F9585C7}"/>
    <cellStyle name="หมายเหตุ 2 7 5" xfId="40219" xr:uid="{D9215F49-7EB5-41F3-BB66-A343F0D92678}"/>
    <cellStyle name="หมายเหตุ 2 8" xfId="11197" xr:uid="{D23462CF-7087-4DE5-A3B0-2022EA5505CB}"/>
    <cellStyle name="หมายเหตุ 2 9" xfId="24828" xr:uid="{585BF132-B66F-44CB-88A0-04B62041AD24}"/>
    <cellStyle name="หมายเหตุ 3" xfId="1789" xr:uid="{89452079-4FA5-4ABF-877E-88CB427882DD}"/>
    <cellStyle name="หมายเหตุ 3 10" xfId="39029" xr:uid="{FEC556C9-F378-424D-8358-B42BB76D4210}"/>
    <cellStyle name="หมายเหตุ 3 2" xfId="2723" xr:uid="{751AEB55-E9FA-4862-9B48-944067CD186E}"/>
    <cellStyle name="หมายเหตุ 3 2 10" xfId="39765" xr:uid="{B60E7814-95C5-41A9-96BF-D0F11CC1B050}"/>
    <cellStyle name="หมายเหตุ 3 2 2" xfId="4527" xr:uid="{35D12B47-AF8D-4F4A-A438-37DEE0104939}"/>
    <cellStyle name="หมายเหตุ 3 2 2 2" xfId="27657" xr:uid="{FE66A86D-8894-4ADA-8EDF-FE06EBD1A9D2}"/>
    <cellStyle name="หมายเหตุ 3 2 2 3" xfId="32344" xr:uid="{EA1E2AC5-D1C4-4D48-82FC-C4518295C77D}"/>
    <cellStyle name="หมายเหตุ 3 2 2 4" xfId="36868" xr:uid="{D1939163-A473-41C5-A0F1-58A7451C9F49}"/>
    <cellStyle name="หมายเหตุ 3 2 2 5" xfId="41493" xr:uid="{01C4A24E-F633-447C-A6A3-0451ADCB6829}"/>
    <cellStyle name="หมายเหตุ 3 2 3" xfId="5551" xr:uid="{784E4D58-E00B-40BF-BD9D-0B6E953F813C}"/>
    <cellStyle name="หมายเหตุ 3 2 3 2" xfId="28628" xr:uid="{CBF26FCC-6A86-4E85-B0F0-FDE91506DE60}"/>
    <cellStyle name="หมายเหตุ 3 2 3 3" xfId="33302" xr:uid="{04F45529-5890-4582-BB51-54388B53F66D}"/>
    <cellStyle name="หมายเหตุ 3 2 3 4" xfId="37837" xr:uid="{14F7BC98-C24C-4E16-B06F-7B52A039B64B}"/>
    <cellStyle name="หมายเหตุ 3 2 3 5" xfId="42462" xr:uid="{B2905FE6-37F6-4634-B391-B266BDDF9315}"/>
    <cellStyle name="หมายเหตุ 3 2 4" xfId="6584" xr:uid="{6CDA85DC-508D-46AD-816B-FE51DE7268F3}"/>
    <cellStyle name="หมายเหตุ 3 2 4 2" xfId="29607" xr:uid="{8BF18C0D-32BB-43A3-9CD2-5AD457B3403B}"/>
    <cellStyle name="หมายเหตุ 3 2 4 3" xfId="34264" xr:uid="{B7662ECF-3E25-4373-A1CE-110C13E2099F}"/>
    <cellStyle name="หมายเหตุ 3 2 4 4" xfId="38811" xr:uid="{3CA0095B-A586-46AB-B411-8EB0D7D6A271}"/>
    <cellStyle name="หมายเหตุ 3 2 4 5" xfId="43436" xr:uid="{D2BFD3B8-27C7-4E83-B53C-129980CC3C0C}"/>
    <cellStyle name="หมายเหตุ 3 2 5" xfId="20313" xr:uid="{579857D2-9787-4CA5-93DA-11F6925501FF}"/>
    <cellStyle name="หมายเหตุ 3 2 6" xfId="23783" xr:uid="{F62BA431-E19E-48A8-B6E5-1F213C5B3AFE}"/>
    <cellStyle name="หมายเหตุ 3 2 7" xfId="25910" xr:uid="{5412C859-1CE1-4B7D-9425-A257A96D5176}"/>
    <cellStyle name="หมายเหตุ 3 2 8" xfId="30636" xr:uid="{CA1A475E-11C9-443E-A39E-BE5E3796A20D}"/>
    <cellStyle name="หมายเหตุ 3 2 9" xfId="35140" xr:uid="{A659FE69-8285-43A4-834A-59316E0F6BF3}"/>
    <cellStyle name="หมายเหตุ 3 3" xfId="3734" xr:uid="{C5660874-388D-40AF-B069-71EAB421A644}"/>
    <cellStyle name="หมายเหตุ 3 3 2" xfId="23325" xr:uid="{C3D04FA3-5CB5-4821-832A-CAD41A64791B}"/>
    <cellStyle name="หมายเหตุ 3 3 3" xfId="23997" xr:uid="{A564224F-3167-46E6-9A4D-C699B1E47269}"/>
    <cellStyle name="หมายเหตุ 3 3 4" xfId="26918" xr:uid="{FA045330-F502-427D-87B9-9358AF67C694}"/>
    <cellStyle name="หมายเหตุ 3 3 5" xfId="31618" xr:uid="{BE07C454-94E3-42AB-BF62-E51F1FFD17AF}"/>
    <cellStyle name="หมายเหตุ 3 3 6" xfId="36129" xr:uid="{E7F4794C-9926-469D-B68A-D98A2EF401C6}"/>
    <cellStyle name="หมายเหตุ 3 3 7" xfId="40754" xr:uid="{8C8E33F2-3A79-4849-B987-DC95BBFD1E84}"/>
    <cellStyle name="หมายเหตุ 3 4" xfId="4835" xr:uid="{AD0096D0-A542-44D2-9BE0-E6F5BFECDB00}"/>
    <cellStyle name="หมายเหตุ 3 4 2" xfId="27894" xr:uid="{7466A44B-5A06-4112-8B65-BAC5C617914A}"/>
    <cellStyle name="หมายเหตุ 3 4 3" xfId="32581" xr:uid="{89CE6B53-E40F-4D6F-BEE8-11B56943E5D4}"/>
    <cellStyle name="หมายเหตุ 3 4 4" xfId="37105" xr:uid="{B329709F-F2EC-43BC-A63C-A3805A7064F5}"/>
    <cellStyle name="หมายเหตุ 3 4 5" xfId="41730" xr:uid="{D8037856-003B-4AC0-8411-B30A39898EBE}"/>
    <cellStyle name="หมายเหตุ 3 5" xfId="5870" xr:uid="{1A5D196C-E81D-40F6-AA07-C80595DD3F1C}"/>
    <cellStyle name="หมายเหตุ 3 5 2" xfId="28874" xr:uid="{89E32E48-7860-4844-9880-E172AAFA64A0}"/>
    <cellStyle name="หมายเหตุ 3 5 3" xfId="33548" xr:uid="{72CFAB4E-786B-4CD8-ACCE-0008D66937A7}"/>
    <cellStyle name="หมายเหตุ 3 5 4" xfId="38083" xr:uid="{00C6BD97-88C1-4C5F-B8E9-EAB070CF948F}"/>
    <cellStyle name="หมายเหตุ 3 5 5" xfId="42708" xr:uid="{97246083-2C97-4653-ADEA-5190BDD02131}"/>
    <cellStyle name="หมายเหตุ 3 6" xfId="11198" xr:uid="{4841AF37-4D26-439A-A1FE-FD5EEC3142F5}"/>
    <cellStyle name="หมายเหตุ 3 7" xfId="25142" xr:uid="{B34F88AC-C707-4AEC-AD37-2AE468DFFEF5}"/>
    <cellStyle name="หมายเหตุ 3 8" xfId="29897" xr:uid="{D157FA73-F8B9-4684-8BB6-BB92A3497579}"/>
    <cellStyle name="หมายเหตุ 3 9" xfId="24782" xr:uid="{ECFD1DEA-AA6E-4F49-B5F6-1F2191018EFE}"/>
    <cellStyle name="หมายเหตุ 4" xfId="1788" xr:uid="{0A17A260-584E-4D51-930B-A94D4D2D050D}"/>
    <cellStyle name="หมายเหตุ 4 10" xfId="39028" xr:uid="{7D03073A-AB85-40FF-8485-5D9BA500DDEA}"/>
    <cellStyle name="หมายเหตุ 4 2" xfId="2722" xr:uid="{1EA31EFD-4180-4544-9D34-06914A4EC9F4}"/>
    <cellStyle name="หมายเหตุ 4 2 10" xfId="39764" xr:uid="{FF55447F-0D7F-4452-8939-8E1D966FF2F9}"/>
    <cellStyle name="หมายเหตุ 4 2 2" xfId="4526" xr:uid="{13FC8910-4080-45D5-ABF6-867A6E3E8F14}"/>
    <cellStyle name="หมายเหตุ 4 2 2 2" xfId="27656" xr:uid="{2E5B821B-DF95-48D5-B169-152EFC941EAF}"/>
    <cellStyle name="หมายเหตุ 4 2 2 3" xfId="32343" xr:uid="{86598351-1ABB-4A99-9AF5-47D19728FE51}"/>
    <cellStyle name="หมายเหตุ 4 2 2 4" xfId="36867" xr:uid="{FF2B7A47-7B39-4A77-9161-A9C315536AE8}"/>
    <cellStyle name="หมายเหตุ 4 2 2 5" xfId="41492" xr:uid="{BE707FA8-16A8-4F6D-9272-1F56FC4FC25D}"/>
    <cellStyle name="หมายเหตุ 4 2 3" xfId="5550" xr:uid="{C9931859-69A1-4EC9-B286-87C7B2B5C143}"/>
    <cellStyle name="หมายเหตุ 4 2 3 2" xfId="28627" xr:uid="{7DBCEF1E-D13B-4125-92C9-9B207FDD0AD8}"/>
    <cellStyle name="หมายเหตุ 4 2 3 3" xfId="33301" xr:uid="{358E7447-380B-4DD3-BB47-42BFF4E6A19F}"/>
    <cellStyle name="หมายเหตุ 4 2 3 4" xfId="37836" xr:uid="{F75ACCA7-4EBB-4A04-8B9D-D28B349E06A4}"/>
    <cellStyle name="หมายเหตุ 4 2 3 5" xfId="42461" xr:uid="{46DCAE1D-F2A1-4961-A76C-03620647E081}"/>
    <cellStyle name="หมายเหตุ 4 2 4" xfId="6583" xr:uid="{02C2DC67-616F-406F-99D8-5E81F2CD2657}"/>
    <cellStyle name="หมายเหตุ 4 2 4 2" xfId="29606" xr:uid="{8876BA64-8BC9-4BBA-8E7A-5C2544BA2711}"/>
    <cellStyle name="หมายเหตุ 4 2 4 3" xfId="34263" xr:uid="{DFE2E1FB-AEAA-4A63-B422-982B223C1E62}"/>
    <cellStyle name="หมายเหตุ 4 2 4 4" xfId="38810" xr:uid="{354AA78D-0100-458C-ACB3-221A834E0F9F}"/>
    <cellStyle name="หมายเหตุ 4 2 4 5" xfId="43435" xr:uid="{55A1CD73-879C-48F0-BDC1-C0706EFCBF15}"/>
    <cellStyle name="หมายเหตุ 4 2 5" xfId="20314" xr:uid="{606620F3-ABD9-4801-9625-D376859E0982}"/>
    <cellStyle name="หมายเหตุ 4 2 6" xfId="23784" xr:uid="{D822519A-D509-4C1C-8241-B0C1D5412F34}"/>
    <cellStyle name="หมายเหตุ 4 2 7" xfId="25909" xr:uid="{AADB2876-112E-4F33-80EC-096C6D8F5D84}"/>
    <cellStyle name="หมายเหตุ 4 2 8" xfId="30635" xr:uid="{FCA403F0-48AF-445F-9BCB-2F13723B7BC8}"/>
    <cellStyle name="หมายเหตุ 4 2 9" xfId="35139" xr:uid="{7EF222D5-7308-4E0F-90FC-C9EAB9565B56}"/>
    <cellStyle name="หมายเหตุ 4 3" xfId="3733" xr:uid="{73441A80-051F-4F9C-B1CA-A9282A14EDDB}"/>
    <cellStyle name="หมายเหตุ 4 3 2" xfId="23324" xr:uid="{AFBC7C26-D6D4-4584-96F7-B3D938B6D935}"/>
    <cellStyle name="หมายเหตุ 4 3 3" xfId="23996" xr:uid="{05B32D57-F165-47C4-94F0-DA31A25E0B79}"/>
    <cellStyle name="หมายเหตุ 4 3 4" xfId="26917" xr:uid="{4AEE6116-2CF9-4A47-922B-BDFBCDB39836}"/>
    <cellStyle name="หมายเหตุ 4 3 5" xfId="31617" xr:uid="{F47C640D-88BB-4B2D-AA77-5053A2F2293D}"/>
    <cellStyle name="หมายเหตุ 4 3 6" xfId="36128" xr:uid="{1C3293DB-F37C-4DE5-A03E-C2974F768F7D}"/>
    <cellStyle name="หมายเหตุ 4 3 7" xfId="40753" xr:uid="{3BAAE2ED-4D46-4A54-B1FF-2FC7134D19F1}"/>
    <cellStyle name="หมายเหตุ 4 4" xfId="4834" xr:uid="{89A52873-0C3D-42C8-8CE4-5D9A726CDB90}"/>
    <cellStyle name="หมายเหตุ 4 4 2" xfId="27893" xr:uid="{C0808268-F513-4538-BC2F-AD3DF9C38880}"/>
    <cellStyle name="หมายเหตุ 4 4 3" xfId="32580" xr:uid="{9BDD912A-E96E-41B6-9E74-C93BC4032839}"/>
    <cellStyle name="หมายเหตุ 4 4 4" xfId="37104" xr:uid="{1DD1D898-7704-41AB-8823-9116EF4977EF}"/>
    <cellStyle name="หมายเหตุ 4 4 5" xfId="41729" xr:uid="{4DDC677F-CBF3-4AF7-A0CC-184C9AEE1598}"/>
    <cellStyle name="หมายเหตุ 4 5" xfId="5869" xr:uid="{AA4D6861-D1E7-4082-80E9-B921931F22D9}"/>
    <cellStyle name="หมายเหตุ 4 5 2" xfId="28873" xr:uid="{29EFCEB5-6C52-4295-B5DF-7B75371753C2}"/>
    <cellStyle name="หมายเหตุ 4 5 3" xfId="33547" xr:uid="{FB32208B-7258-4256-B208-057AEB4042E0}"/>
    <cellStyle name="หมายเหตุ 4 5 4" xfId="38082" xr:uid="{5738CDD1-52A5-455E-B6E1-AD1A5FB41920}"/>
    <cellStyle name="หมายเหตุ 4 5 5" xfId="42707" xr:uid="{706A72B4-45A3-430E-A0AC-EB2D8AD1862A}"/>
    <cellStyle name="หมายเหตุ 4 6" xfId="11199" xr:uid="{B180EE59-4BAF-4891-8F20-91F040B02C29}"/>
    <cellStyle name="หมายเหตุ 4 7" xfId="25141" xr:uid="{BA975450-D6EA-4B33-A6DD-DC029B2AD608}"/>
    <cellStyle name="หมายเหตุ 4 8" xfId="29896" xr:uid="{21F5256B-C7B9-496C-B586-92F47B0D4938}"/>
    <cellStyle name="หมายเหตุ 4 9" xfId="24781" xr:uid="{9092D03F-B8EB-4BF6-9A93-FAF84634E998}"/>
    <cellStyle name="หมายเหตุ 5" xfId="1814" xr:uid="{74FB0DF7-739D-4C49-8DD1-443923F4725A}"/>
    <cellStyle name="หมายเหตุ 5 10" xfId="39043" xr:uid="{ED1CCF51-3464-482F-ABB9-CC9FC41B2EB7}"/>
    <cellStyle name="หมายเหตุ 5 2" xfId="2738" xr:uid="{EFBE0328-9983-4EF9-A5C0-8A2A1A47CE59}"/>
    <cellStyle name="หมายเหตุ 5 2 10" xfId="39780" xr:uid="{E40646B4-0B9A-442E-9C55-A944EE39CEAD}"/>
    <cellStyle name="หมายเหตุ 5 2 2" xfId="4542" xr:uid="{AA01877E-DFC1-4187-AD99-59D4BE42096A}"/>
    <cellStyle name="หมายเหตุ 5 2 2 2" xfId="27672" xr:uid="{FF7CE2E4-4FF2-4401-B6FD-FFF6A6CED9CB}"/>
    <cellStyle name="หมายเหตุ 5 2 2 3" xfId="32359" xr:uid="{D8EDE664-2F2D-420C-9F50-E62B83EAD61B}"/>
    <cellStyle name="หมายเหตุ 5 2 2 4" xfId="36883" xr:uid="{25EEB0AF-D73A-429D-97D6-6ABB73E4943D}"/>
    <cellStyle name="หมายเหตุ 5 2 2 5" xfId="41508" xr:uid="{F48C81A5-8926-4D98-84E7-EE236505D400}"/>
    <cellStyle name="หมายเหตุ 5 2 3" xfId="5566" xr:uid="{82E29D61-C9D7-4038-A5AC-55985FE3DD98}"/>
    <cellStyle name="หมายเหตุ 5 2 3 2" xfId="28643" xr:uid="{A6A000FC-D70D-4DE7-B3B8-E1499F604E35}"/>
    <cellStyle name="หมายเหตุ 5 2 3 3" xfId="33317" xr:uid="{E2FB0E59-0E33-4881-9F16-27409FA0E649}"/>
    <cellStyle name="หมายเหตุ 5 2 3 4" xfId="37852" xr:uid="{F545495A-2FDC-4CD7-9135-61DFEC8F6D2E}"/>
    <cellStyle name="หมายเหตุ 5 2 3 5" xfId="42477" xr:uid="{ED8EA924-F204-4539-A249-062410F5711C}"/>
    <cellStyle name="หมายเหตุ 5 2 4" xfId="6599" xr:uid="{C35CB5FA-EEA0-4463-964F-772B9B2B7034}"/>
    <cellStyle name="หมายเหตุ 5 2 4 2" xfId="29622" xr:uid="{59B7ECF5-B7E5-4BC2-B896-5A7268B95920}"/>
    <cellStyle name="หมายเหตุ 5 2 4 3" xfId="34279" xr:uid="{63A19CF5-18B6-4B1B-AFE6-D2CA43E134FE}"/>
    <cellStyle name="หมายเหตุ 5 2 4 4" xfId="38826" xr:uid="{4AAD4D27-D9AD-4D69-9650-6D0A14585F57}"/>
    <cellStyle name="หมายเหตุ 5 2 4 5" xfId="43451" xr:uid="{2CA9307C-7FC9-4E66-9577-DF5B07BAA2A1}"/>
    <cellStyle name="หมายเหตุ 5 2 5" xfId="20702" xr:uid="{9439EEA2-F08C-478B-A45D-575E6038B5C2}"/>
    <cellStyle name="หมายเหตุ 5 2 6" xfId="23897" xr:uid="{C7CAD129-BE19-494B-BEA5-7F2E6C3ED264}"/>
    <cellStyle name="หมายเหตุ 5 2 7" xfId="25925" xr:uid="{3E49FCDC-3F1F-4944-A31A-C9C7698B16A6}"/>
    <cellStyle name="หมายเหตุ 5 2 8" xfId="30651" xr:uid="{12F4A73C-2111-4CF0-AB9D-1F4F4C9B9C87}"/>
    <cellStyle name="หมายเหตุ 5 2 9" xfId="35155" xr:uid="{4795F350-A608-4608-BD17-66E3C7443186}"/>
    <cellStyle name="หมายเหตุ 5 3" xfId="3748" xr:uid="{B9726AF3-ED35-4BFE-8766-71CFE30DDE21}"/>
    <cellStyle name="หมายเหตุ 5 3 2" xfId="26932" xr:uid="{F0D97BF1-DF0D-4DD9-A9BF-9498522CCFED}"/>
    <cellStyle name="หมายเหตุ 5 3 3" xfId="31632" xr:uid="{C1AC93A3-3C38-4FCA-8A03-3A4521FFA0AD}"/>
    <cellStyle name="หมายเหตุ 5 3 4" xfId="36143" xr:uid="{10F80F81-F67C-4460-84DD-80999F8593B4}"/>
    <cellStyle name="หมายเหตุ 5 3 5" xfId="40768" xr:uid="{3F6BAE2D-329E-4208-AD5B-FC482C428D16}"/>
    <cellStyle name="หมายเหตุ 5 4" xfId="4849" xr:uid="{07A8B897-AACF-432E-BD44-A49FB6C8FF5B}"/>
    <cellStyle name="หมายเหตุ 5 4 2" xfId="27908" xr:uid="{93A0E822-7650-46DA-AA93-9C63D1BCAF12}"/>
    <cellStyle name="หมายเหตุ 5 4 3" xfId="32595" xr:uid="{EC8874CF-232B-47D4-B92B-0F2048F56D0B}"/>
    <cellStyle name="หมายเหตุ 5 4 4" xfId="37119" xr:uid="{8988DB8A-928F-4F26-8185-165BB3AF319F}"/>
    <cellStyle name="หมายเหตุ 5 4 5" xfId="41744" xr:uid="{46BA8DF4-C7BB-4ADE-B72C-17D98EC172E9}"/>
    <cellStyle name="หมายเหตุ 5 5" xfId="5884" xr:uid="{3776A0C1-D593-4236-8FBC-F5658BD8119D}"/>
    <cellStyle name="หมายเหตุ 5 5 2" xfId="28888" xr:uid="{02F8C7C3-3ECF-4CAA-983E-82692B27AF4C}"/>
    <cellStyle name="หมายเหตุ 5 5 3" xfId="33562" xr:uid="{D5671051-5F38-43C1-9A26-2D80869EB962}"/>
    <cellStyle name="หมายเหตุ 5 5 4" xfId="38097" xr:uid="{087BAC86-417B-4D58-9C89-DCACE014CDF3}"/>
    <cellStyle name="หมายเหตุ 5 5 5" xfId="42722" xr:uid="{CE462A50-6FCC-44B1-972C-B43E4E35B72E}"/>
    <cellStyle name="หมายเหตุ 5 6" xfId="11200" xr:uid="{2474EE5D-630B-43DD-81EF-3F5D16B741D7}"/>
    <cellStyle name="หมายเหตุ 5 7" xfId="25156" xr:uid="{826EB15E-F3C5-4FE6-8441-31CA751476F7}"/>
    <cellStyle name="หมายเหตุ 5 8" xfId="29911" xr:uid="{5D746564-1394-4EF8-BB3E-10996BD2D2E3}"/>
    <cellStyle name="หมายเหตุ 5 9" xfId="24794" xr:uid="{71382070-587D-470D-9777-186129B9B091}"/>
    <cellStyle name="หมายเหตุ 6" xfId="2263" xr:uid="{9D9B2864-2A8F-429D-9B21-666CBCC9CA02}"/>
    <cellStyle name="หมายเหตุ 6 2" xfId="4142" xr:uid="{99A3C717-7B80-4E28-810E-AD09694CAFF3}"/>
    <cellStyle name="หมายเหตุ 6 2 2" xfId="20701" xr:uid="{507EFF88-8311-463B-B30B-38FB6CA94800}"/>
    <cellStyle name="หมายเหตุ 6 2 3" xfId="23896" xr:uid="{03FCCAAF-7C28-4B0F-8D41-1BB079F10782}"/>
    <cellStyle name="หมายเหตุ 6 2 4" xfId="27291" xr:uid="{416A138E-13C0-4E96-AEA5-A01988D5CDFB}"/>
    <cellStyle name="หมายเหตุ 6 2 5" xfId="31982" xr:uid="{8637AD91-8C17-48A6-91D1-12092364B3EE}"/>
    <cellStyle name="หมายเหตุ 6 2 6" xfId="36502" xr:uid="{07B08502-DA8C-4B96-8256-5F47C4C962AF}"/>
    <cellStyle name="หมายเหตุ 6 2 7" xfId="41127" xr:uid="{3AF6B8D3-871D-4603-99FD-5CA487D0EF99}"/>
    <cellStyle name="หมายเหตุ 6 3" xfId="5191" xr:uid="{7DD4AFFF-501C-4E77-8AE2-D31EA8FA2137}"/>
    <cellStyle name="หมายเหตุ 6 3 2" xfId="28262" xr:uid="{AB0D6941-1FF0-4D20-98EC-61D3E1F78A8D}"/>
    <cellStyle name="หมายเหตุ 6 3 3" xfId="32941" xr:uid="{CEF788D2-79FD-446E-A2D9-EDDDBD975668}"/>
    <cellStyle name="หมายเหตุ 6 3 4" xfId="37473" xr:uid="{FD802E3E-14FD-4129-A3AB-9889AD2E36A0}"/>
    <cellStyle name="หมายเหตุ 6 3 5" xfId="42098" xr:uid="{301325C1-1D1C-4A33-97C5-4F7EFEF04637}"/>
    <cellStyle name="หมายเหตุ 6 4" xfId="6228" xr:uid="{04E42ACD-894D-4723-813C-93012544B7DF}"/>
    <cellStyle name="หมายเหตุ 6 4 2" xfId="29242" xr:uid="{C249A26C-D590-498D-8394-F601CE6F8648}"/>
    <cellStyle name="หมายเหตุ 6 4 3" xfId="33905" xr:uid="{42E6EED5-7D32-4459-B990-BA533120E2AF}"/>
    <cellStyle name="หมายเหตุ 6 4 4" xfId="38448" xr:uid="{06C84419-C811-4DB3-B827-ADA89891A513}"/>
    <cellStyle name="หมายเหตุ 6 4 5" xfId="43073" xr:uid="{F99D9B1A-C1D6-4FD6-B642-694FA0E1FB8F}"/>
    <cellStyle name="หมายเหตุ 6 5" xfId="11201" xr:uid="{BE110DAC-F1B6-49E4-9384-4F6B5D68A5AE}"/>
    <cellStyle name="หมายเหตุ 6 6" xfId="25541" xr:uid="{57D292E5-9E57-4CBC-AA2D-BB4EEE112247}"/>
    <cellStyle name="หมายเหตุ 6 7" xfId="30273" xr:uid="{EB88F4F3-3C1F-41F6-AD7D-2D34760077F5}"/>
    <cellStyle name="หมายเหตุ 6 8" xfId="34774" xr:uid="{C0DFFB44-8DD1-4918-9CFC-C7E237A8EBFB}"/>
    <cellStyle name="หมายเหตุ 6 9" xfId="39401" xr:uid="{443CEAE7-72DB-4A3E-B02E-C79903D8F132}"/>
    <cellStyle name="หมายเหตุ 7" xfId="2385" xr:uid="{6E147420-817D-40A4-A635-CDC67A7D7D77}"/>
    <cellStyle name="หมายเหตุ 7 2" xfId="4194" xr:uid="{AAA552A7-21DD-4FD3-9555-377587E45244}"/>
    <cellStyle name="หมายเหตุ 7 2 2" xfId="20700" xr:uid="{D1847184-37BB-460E-BC94-1A8F79359F35}"/>
    <cellStyle name="หมายเหตุ 7 2 3" xfId="23895" xr:uid="{7C5D34BD-CB7B-4B97-AC86-AC471E6E6F5B}"/>
    <cellStyle name="หมายเหตุ 7 2 4" xfId="27327" xr:uid="{23623D6D-BE93-4DAD-8345-D0E98BFFCAE9}"/>
    <cellStyle name="หมายเหตุ 7 2 5" xfId="32014" xr:uid="{38EA6744-44D7-4BB8-8C5F-100D6253CC3C}"/>
    <cellStyle name="หมายเหตุ 7 2 6" xfId="36538" xr:uid="{E5855AA6-2B58-4DA2-9604-AADB4C4DEDEE}"/>
    <cellStyle name="หมายเหตุ 7 2 7" xfId="41163" xr:uid="{A149B6B2-EB4A-4D0A-92D3-E0362E5F803B}"/>
    <cellStyle name="หมายเหตุ 7 3" xfId="5221" xr:uid="{297283E1-AD5E-4BDB-91C5-E616A75119E1}"/>
    <cellStyle name="หมายเหตุ 7 3 2" xfId="28298" xr:uid="{EBA84D8D-ACB9-497F-9BAA-C0733EF5978C}"/>
    <cellStyle name="หมายเหตุ 7 3 3" xfId="32972" xr:uid="{32FDF10D-6102-4D4D-9EB1-9444A8410BD3}"/>
    <cellStyle name="หมายเหตุ 7 3 4" xfId="37507" xr:uid="{421A1448-7AB3-4F49-AACB-3AC97086B547}"/>
    <cellStyle name="หมายเหตุ 7 3 5" xfId="42132" xr:uid="{0EDB0E35-295C-4D80-8C74-BAB97E8A98D6}"/>
    <cellStyle name="หมายเหตุ 7 4" xfId="6255" xr:uid="{FA2DB3D9-EFCF-450F-8DE0-43FB4E6FC143}"/>
    <cellStyle name="หมายเหตุ 7 4 2" xfId="29276" xr:uid="{232FB166-B53E-4538-8923-08950398BC78}"/>
    <cellStyle name="หมายเหตุ 7 4 3" xfId="33934" xr:uid="{E6BDB9DB-31D4-42BB-8775-C24D95913F32}"/>
    <cellStyle name="หมายเหตุ 7 4 4" xfId="38481" xr:uid="{F97A3AED-CBCB-4AF5-80D8-30C4A6A65BCD}"/>
    <cellStyle name="หมายเหตุ 7 4 5" xfId="43106" xr:uid="{4D73D475-0E9A-40BD-9AC1-9B6ADF288E4B}"/>
    <cellStyle name="หมายเหตุ 7 5" xfId="11202" xr:uid="{365DFB0F-94C5-4860-8BAF-840FE09C7630}"/>
    <cellStyle name="หมายเหตุ 7 6" xfId="25580" xr:uid="{C62EDF1A-2BA5-429A-BC60-6FFDB1E708AA}"/>
    <cellStyle name="หมายเหตุ 7 7" xfId="30306" xr:uid="{3047CEE5-74AA-40D8-AA74-DE4EC41DD5CE}"/>
    <cellStyle name="หมายเหตุ 7 8" xfId="34810" xr:uid="{47E7F5A6-E34B-4513-8B51-DD63781FED1A}"/>
    <cellStyle name="หมายเหตุ 7 9" xfId="39435" xr:uid="{002C4A0E-59F8-4875-8867-40B8D67A2366}"/>
    <cellStyle name="หมายเหตุ 8" xfId="2069" xr:uid="{E902282A-399C-4771-8374-9B96341D2DAF}"/>
    <cellStyle name="หมายเหตุ 8 2" xfId="3973" xr:uid="{7C145E95-75B3-4DC2-B94E-A48B70600EF2}"/>
    <cellStyle name="หมายเหตุ 8 2 2" xfId="20699" xr:uid="{A97AFB11-9A26-4B64-AB94-AEB57EBC1D29}"/>
    <cellStyle name="หมายเหตุ 8 2 3" xfId="23894" xr:uid="{EC7BDBFD-C8CE-407D-AFF0-C6F0A7908B01}"/>
    <cellStyle name="หมายเหตุ 8 2 4" xfId="27137" xr:uid="{04167A1E-73F3-4E47-B6AF-D132CE2D5040}"/>
    <cellStyle name="หมายเหตุ 8 2 5" xfId="31833" xr:uid="{451736D2-E67F-46DE-862A-CB9D40105251}"/>
    <cellStyle name="หมายเหตุ 8 2 6" xfId="36348" xr:uid="{57914A53-7F4A-4CCE-A602-AC0F161C2417}"/>
    <cellStyle name="หมายเหตุ 8 2 7" xfId="40973" xr:uid="{51EE94A4-8970-40CE-81B2-94295E3331F6}"/>
    <cellStyle name="หมายเหตุ 8 3" xfId="5049" xr:uid="{BFF2AF56-3EF0-4795-A565-D776EC3E60F1}"/>
    <cellStyle name="หมายเหตุ 8 3 2" xfId="28110" xr:uid="{775E56CD-777D-4FC3-85DC-84D2B4CB4761}"/>
    <cellStyle name="หมายเหตุ 8 3 3" xfId="32794" xr:uid="{2DFF4055-AFAD-4818-99C6-8DB79BEE1EF9}"/>
    <cellStyle name="หมายเหตุ 8 3 4" xfId="37321" xr:uid="{27F1DBF2-854D-4EAC-9C39-8B6DC13C15BA}"/>
    <cellStyle name="หมายเหตุ 8 3 5" xfId="41946" xr:uid="{DFCCDFAB-4AAC-4D9E-BFAD-E94DAE15C385}"/>
    <cellStyle name="หมายเหตุ 8 4" xfId="6082" xr:uid="{1DCEDAD0-C5DF-4D00-A779-AF1B163FC315}"/>
    <cellStyle name="หมายเหตุ 8 4 2" xfId="29093" xr:uid="{8856F493-A8E1-4FF7-B1A9-FB2EE09D0137}"/>
    <cellStyle name="หมายเหตุ 8 4 3" xfId="33761" xr:uid="{2A4AA648-4B09-41EA-BBD4-4DF65AAB476B}"/>
    <cellStyle name="หมายเหตุ 8 4 4" xfId="38299" xr:uid="{0A9F16C8-68E7-4F78-8D5E-FEBADDE25EB2}"/>
    <cellStyle name="หมายเหตุ 8 4 5" xfId="42924" xr:uid="{099622F6-077D-48A1-890A-358A9F6D6565}"/>
    <cellStyle name="หมายเหตุ 8 5" xfId="11203" xr:uid="{C25067C7-B99D-4624-B567-AF0E41DE6E89}"/>
    <cellStyle name="หมายเหตุ 8 6" xfId="25374" xr:uid="{B79BB554-150B-4D87-A1A8-0D07C0372236}"/>
    <cellStyle name="หมายเหตุ 8 7" xfId="30118" xr:uid="{9EBE73E0-A741-44DE-8279-F92CB3C4354A}"/>
    <cellStyle name="หมายเหตุ 8 8" xfId="34621" xr:uid="{D6D84BD4-1DCB-4442-A1ED-44D2D611BF89}"/>
    <cellStyle name="หมายเหตุ 8 9" xfId="39248" xr:uid="{4E259804-9FC7-4FE1-A611-8D15269A037A}"/>
    <cellStyle name="หมายเหตุ 9" xfId="3161" xr:uid="{135C2CBC-403B-454B-942D-A7660EB72BF1}"/>
    <cellStyle name="หมายเหตุ 9 2" xfId="20698" xr:uid="{9D1D8010-284F-418D-8547-D37B3B65D3D2}"/>
    <cellStyle name="หมายเหตุ 9 2 2" xfId="23893" xr:uid="{D6F060F3-6B9C-46B9-B5F0-47CD2520B1D1}"/>
    <cellStyle name="หมายเหตุ 9 3" xfId="11204" xr:uid="{524CA47B-8E80-4847-ADE4-F76B0C2995A1}"/>
    <cellStyle name="หัวเรื่อง 1" xfId="1394" xr:uid="{FC9CF1EF-2F49-4B77-AE8D-F9D020566BD9}"/>
    <cellStyle name="หัวเรื่อง 1 2" xfId="11205" xr:uid="{C4F7499B-EEF0-4FBB-8F76-EBC528EFDA3B}"/>
    <cellStyle name="หัวเรื่อง 1 2 2" xfId="12958" xr:uid="{A61403DC-940D-4488-B525-FB64AC3EC92B}"/>
    <cellStyle name="หัวเรื่อง 1 2 2 2" xfId="17977" xr:uid="{65D539B6-50DE-45F3-89BF-D07771B9BE05}"/>
    <cellStyle name="หัวเรื่อง 1 2 2 3" xfId="15462" xr:uid="{E7D02F33-3C7C-4CD0-96EE-84D662D2C2D8}"/>
    <cellStyle name="หัวเรื่อง 1 2 2 4" xfId="23119" xr:uid="{B58CF25A-4678-43F5-87D6-115E8DC16FA4}"/>
    <cellStyle name="หัวเรื่อง 1 2 3" xfId="20315" xr:uid="{608E82D3-62A2-4A7E-B3A6-18F8467B92E8}"/>
    <cellStyle name="หัวเรื่อง 1 2 4" xfId="16791" xr:uid="{A64DE500-CE6E-44CB-BC37-E0C4339C60C4}"/>
    <cellStyle name="หัวเรื่อง 1 2 5" xfId="14269" xr:uid="{5D570E49-2EA1-472B-B95A-6E69487353C0}"/>
    <cellStyle name="หัวเรื่อง 1 2 6" xfId="21858" xr:uid="{A8F3B636-7406-4370-A710-5473CD15E49A}"/>
    <cellStyle name="หัวเรื่อง 1 3" xfId="11206" xr:uid="{97BB2834-2799-4DDD-99DD-EE18C569CBD5}"/>
    <cellStyle name="หัวเรื่อง 1 3 2" xfId="12959" xr:uid="{40822282-4096-4376-B892-344AC92E9CDF}"/>
    <cellStyle name="หัวเรื่อง 1 3 2 2" xfId="17978" xr:uid="{5A4B7E6C-3048-47AC-BAF9-04FAB2900435}"/>
    <cellStyle name="หัวเรื่อง 1 3 2 3" xfId="15463" xr:uid="{E5D3DACB-F737-4B9D-9BF2-09F47A79C4EE}"/>
    <cellStyle name="หัวเรื่อง 1 3 2 4" xfId="23120" xr:uid="{C7E75A40-80CB-468C-BC4C-7DDA33DB5611}"/>
    <cellStyle name="หัวเรื่อง 1 3 3" xfId="20316" xr:uid="{9905C363-2526-42AE-A681-6735E4C49D07}"/>
    <cellStyle name="หัวเรื่อง 1 3 4" xfId="16792" xr:uid="{D8D27B51-266F-4DB0-A1BA-291F940436B8}"/>
    <cellStyle name="หัวเรื่อง 1 3 5" xfId="14270" xr:uid="{EA5964B8-0C60-474B-8A41-963A531B906B}"/>
    <cellStyle name="หัวเรื่อง 1 3 6" xfId="21859" xr:uid="{8BBD76DB-1564-4909-B992-A6844867E1AB}"/>
    <cellStyle name="หัวเรื่อง 1 4" xfId="11207" xr:uid="{9F71CAFB-9B91-4AE6-9F5D-2F4F1957A338}"/>
    <cellStyle name="หัวเรื่อง 1 4 2" xfId="12960" xr:uid="{F47E55AF-EBF3-4C52-A81E-2AC27AA3235F}"/>
    <cellStyle name="หัวเรื่อง 1 4 2 2" xfId="17979" xr:uid="{0A3C3F6F-91E3-421C-ACCB-DDF30A760BFB}"/>
    <cellStyle name="หัวเรื่อง 1 4 2 3" xfId="15464" xr:uid="{33F69242-2B85-4C96-B5FB-BF5C9CC7BF00}"/>
    <cellStyle name="หัวเรื่อง 1 4 2 4" xfId="23121" xr:uid="{A9C86E49-1BA1-41ED-89D3-6D3C60689170}"/>
    <cellStyle name="หัวเรื่อง 1 4 3" xfId="20317" xr:uid="{11D3CBB7-3B82-4246-99DF-944547021CEB}"/>
    <cellStyle name="หัวเรื่อง 1 4 4" xfId="16793" xr:uid="{4D3C8416-A1B1-44BD-86E7-17ABD6563CCF}"/>
    <cellStyle name="หัวเรื่อง 1 4 5" xfId="14271" xr:uid="{A570BB0D-5F2A-4A25-A3D9-F26477F0931F}"/>
    <cellStyle name="หัวเรื่อง 1 4 6" xfId="21860" xr:uid="{15B1EFF2-2EE5-406E-B2BE-97F1556B1435}"/>
    <cellStyle name="หัวเรื่อง 1 5" xfId="11208" xr:uid="{BB2B9867-8AA8-4C93-9460-9391F0DD764C}"/>
    <cellStyle name="หัวเรื่อง 1 5 2" xfId="12961" xr:uid="{429DE310-2553-4986-9C33-91364C1D1239}"/>
    <cellStyle name="หัวเรื่อง 1 5 2 2" xfId="17980" xr:uid="{63EC53A3-CDDB-4FB4-BB67-854E55ED6BA1}"/>
    <cellStyle name="หัวเรื่อง 1 5 2 3" xfId="15465" xr:uid="{D6E87ACA-BD7C-4395-A7B6-DA628CA7512A}"/>
    <cellStyle name="หัวเรื่อง 1 5 2 4" xfId="23122" xr:uid="{22786780-4882-44A7-A177-4AE60D743CAD}"/>
    <cellStyle name="หัวเรื่อง 1 5 3" xfId="16794" xr:uid="{4EC145D9-D471-4C96-BB0E-FA7E464B1BD8}"/>
    <cellStyle name="หัวเรื่อง 1 5 4" xfId="14272" xr:uid="{588944DB-DBB8-4CF8-8416-5E7EA98E2F72}"/>
    <cellStyle name="หัวเรื่อง 1 5 5" xfId="21861" xr:uid="{489E967C-3903-49A6-8F20-F0E23AE9D71C}"/>
    <cellStyle name="หัวเรื่อง 1 6" xfId="11209" xr:uid="{EB73241D-17EA-4296-82C8-D5E60640A77B}"/>
    <cellStyle name="หัวเรื่อง 1 6 2" xfId="12962" xr:uid="{39F910FD-21F9-4A53-AFED-0FA94770CDEB}"/>
    <cellStyle name="หัวเรื่อง 1 6 2 2" xfId="17981" xr:uid="{BA889B65-AF11-4FA3-A048-0572547FCA0B}"/>
    <cellStyle name="หัวเรื่อง 1 6 2 3" xfId="15466" xr:uid="{0CE05394-D953-4ED9-B8C1-D8DF454BD18E}"/>
    <cellStyle name="หัวเรื่อง 1 6 2 4" xfId="23123" xr:uid="{298F7D92-1541-485C-9200-1FDD3C1F856D}"/>
    <cellStyle name="หัวเรื่อง 1 6 3" xfId="16795" xr:uid="{1EC9114C-29FC-46EF-8C0C-10734E08AC40}"/>
    <cellStyle name="หัวเรื่อง 1 6 4" xfId="14273" xr:uid="{7544CF36-DF02-4864-BEA3-AF0F0FA6B14C}"/>
    <cellStyle name="หัวเรื่อง 1 6 5" xfId="21862" xr:uid="{1E653BAC-3AB5-4B0D-A301-F0158A745363}"/>
    <cellStyle name="หัวเรื่อง 1 7" xfId="18937" xr:uid="{E70BDACF-AECE-48F2-AA61-D1175FF32244}"/>
    <cellStyle name="หัวเรื่อง 2" xfId="1395" xr:uid="{009E2AD6-B0ED-4BB9-B008-90DDC822DEA7}"/>
    <cellStyle name="หัวเรื่อง 2 2" xfId="11210" xr:uid="{CDDCD929-3F0D-4256-909A-BF5B8B31DA22}"/>
    <cellStyle name="หัวเรื่อง 2 2 2" xfId="12963" xr:uid="{35852E98-8C08-48C4-B724-D32D1F407EBC}"/>
    <cellStyle name="หัวเรื่อง 2 2 2 2" xfId="17982" xr:uid="{181D3594-8F03-4310-954D-6617F2947229}"/>
    <cellStyle name="หัวเรื่อง 2 2 2 3" xfId="15467" xr:uid="{073212A7-D81D-4DD6-B8A5-16C7FBEE0D4E}"/>
    <cellStyle name="หัวเรื่อง 2 2 2 4" xfId="23124" xr:uid="{4C9A2A63-F2F6-4FAE-88F3-30A4281AF785}"/>
    <cellStyle name="หัวเรื่อง 2 2 3" xfId="20318" xr:uid="{0B188CF1-F077-4319-B9D1-C4883A1FEC59}"/>
    <cellStyle name="หัวเรื่อง 2 2 4" xfId="16796" xr:uid="{4DBA8569-CF4A-4F7D-9AE5-371EF31E420D}"/>
    <cellStyle name="หัวเรื่อง 2 2 5" xfId="14274" xr:uid="{67E68FCC-FAC5-4CDE-BA53-643BAEB0A799}"/>
    <cellStyle name="หัวเรื่อง 2 2 6" xfId="21863" xr:uid="{AA661DB9-EA7D-4D98-9907-F2ECCCB153E7}"/>
    <cellStyle name="หัวเรื่อง 2 3" xfId="11211" xr:uid="{2D2D3013-E0FF-4C39-9286-212F3B409D41}"/>
    <cellStyle name="หัวเรื่อง 2 3 2" xfId="12964" xr:uid="{4593F768-C3EA-4250-BC2C-E3C491CB3C71}"/>
    <cellStyle name="หัวเรื่อง 2 3 2 2" xfId="17983" xr:uid="{F1F11AF1-A75B-4A17-824E-C8A762294177}"/>
    <cellStyle name="หัวเรื่อง 2 3 2 3" xfId="15468" xr:uid="{06AD64B4-141C-47E6-918C-220BFF7D2453}"/>
    <cellStyle name="หัวเรื่อง 2 3 2 4" xfId="23125" xr:uid="{879C3E05-332A-485A-AD24-32EB34F21862}"/>
    <cellStyle name="หัวเรื่อง 2 3 3" xfId="20319" xr:uid="{9747A568-8DD7-44D7-B4A9-EDB63E3A231F}"/>
    <cellStyle name="หัวเรื่อง 2 3 4" xfId="16797" xr:uid="{73010ECB-A7D9-467D-A8EA-64DC4FA45FA7}"/>
    <cellStyle name="หัวเรื่อง 2 3 5" xfId="14275" xr:uid="{B6BF5E0C-2853-4B6D-AD77-0E5AC8698D02}"/>
    <cellStyle name="หัวเรื่อง 2 3 6" xfId="21864" xr:uid="{B719BE5D-FD06-4AC2-86E0-03D2C7B51A8B}"/>
    <cellStyle name="หัวเรื่อง 2 4" xfId="11212" xr:uid="{47F4F875-D818-4603-AED0-30C25109C83A}"/>
    <cellStyle name="หัวเรื่อง 2 4 2" xfId="12965" xr:uid="{DBF43374-851A-4055-AE93-588045E9C930}"/>
    <cellStyle name="หัวเรื่อง 2 4 2 2" xfId="17984" xr:uid="{B92751FD-13EF-4AF2-BF16-9E0A7EABCA48}"/>
    <cellStyle name="หัวเรื่อง 2 4 2 3" xfId="15469" xr:uid="{1000335E-91A8-40AA-9E2E-09017BA1892E}"/>
    <cellStyle name="หัวเรื่อง 2 4 2 4" xfId="23126" xr:uid="{8E64A1C8-BE2B-4063-B1D4-0CDB34E098F0}"/>
    <cellStyle name="หัวเรื่อง 2 4 3" xfId="20320" xr:uid="{F7E49BFD-C2CC-4FAF-BF0A-0959177DAC3D}"/>
    <cellStyle name="หัวเรื่อง 2 4 4" xfId="16798" xr:uid="{AB84A762-A081-4A96-ADB5-0E67B12AAD04}"/>
    <cellStyle name="หัวเรื่อง 2 4 5" xfId="14276" xr:uid="{2D1ED354-573B-4BD7-8A3D-F8DF00C48797}"/>
    <cellStyle name="หัวเรื่อง 2 4 6" xfId="21865" xr:uid="{5E365B67-AA00-4760-925E-4C76F353DB31}"/>
    <cellStyle name="หัวเรื่อง 2 5" xfId="11213" xr:uid="{3B8C6EE2-45B5-4F29-980E-1354971266A6}"/>
    <cellStyle name="หัวเรื่อง 2 5 2" xfId="12966" xr:uid="{B17058B8-41E1-44ED-B749-88B743504A5F}"/>
    <cellStyle name="หัวเรื่อง 2 5 2 2" xfId="17985" xr:uid="{2CB02ACC-0C68-40D9-90F5-7867CDEF8728}"/>
    <cellStyle name="หัวเรื่อง 2 5 2 3" xfId="15470" xr:uid="{1683D7E3-A2EF-4B60-B1C4-66DF2ADEBEE4}"/>
    <cellStyle name="หัวเรื่อง 2 5 2 4" xfId="23127" xr:uid="{A9EC9789-F9D6-4423-9B8B-5986DB3BF01E}"/>
    <cellStyle name="หัวเรื่อง 2 5 3" xfId="16799" xr:uid="{6A009BDD-6866-4A1B-9111-201E9F5A5AA9}"/>
    <cellStyle name="หัวเรื่อง 2 5 4" xfId="14277" xr:uid="{D7EA4C96-608B-4BF5-AC8E-03F457F7C1EC}"/>
    <cellStyle name="หัวเรื่อง 2 5 5" xfId="21866" xr:uid="{940FDB33-69D0-40B2-A2F3-60648FD678B0}"/>
    <cellStyle name="หัวเรื่อง 2 6" xfId="11214" xr:uid="{5CF02D16-AF61-4656-9D75-4347F974282C}"/>
    <cellStyle name="หัวเรื่อง 2 6 2" xfId="12967" xr:uid="{98984103-0737-4AD3-B3E7-06D3B360D046}"/>
    <cellStyle name="หัวเรื่อง 2 6 2 2" xfId="17986" xr:uid="{3A10D377-FB30-48A0-A1F9-BD7612849A27}"/>
    <cellStyle name="หัวเรื่อง 2 6 2 3" xfId="15471" xr:uid="{00018AEA-17E2-4F52-B1E6-6792179AB177}"/>
    <cellStyle name="หัวเรื่อง 2 6 2 4" xfId="23128" xr:uid="{B40E7B1F-6290-41D3-8A4B-2A06F6AC54A4}"/>
    <cellStyle name="หัวเรื่อง 2 6 3" xfId="16800" xr:uid="{E705D635-5D80-4124-845F-8ABB1F6F6A83}"/>
    <cellStyle name="หัวเรื่อง 2 6 4" xfId="14278" xr:uid="{DC5CE2EB-661D-416E-A1EE-7B7745F72389}"/>
    <cellStyle name="หัวเรื่อง 2 6 5" xfId="21867" xr:uid="{7B080F1C-48A5-4CA9-8189-CDD4D862C101}"/>
    <cellStyle name="หัวเรื่อง 2 7" xfId="18938" xr:uid="{40F59186-DB98-4E98-8E38-3B4D7FD853F7}"/>
    <cellStyle name="หัวเรื่อง 3" xfId="1396" xr:uid="{27CCC454-35AC-42CB-AFC8-145DD0EE31CD}"/>
    <cellStyle name="หัวเรื่อง 3 2" xfId="2051" xr:uid="{D127F383-D023-4ED7-9477-C53671AF8A3A}"/>
    <cellStyle name="หัวเรื่อง 3 2 2" xfId="3959" xr:uid="{47A59C2F-A587-4CFC-9B56-ECBCF672E184}"/>
    <cellStyle name="หัวเรื่อง 3 2 2 2" xfId="17987" xr:uid="{A761CF37-E8A1-4A0E-BC63-631964BC3BF9}"/>
    <cellStyle name="หัวเรื่อง 3 2 2 3" xfId="15472" xr:uid="{7FBC8FA5-6388-4688-AB72-15AC75A1F170}"/>
    <cellStyle name="หัวเรื่อง 3 2 2 4" xfId="23129" xr:uid="{3B98AF42-2B36-47A8-9806-0D76962EEE8F}"/>
    <cellStyle name="หัวเรื่อง 3 2 2 5" xfId="12968" xr:uid="{0628CF4C-6D26-4262-A63F-AB72BBB66B60}"/>
    <cellStyle name="หัวเรื่อง 3 2 3" xfId="20321" xr:uid="{FD7C6733-45E9-4F6B-AF8C-CC6BFB98014E}"/>
    <cellStyle name="หัวเรื่อง 3 2 4" xfId="16801" xr:uid="{77C29CFC-85B7-476D-A96D-B9B107AB2D6A}"/>
    <cellStyle name="หัวเรื่อง 3 2 5" xfId="14279" xr:uid="{601A1BE9-0235-43E3-91E4-1E30F3B766A6}"/>
    <cellStyle name="หัวเรื่อง 3 2 6" xfId="21868" xr:uid="{6443A70F-BDFE-4CE3-8327-8C55AF99244E}"/>
    <cellStyle name="หัวเรื่อง 3 2 7" xfId="11215" xr:uid="{4ADE6B29-E44F-4394-95A2-9D742D698DBC}"/>
    <cellStyle name="หัวเรื่อง 3 3" xfId="2110" xr:uid="{E0DE5F6F-D26A-498F-8F4C-6EF4A1A5415C}"/>
    <cellStyle name="หัวเรื่อง 3 3 2" xfId="4007" xr:uid="{CBBF282C-F935-4CA8-BAA6-C72B1DFF6144}"/>
    <cellStyle name="หัวเรื่อง 3 3 2 2" xfId="17988" xr:uid="{821604ED-D179-4521-BBEF-B3B9651A4178}"/>
    <cellStyle name="หัวเรื่อง 3 3 2 3" xfId="15473" xr:uid="{6713121F-F35B-4B56-A86E-0F322C217FC4}"/>
    <cellStyle name="หัวเรื่อง 3 3 2 4" xfId="23130" xr:uid="{C47A01EA-9E95-41F7-93C7-DA5D39846C1D}"/>
    <cellStyle name="หัวเรื่อง 3 3 2 5" xfId="12969" xr:uid="{E1568BBB-A0DF-4ED8-A6C2-D3DC35436491}"/>
    <cellStyle name="หัวเรื่อง 3 3 3" xfId="20322" xr:uid="{741BCEBB-8C8D-45BD-95CB-508795DC5462}"/>
    <cellStyle name="หัวเรื่อง 3 3 4" xfId="16802" xr:uid="{CA1D925B-C6AA-42CA-885C-F2032BC1514D}"/>
    <cellStyle name="หัวเรื่อง 3 3 5" xfId="14280" xr:uid="{C1737118-46F7-4C84-A346-B61394BD58F0}"/>
    <cellStyle name="หัวเรื่อง 3 3 6" xfId="21869" xr:uid="{1454CDA9-2CD7-4076-BC26-39F4118D4A0F}"/>
    <cellStyle name="หัวเรื่อง 3 3 7" xfId="11216" xr:uid="{7714F759-2537-4445-89D7-A68AA56D0093}"/>
    <cellStyle name="หัวเรื่อง 3 4" xfId="2002" xr:uid="{2AC30972-A325-4A86-B7B5-C8832C32F28E}"/>
    <cellStyle name="หัวเรื่อง 3 4 2" xfId="3921" xr:uid="{FFDA3D4B-11A0-42AC-BE34-6B0375F1278C}"/>
    <cellStyle name="หัวเรื่อง 3 4 2 2" xfId="17989" xr:uid="{44B492E5-1C2D-4A74-9220-00A37255D2BF}"/>
    <cellStyle name="หัวเรื่อง 3 4 2 3" xfId="15474" xr:uid="{E2B1BADF-F7FB-4456-9314-6EDA1CACC8D7}"/>
    <cellStyle name="หัวเรื่อง 3 4 2 4" xfId="23131" xr:uid="{ADB5A1C6-444C-4C82-8EBF-605C44881899}"/>
    <cellStyle name="หัวเรื่อง 3 4 2 5" xfId="12970" xr:uid="{6A1B043A-F5C1-4D0F-9802-A41E8F4B26C4}"/>
    <cellStyle name="หัวเรื่อง 3 4 3" xfId="20323" xr:uid="{D699B558-2AA6-470F-9DA3-26E51A607317}"/>
    <cellStyle name="หัวเรื่อง 3 4 4" xfId="16803" xr:uid="{F6FBF693-740F-4B0C-A9D7-E77D8671EAF8}"/>
    <cellStyle name="หัวเรื่อง 3 4 5" xfId="14281" xr:uid="{2871928C-79B1-4EC0-A1A8-4C0063EEC3D2}"/>
    <cellStyle name="หัวเรื่อง 3 4 6" xfId="21870" xr:uid="{710B5E7B-5142-478E-BE04-86FB5D8CCB51}"/>
    <cellStyle name="หัวเรื่อง 3 4 7" xfId="11217" xr:uid="{85B4CC52-594E-49A5-B283-951644E70CF7}"/>
    <cellStyle name="หัวเรื่อง 3 5" xfId="2166" xr:uid="{B17159C4-5F45-4B1B-ABC7-0A4CCCC60B0F}"/>
    <cellStyle name="หัวเรื่อง 3 5 2" xfId="12971" xr:uid="{5290A773-1EF7-4236-92A0-3FF0F28C4C63}"/>
    <cellStyle name="หัวเรื่อง 3 5 2 2" xfId="17990" xr:uid="{2C89C165-3B69-4F39-A764-46E00ADA69F9}"/>
    <cellStyle name="หัวเรื่อง 3 5 2 3" xfId="15475" xr:uid="{4E1228F1-88AA-4AC6-B54F-1719FB47F43C}"/>
    <cellStyle name="หัวเรื่อง 3 5 2 4" xfId="23132" xr:uid="{13D7BC38-3E97-4D7F-A2EF-F5A322569E2B}"/>
    <cellStyle name="หัวเรื่อง 3 5 3" xfId="16804" xr:uid="{D10899C6-2717-45D6-88E8-BE05B6A7F4AF}"/>
    <cellStyle name="หัวเรื่อง 3 5 4" xfId="14282" xr:uid="{C2AD3359-A503-4247-8DAC-7D5AE9850C2D}"/>
    <cellStyle name="หัวเรื่อง 3 5 5" xfId="21871" xr:uid="{51B8F7C2-50A6-43AD-A187-BC54BAF1EB9A}"/>
    <cellStyle name="หัวเรื่อง 3 5 6" xfId="11218" xr:uid="{8142561D-947F-4ADB-90EE-271918B34ECE}"/>
    <cellStyle name="หัวเรื่อง 3 6" xfId="11219" xr:uid="{04F69A0C-4175-4D1C-AC34-072FA4E7A938}"/>
    <cellStyle name="หัวเรื่อง 3 6 2" xfId="12972" xr:uid="{A9DC92AD-1585-4AF2-AE85-A048D4114B8D}"/>
    <cellStyle name="หัวเรื่อง 3 6 2 2" xfId="17991" xr:uid="{CB8A7776-7CD5-4270-892B-9C3DDDDA5368}"/>
    <cellStyle name="หัวเรื่อง 3 6 2 3" xfId="15476" xr:uid="{E0A26009-E092-4BFE-AB71-A0753AC2DB7D}"/>
    <cellStyle name="หัวเรื่อง 3 6 2 4" xfId="23133" xr:uid="{02991152-4900-4A3A-AABA-D4D7A37F9E1A}"/>
    <cellStyle name="หัวเรื่อง 3 6 3" xfId="16805" xr:uid="{BD76C917-5DD7-40B9-B52A-C29897A6E7B2}"/>
    <cellStyle name="หัวเรื่อง 3 6 4" xfId="14283" xr:uid="{8CDF6DE4-89F1-409A-87D5-D5D7BDC3AAFF}"/>
    <cellStyle name="หัวเรื่อง 3 6 5" xfId="21872" xr:uid="{A4BE6D77-56F7-4D21-A6D7-6E9AD7DDEF32}"/>
    <cellStyle name="หัวเรื่อง 3 7" xfId="18939" xr:uid="{5237FE7E-47D8-4171-A49A-B81D079D4947}"/>
    <cellStyle name="หัวเรื่อง 4" xfId="1397" xr:uid="{622DF449-2622-40D1-AE38-666699DEC8D8}"/>
    <cellStyle name="หัวเรื่อง 4 2" xfId="11220" xr:uid="{E85EE6A1-125C-4EAC-BFDA-8882D389F58C}"/>
    <cellStyle name="หัวเรื่อง 4 2 2" xfId="12973" xr:uid="{02DCC5C8-D92C-4C95-9B80-45BAEDC368D9}"/>
    <cellStyle name="หัวเรื่อง 4 2 2 2" xfId="17992" xr:uid="{6013AED9-A3F6-4693-8DAF-B7A263173569}"/>
    <cellStyle name="หัวเรื่อง 4 2 2 3" xfId="15477" xr:uid="{456FB5B1-F354-44C8-B5F2-B6C1CE7C37B9}"/>
    <cellStyle name="หัวเรื่อง 4 2 2 4" xfId="23134" xr:uid="{2FFCAE23-DFB4-4FDD-AD26-7A72AB4E855F}"/>
    <cellStyle name="หัวเรื่อง 4 2 3" xfId="20324" xr:uid="{A7B76E66-C11A-4C9A-863B-F0F7075DE26C}"/>
    <cellStyle name="หัวเรื่อง 4 2 4" xfId="16806" xr:uid="{0DCDA467-EE3F-4E86-9D64-3FB138D3CDEB}"/>
    <cellStyle name="หัวเรื่อง 4 2 5" xfId="14284" xr:uid="{CF89DB6B-2C5E-4F59-8A34-B1194D16CD4F}"/>
    <cellStyle name="หัวเรื่อง 4 2 6" xfId="21873" xr:uid="{73B919AB-B7C1-4422-AFDE-88FC9F4E425F}"/>
    <cellStyle name="หัวเรื่อง 4 3" xfId="11221" xr:uid="{D88546DB-2897-4FD4-8CFC-1D0444B8CA05}"/>
    <cellStyle name="หัวเรื่อง 4 3 2" xfId="12974" xr:uid="{D231F670-C9C1-46EF-A566-9248C16B6598}"/>
    <cellStyle name="หัวเรื่อง 4 3 2 2" xfId="17993" xr:uid="{2FC9D115-9F66-4AA8-8AF7-33B550A14E90}"/>
    <cellStyle name="หัวเรื่อง 4 3 2 3" xfId="15478" xr:uid="{DE84742E-2A73-49A2-A4AC-6F8F446DBA4E}"/>
    <cellStyle name="หัวเรื่อง 4 3 2 4" xfId="23135" xr:uid="{8587E968-46B6-435A-9E16-E66B1FE0F9E1}"/>
    <cellStyle name="หัวเรื่อง 4 3 3" xfId="20325" xr:uid="{D2FBE330-195B-4EFF-B834-AF63D9865865}"/>
    <cellStyle name="หัวเรื่อง 4 3 4" xfId="16807" xr:uid="{6B63C67F-5468-4507-8A7F-37035832212E}"/>
    <cellStyle name="หัวเรื่อง 4 3 5" xfId="14285" xr:uid="{1D6231CB-B658-4A2C-AD6A-2947C15E0CDF}"/>
    <cellStyle name="หัวเรื่อง 4 3 6" xfId="21874" xr:uid="{050D58D3-6640-4E6C-83B9-E3AC1DB6A79D}"/>
    <cellStyle name="หัวเรื่อง 4 4" xfId="11222" xr:uid="{C5A3DCCE-2DF9-4D43-9271-9CFC20C89229}"/>
    <cellStyle name="หัวเรื่อง 4 4 2" xfId="12975" xr:uid="{31009D17-F033-4474-99A3-ADAF9E8D2EB2}"/>
    <cellStyle name="หัวเรื่อง 4 4 2 2" xfId="17994" xr:uid="{5B38D42E-EFFC-412F-950E-145D280AB3B0}"/>
    <cellStyle name="หัวเรื่อง 4 4 2 3" xfId="15479" xr:uid="{3D354486-7F16-4BAB-A2E3-4FADB92D5C9D}"/>
    <cellStyle name="หัวเรื่อง 4 4 2 4" xfId="23136" xr:uid="{79661D86-A541-4C42-B297-854A132E37E5}"/>
    <cellStyle name="หัวเรื่อง 4 4 3" xfId="20326" xr:uid="{F05EDFEC-2719-46EE-A51A-BA09627E20B3}"/>
    <cellStyle name="หัวเรื่อง 4 4 4" xfId="16808" xr:uid="{E068F238-8970-49B0-9C6B-774FB296E636}"/>
    <cellStyle name="หัวเรื่อง 4 4 5" xfId="14286" xr:uid="{E51B0219-E984-4912-A11D-BD883549671A}"/>
    <cellStyle name="หัวเรื่อง 4 4 6" xfId="21875" xr:uid="{62A36003-C069-48ED-BA47-F799E91CA401}"/>
    <cellStyle name="หัวเรื่อง 4 5" xfId="11223" xr:uid="{20A3B513-64DE-49A1-AAA0-9CA8CF69308A}"/>
    <cellStyle name="หัวเรื่อง 4 5 2" xfId="12976" xr:uid="{6BA59AF3-9FDE-4A8D-AAF5-192AC5D5C539}"/>
    <cellStyle name="หัวเรื่อง 4 5 2 2" xfId="17995" xr:uid="{5873E6A9-E155-40B2-AC95-D38D30A310E4}"/>
    <cellStyle name="หัวเรื่อง 4 5 2 3" xfId="15480" xr:uid="{07F0AAA1-6745-4CF2-8D38-D9C879B4CF55}"/>
    <cellStyle name="หัวเรื่อง 4 5 2 4" xfId="23137" xr:uid="{E2DC6ED6-1331-4D8F-8442-AC706E29C579}"/>
    <cellStyle name="หัวเรื่อง 4 5 3" xfId="16809" xr:uid="{34930953-1586-4C4F-AFED-A4D02F596E3C}"/>
    <cellStyle name="หัวเรื่อง 4 5 4" xfId="14287" xr:uid="{818F91DA-1C7F-416B-95D3-D6B66F386317}"/>
    <cellStyle name="หัวเรื่อง 4 5 5" xfId="21876" xr:uid="{C1D84DA8-5F25-4889-92F2-ED127760F316}"/>
    <cellStyle name="หัวเรื่อง 4 6" xfId="11224" xr:uid="{CD18464E-7811-4256-9A44-F361A2E15A06}"/>
    <cellStyle name="หัวเรื่อง 4 6 2" xfId="12977" xr:uid="{7FCD3220-786C-4283-B3B9-FD048358FDA8}"/>
    <cellStyle name="หัวเรื่อง 4 6 2 2" xfId="17996" xr:uid="{482BDDA4-A75C-41A6-BC9B-954B78536EFE}"/>
    <cellStyle name="หัวเรื่อง 4 6 2 3" xfId="15481" xr:uid="{D35DA530-AA66-45EB-BDFE-3E56E315EF09}"/>
    <cellStyle name="หัวเรื่อง 4 6 2 4" xfId="23138" xr:uid="{9AC2E50B-75A2-41C0-83ED-8DE19ED076FE}"/>
    <cellStyle name="หัวเรื่อง 4 6 3" xfId="16810" xr:uid="{C3425CE1-AF86-4A80-9464-B567C1BD09A6}"/>
    <cellStyle name="หัวเรื่อง 4 6 4" xfId="14288" xr:uid="{46F2160D-4403-4901-99E3-376AA23F5A03}"/>
    <cellStyle name="หัวเรื่อง 4 6 5" xfId="21877" xr:uid="{EFBCA377-0BE4-4662-ADF3-BB3544209579}"/>
    <cellStyle name="หัวเรื่อง 4 7" xfId="18940" xr:uid="{AB03F06F-EA9D-422A-95F2-2465095459C5}"/>
    <cellStyle name="๏W่ฤ_OVD5-05" xfId="20327" xr:uid="{5EF41779-5FAE-43BF-B1D5-F35CD6066572}"/>
    <cellStyle name=" [0.00]_pldt" xfId="20328" xr:uid="{17FC4AE0-9328-4FA6-845F-3F33DB665A69}"/>
    <cellStyle name="_pldt" xfId="20329" xr:uid="{338F3A90-5888-4F09-BE44-3FD813BB3875}"/>
    <cellStyle name="?_Oct-Mar'98 (2)" xfId="20330" xr:uid="{78C4987D-9B1C-44CF-8A3F-FA8465515208}"/>
    <cellStyle name="ơ᪒＀＀＀＀＀＀＀＀＀＀＀＀＀＀＀＀＀＀＀＀＀＀＀＀＀＀＀＀ma_QTR94_95_1ฟ๙ศธบ๑ณปฟช (2)" xfId="1398" xr:uid="{9AC3CE14-3B06-4C58-A683-05E74B815889}"/>
    <cellStyle name="…_x000e__x000a_ธ๎_x000c_U_x0001_ฅ_x0005_ด_x000a__x0007__x0001__x0001_" xfId="1399" xr:uid="{C11FD227-6B97-4DD1-94EE-300173F2E62C}"/>
    <cellStyle name="…_x000e__x000a_ธ๎_x000c_U_x0001_ฅ_x0005_ด_x000a__x0007__x0001__x0001_ 2" xfId="11225" xr:uid="{FE449D89-3345-4F22-BBA7-0451A3E415CB}"/>
    <cellStyle name="…_x000e__x000a_ธ๎_x000c_U_x0001_ฅ_x0005_ด_x000a__x0007__x0001__x0001_ 2 2" xfId="12978" xr:uid="{B9A8044F-E5D9-4F05-9F73-CF1489DD6364}"/>
    <cellStyle name="…_x000e__x000a_ธ๎_x000c_U_x0001_ฅ_x0005_ด_x000a__x0007__x0001__x0001_ 2 2 2" xfId="17997" xr:uid="{4510630A-71B2-47A6-AAB7-A79D628CA831}"/>
    <cellStyle name="…_x000e__x000a_ธ๎_x000c_U_x0001_ฅ_x0005_ด_x000a__x0007__x0001__x0001_ 2 2 3" xfId="15482" xr:uid="{2D1E805D-903D-4387-98C0-88BA4C245187}"/>
    <cellStyle name="…_x000e__x000a_ธ๎_x000c_U_x0001_ฅ_x0005_ด_x000a__x0007__x0001__x0001_ 2 2 4" xfId="23139" xr:uid="{854478B7-E778-4FE4-947A-0046C43EA3D3}"/>
    <cellStyle name="…_x000e__x000a_ธ๎_x000c_U_x0001_ฅ_x0005_ด_x000a__x0007__x0001__x0001_ 2 3" xfId="16811" xr:uid="{620E9244-0235-495B-A838-8AF529F9AEF2}"/>
    <cellStyle name="…_x000e__x000a_ธ๎_x000c_U_x0001_ฅ_x0005_ด_x000a__x0007__x0001__x0001_ 2 4" xfId="14289" xr:uid="{C4FC6420-6711-48F1-9445-9ADBC4620540}"/>
    <cellStyle name="…_x000e__x000a_ธ๎_x000c_U_x0001_ฅ_x0005_ด_x000a__x0007__x0001__x0001_ 2 5" xfId="21878" xr:uid="{E8E90347-62A4-45E2-8805-4A565A0969FE}"/>
    <cellStyle name="…_x000e__x000a_ธ๎_x000c_U_x0001_ฅ_x0005_ด_x000a__x0007__x0001__x0001_ 3" xfId="11226" xr:uid="{786467D7-996D-42EA-B35F-B9574385A174}"/>
    <cellStyle name="…_x000e__x000a_ธ๎_x000c_U_x0001_ฅ_x0005_ด_x000a__x0007__x0001__x0001_ 3 2" xfId="12979" xr:uid="{BB92B455-5F1C-48C2-9CB1-29BE9B288CBB}"/>
    <cellStyle name="…_x000e__x000a_ธ๎_x000c_U_x0001_ฅ_x0005_ด_x000a__x0007__x0001__x0001_ 3 2 2" xfId="17998" xr:uid="{67843646-B8AD-4743-BEDE-0E94A9FD6197}"/>
    <cellStyle name="…_x000e__x000a_ธ๎_x000c_U_x0001_ฅ_x0005_ด_x000a__x0007__x0001__x0001_ 3 2 3" xfId="15483" xr:uid="{3DB0FA5C-7F7C-42C9-904E-7F5223E4B796}"/>
    <cellStyle name="…_x000e__x000a_ธ๎_x000c_U_x0001_ฅ_x0005_ด_x000a__x0007__x0001__x0001_ 3 2 4" xfId="23140" xr:uid="{0B6A86EE-DE13-4AD2-8789-F94FEBAD7759}"/>
    <cellStyle name="…_x000e__x000a_ธ๎_x000c_U_x0001_ฅ_x0005_ด_x000a__x0007__x0001__x0001_ 3 3" xfId="16812" xr:uid="{227A842E-A16C-445B-8DB8-6D7B6BA95348}"/>
    <cellStyle name="…_x000e__x000a_ธ๎_x000c_U_x0001_ฅ_x0005_ด_x000a__x0007__x0001__x0001_ 3 4" xfId="14290" xr:uid="{E54578FF-DB8C-4142-BF3A-E280351E78B1}"/>
    <cellStyle name="…_x000e__x000a_ธ๎_x000c_U_x0001_ฅ_x0005_ด_x000a__x0007__x0001__x0001_ 3 5" xfId="21879" xr:uid="{B3F44E38-4B28-48C8-AC12-C2221917C0EE}"/>
    <cellStyle name="…_x000e__x000a_ธ๎_x000c_U_x0001_ฅ_x0005_ด_x000a__x0007__x0001__x0001_ 4" xfId="11227" xr:uid="{5446C316-B581-4510-B7F7-43C0C9BB1AAF}"/>
    <cellStyle name="…_x000e__x000a_ธ๎_x000c_U_x0001_ฅ_x0005_ด_x000a__x0007__x0001__x0001_ 4 2" xfId="12980" xr:uid="{FE7E40CF-4BAC-442F-82FA-7FCB1F69389E}"/>
    <cellStyle name="…_x000e__x000a_ธ๎_x000c_U_x0001_ฅ_x0005_ด_x000a__x0007__x0001__x0001_ 4 2 2" xfId="17999" xr:uid="{08C01132-049D-4AED-8061-9B623DFE365D}"/>
    <cellStyle name="…_x000e__x000a_ธ๎_x000c_U_x0001_ฅ_x0005_ด_x000a__x0007__x0001__x0001_ 4 2 3" xfId="15484" xr:uid="{CF33EAD4-D00C-4245-9CDA-C7C8D61C99DF}"/>
    <cellStyle name="…_x000e__x000a_ธ๎_x000c_U_x0001_ฅ_x0005_ด_x000a__x0007__x0001__x0001_ 4 2 4" xfId="23141" xr:uid="{6D2445CF-465F-4DEB-982C-AE6619D4BE9F}"/>
    <cellStyle name="…_x000e__x000a_ธ๎_x000c_U_x0001_ฅ_x0005_ด_x000a__x0007__x0001__x0001_ 4 3" xfId="16813" xr:uid="{20555809-DD25-4A9E-969E-D78DC11A4210}"/>
    <cellStyle name="…_x000e__x000a_ธ๎_x000c_U_x0001_ฅ_x0005_ด_x000a__x0007__x0001__x0001_ 4 4" xfId="14291" xr:uid="{9DF08AA2-BAD1-408C-8BAB-B3CBA7172639}"/>
    <cellStyle name="…_x000e__x000a_ธ๎_x000c_U_x0001_ฅ_x0005_ด_x000a__x0007__x0001__x0001_ 4 5" xfId="21880" xr:uid="{DC2A2D65-165E-4D12-A0CA-FC35B97EEC77}"/>
    <cellStyle name="…_x000e__x000a_ธ๎_x000c_U_x0001_ฅ_x0005_ด_x000a__x0007__x0001__x0001_ 5" xfId="11228" xr:uid="{C7A41F8C-F60D-4222-B51C-77A3F742F538}"/>
    <cellStyle name="…_x000e__x000a_ธ๎_x000c_U_x0001_ฅ_x0005_ด_x000a__x0007__x0001__x0001_ 5 2" xfId="12981" xr:uid="{9F99EE76-5084-4D5B-92F1-F5FAD70F2FF5}"/>
    <cellStyle name="…_x000e__x000a_ธ๎_x000c_U_x0001_ฅ_x0005_ด_x000a__x0007__x0001__x0001_ 5 2 2" xfId="18000" xr:uid="{7B7CBDD2-60EF-4C16-98AB-CBEC0A2B20A6}"/>
    <cellStyle name="…_x000e__x000a_ธ๎_x000c_U_x0001_ฅ_x0005_ด_x000a__x0007__x0001__x0001_ 5 2 3" xfId="15485" xr:uid="{2E901281-B1A9-4C39-BFD7-732DB2AA9125}"/>
    <cellStyle name="…_x000e__x000a_ธ๎_x000c_U_x0001_ฅ_x0005_ด_x000a__x0007__x0001__x0001_ 5 2 4" xfId="23142" xr:uid="{4AE0A0A3-134E-43F0-9A2C-C4F217E217A6}"/>
    <cellStyle name="…_x000e__x000a_ธ๎_x000c_U_x0001_ฅ_x0005_ด_x000a__x0007__x0001__x0001_ 5 3" xfId="16814" xr:uid="{36C8906E-D5FC-449E-8654-0B9997ABD7BF}"/>
    <cellStyle name="…_x000e__x000a_ธ๎_x000c_U_x0001_ฅ_x0005_ด_x000a__x0007__x0001__x0001_ 5 4" xfId="14292" xr:uid="{DF0AE346-3005-48C9-AA08-0E5D2F917642}"/>
    <cellStyle name="…_x000e__x000a_ธ๎_x000c_U_x0001_ฅ_x0005_ด_x000a__x0007__x0001__x0001_ 5 5" xfId="21881" xr:uid="{EA213BB9-69E2-471C-9C44-63173489049F}"/>
    <cellStyle name="…_x000e__x000a_ธ๎_x000c_U_x0001_ฅ_x0005_ด_x000a__x0007__x0001__x0001_ 6" xfId="11229" xr:uid="{CAE72DF3-C213-4B1A-AF5B-04838633866B}"/>
    <cellStyle name="…_x000e__x000a_ธ๎_x000c_U_x0001_ฅ_x0005_ด_x000a__x0007__x0001__x0001_ 6 2" xfId="12982" xr:uid="{F4CBDDA3-E390-4D59-BCB3-36016A0579BF}"/>
    <cellStyle name="…_x000e__x000a_ธ๎_x000c_U_x0001_ฅ_x0005_ด_x000a__x0007__x0001__x0001_ 6 2 2" xfId="18001" xr:uid="{0EEDC779-7760-43BD-A1DE-AFBE3CD1E23F}"/>
    <cellStyle name="…_x000e__x000a_ธ๎_x000c_U_x0001_ฅ_x0005_ด_x000a__x0007__x0001__x0001_ 6 2 3" xfId="15486" xr:uid="{FB67838B-0AEC-4997-B731-BD748C7D632F}"/>
    <cellStyle name="…_x000e__x000a_ธ๎_x000c_U_x0001_ฅ_x0005_ด_x000a__x0007__x0001__x0001_ 6 2 4" xfId="23143" xr:uid="{9EDA2EE6-B14D-45B2-B882-1370C213DB0A}"/>
    <cellStyle name="…_x000e__x000a_ธ๎_x000c_U_x0001_ฅ_x0005_ด_x000a__x0007__x0001__x0001_ 6 3" xfId="16815" xr:uid="{99712EC4-8184-4AD9-B2A7-C85E90060042}"/>
    <cellStyle name="…_x000e__x000a_ธ๎_x000c_U_x0001_ฅ_x0005_ด_x000a__x0007__x0001__x0001_ 6 4" xfId="14293" xr:uid="{138F68CD-6451-4256-B014-6552AB10651D}"/>
    <cellStyle name="…_x000e__x000a_ธ๎_x000c_U_x0001_ฅ_x0005_ด_x000a__x0007__x0001__x0001_ 6 5" xfId="21882" xr:uid="{BC451BB9-E4FB-48A0-8D2E-AD2ED8DF4B24}"/>
    <cellStyle name="_x001d_๐&quot;_x000c_์๒_x000c_฿U_x0001_ญ_x0005_J_x000f__x0007__x0001__x0001_" xfId="11230" xr:uid="{4B593027-5728-4349-BDB9-ED8AAFC611B0}"/>
    <cellStyle name="_x001d_๐&quot;_x000c_์๒_x000c_฿U_x0001_ญ_x0005_J_x000f__x0007__x0001__x0001_ 2" xfId="11231" xr:uid="{CD2A3AD5-0ACF-45DC-8092-0E5AE05CB3D7}"/>
    <cellStyle name="_x001d_๐&quot;_x000c_์๒_x000c_฿U_x0001_ญ_x0005_J_x000f__x0007__x0001__x0001_ 2 2" xfId="12983" xr:uid="{21D571E3-DB49-458C-A6C1-5AE6BDB14570}"/>
    <cellStyle name="_x001d_๐&quot;_x000c_์๒_x000c_฿U_x0001_ญ_x0005_J_x000f__x0007__x0001__x0001_ 2 2 2" xfId="18002" xr:uid="{9B880B95-98FD-4859-BB42-9971CF766844}"/>
    <cellStyle name="_x001d_๐&quot;_x000c_์๒_x000c_฿U_x0001_ญ_x0005_J_x000f__x0007__x0001__x0001_ 2 2 3" xfId="15487" xr:uid="{3E02F54C-1F95-48B8-AFE9-E786EFCBC869}"/>
    <cellStyle name="_x001d_๐&quot;_x000c_์๒_x000c_฿U_x0001_ญ_x0005_J_x000f__x0007__x0001__x0001_ 2 2 4" xfId="23144" xr:uid="{54BA5E63-8B65-4401-8E22-1B6967C762BC}"/>
    <cellStyle name="_x001d_๐&quot;_x000c_์๒_x000c_฿U_x0001_ญ_x0005_J_x000f__x0007__x0001__x0001_ 2 3" xfId="16816" xr:uid="{F8C62AFF-0BF4-4F8D-9303-DEABF9FE6CF9}"/>
    <cellStyle name="_x001d_๐&quot;_x000c_์๒_x000c_฿U_x0001_ญ_x0005_J_x000f__x0007__x0001__x0001_ 2 4" xfId="14294" xr:uid="{3452989E-451F-45F2-AE5F-62221D4D91F8}"/>
    <cellStyle name="_x001d_๐&quot;_x000c_์๒_x000c_฿U_x0001_ญ_x0005_J_x000f__x0007__x0001__x0001_ 2 5" xfId="21883" xr:uid="{63A32AAB-B5BE-40C2-BF2D-2CC20D901D79}"/>
    <cellStyle name="_x001d_๐&quot;_x000c_์๒_x000c_฿U_x0001_ญ_x0005_J_x000f__x0007__x0001__x0001_ 3" xfId="11232" xr:uid="{F5B195D6-8394-4F55-AA49-A3E6FEA20B53}"/>
    <cellStyle name="_x001d_๐&quot;_x000c_์๒_x000c_฿U_x0001_ญ_x0005_J_x000f__x0007__x0001__x0001_ 3 2" xfId="12984" xr:uid="{3E9263D0-64CD-46C3-A5F2-51825CD6B884}"/>
    <cellStyle name="_x001d_๐&quot;_x000c_์๒_x000c_฿U_x0001_ญ_x0005_J_x000f__x0007__x0001__x0001_ 3 2 2" xfId="18003" xr:uid="{D0E8DE98-6DC1-45DB-B9EA-0901F7378DBF}"/>
    <cellStyle name="_x001d_๐&quot;_x000c_์๒_x000c_฿U_x0001_ญ_x0005_J_x000f__x0007__x0001__x0001_ 3 2 3" xfId="15488" xr:uid="{F4D028CE-AD14-4414-8EF5-476FF6963A10}"/>
    <cellStyle name="_x001d_๐&quot;_x000c_์๒_x000c_฿U_x0001_ญ_x0005_J_x000f__x0007__x0001__x0001_ 3 2 4" xfId="23145" xr:uid="{E32F368B-E1DD-4AB1-8B11-88D73180CCFB}"/>
    <cellStyle name="_x001d_๐&quot;_x000c_์๒_x000c_฿U_x0001_ญ_x0005_J_x000f__x0007__x0001__x0001_ 3 3" xfId="16817" xr:uid="{052D41D1-BC6F-4F8A-B875-68D2F3C459C1}"/>
    <cellStyle name="_x001d_๐&quot;_x000c_์๒_x000c_฿U_x0001_ญ_x0005_J_x000f__x0007__x0001__x0001_ 3 4" xfId="14295" xr:uid="{E2D2D96D-8C66-4BA2-9CA9-1A2B5C5536BA}"/>
    <cellStyle name="_x001d_๐&quot;_x000c_์๒_x000c_฿U_x0001_ญ_x0005_J_x000f__x0007__x0001__x0001_ 3 5" xfId="21884" xr:uid="{92CA1818-20B0-46EC-9486-082FC0B9FCEC}"/>
    <cellStyle name="_x001d_๐&quot;_x000c_์๒_x000c_฿U_x0001_ญ_x0005_J_x000f__x0007__x0001__x0001_ 4" xfId="11233" xr:uid="{594477C1-CBC8-4ECD-A932-ADE0E2FF607E}"/>
    <cellStyle name="_x001d_๐&quot;_x000c_์๒_x000c_฿U_x0001_ญ_x0005_J_x000f__x0007__x0001__x0001_ 4 2" xfId="12985" xr:uid="{557D7504-4186-452F-95A1-FA027F768602}"/>
    <cellStyle name="_x001d_๐&quot;_x000c_์๒_x000c_฿U_x0001_ญ_x0005_J_x000f__x0007__x0001__x0001_ 4 2 2" xfId="18004" xr:uid="{E0173722-62BE-4538-8624-2635C565E075}"/>
    <cellStyle name="_x001d_๐&quot;_x000c_์๒_x000c_฿U_x0001_ญ_x0005_J_x000f__x0007__x0001__x0001_ 4 2 3" xfId="15489" xr:uid="{4215E9D7-AB30-49D7-BFE4-6293BFA3E988}"/>
    <cellStyle name="_x001d_๐&quot;_x000c_์๒_x000c_฿U_x0001_ญ_x0005_J_x000f__x0007__x0001__x0001_ 4 2 4" xfId="23146" xr:uid="{593ECCAA-0E31-4B48-A3DC-6C08EDC80C7C}"/>
    <cellStyle name="_x001d_๐&quot;_x000c_์๒_x000c_฿U_x0001_ญ_x0005_J_x000f__x0007__x0001__x0001_ 4 3" xfId="16818" xr:uid="{EADBD876-DFA0-44CD-86F2-5425E311639D}"/>
    <cellStyle name="_x001d_๐&quot;_x000c_์๒_x000c_฿U_x0001_ญ_x0005_J_x000f__x0007__x0001__x0001_ 4 4" xfId="14296" xr:uid="{09C968B9-CA7C-4AD5-8DB3-FC5903D88198}"/>
    <cellStyle name="_x001d_๐&quot;_x000c_์๒_x000c_฿U_x0001_ญ_x0005_J_x000f__x0007__x0001__x0001_ 4 5" xfId="21885" xr:uid="{EEA5E2E9-67C4-400C-AF11-FD15F0D901DC}"/>
    <cellStyle name="_x001d_๐&quot;_x000c_์๒_x000c_฿U_x0001_ญ_x0005_J_x000f__x0007__x0001__x0001_ 5" xfId="11234" xr:uid="{29E2F5BD-8169-4829-BC97-3C0835F3B12C}"/>
    <cellStyle name="_x001d_๐&quot;_x000c_์๒_x000c_฿U_x0001_ญ_x0005_J_x000f__x0007__x0001__x0001_ 5 2" xfId="12986" xr:uid="{C3E06C57-0D0D-48AC-A643-E86D8F0E8F9A}"/>
    <cellStyle name="_x001d_๐&quot;_x000c_์๒_x000c_฿U_x0001_ญ_x0005_J_x000f__x0007__x0001__x0001_ 5 2 2" xfId="18005" xr:uid="{24F284D3-53F1-4802-92D6-753473F63955}"/>
    <cellStyle name="_x001d_๐&quot;_x000c_์๒_x000c_฿U_x0001_ญ_x0005_J_x000f__x0007__x0001__x0001_ 5 2 3" xfId="15490" xr:uid="{E02AE4BD-5A69-40D8-A604-407DC630C667}"/>
    <cellStyle name="_x001d_๐&quot;_x000c_์๒_x000c_฿U_x0001_ญ_x0005_J_x000f__x0007__x0001__x0001_ 5 2 4" xfId="23147" xr:uid="{46991EA2-F2FE-441B-BC45-6EDE76E7F138}"/>
    <cellStyle name="_x001d_๐&quot;_x000c_์๒_x000c_฿U_x0001_ญ_x0005_J_x000f__x0007__x0001__x0001_ 5 3" xfId="16819" xr:uid="{4747BF47-D866-4CF9-9F43-FA121F34D174}"/>
    <cellStyle name="_x001d_๐&quot;_x000c_์๒_x000c_฿U_x0001_ญ_x0005_J_x000f__x0007__x0001__x0001_ 5 4" xfId="14297" xr:uid="{BFA18F67-A94C-4BCF-9F82-D6021F2F622A}"/>
    <cellStyle name="_x001d_๐&quot;_x000c_์๒_x000c_฿U_x0001_ญ_x0005_J_x000f__x0007__x0001__x0001_ 5 5" xfId="21886" xr:uid="{3D92A2E2-CD3D-4776-9012-4EA8C3DB5BD0}"/>
    <cellStyle name="_x001d_๐&quot;_x000c_์๒_x000c_฿U_x0001_ญ_x0005_J_x000f__x0007__x0001__x0001_ 6" xfId="11235" xr:uid="{700E13AD-8B5B-4B75-BFE3-189BBF340FDA}"/>
    <cellStyle name="_x001d_๐&quot;_x000c_์๒_x000c_฿U_x0001_ญ_x0005_J_x000f__x0007__x0001__x0001_ 6 2" xfId="12987" xr:uid="{FFE326E9-C7FB-4C69-863F-85EED23D3262}"/>
    <cellStyle name="_x001d_๐&quot;_x000c_์๒_x000c_฿U_x0001_ญ_x0005_J_x000f__x0007__x0001__x0001_ 6 2 2" xfId="18006" xr:uid="{5139BF8B-3402-443C-8415-D512F0EFC339}"/>
    <cellStyle name="_x001d_๐&quot;_x000c_์๒_x000c_฿U_x0001_ญ_x0005_J_x000f__x0007__x0001__x0001_ 6 2 3" xfId="15491" xr:uid="{DCD6D66D-FD04-40F0-A1FE-8B498317AEE6}"/>
    <cellStyle name="_x001d_๐&quot;_x000c_์๒_x000c_฿U_x0001_ญ_x0005_J_x000f__x0007__x0001__x0001_ 6 2 4" xfId="23148" xr:uid="{63E67BF6-D489-42AB-B763-F0D3158AD5A6}"/>
    <cellStyle name="_x001d_๐&quot;_x000c_์๒_x000c_฿U_x0001_ญ_x0005_J_x000f__x0007__x0001__x0001_ 6 3" xfId="16820" xr:uid="{5189FF44-B224-4EEC-8CD8-B997FFBA77CD}"/>
    <cellStyle name="_x001d_๐&quot;_x000c_์๒_x000c_฿U_x0001_ญ_x0005_J_x000f__x0007__x0001__x0001_ 6 4" xfId="14298" xr:uid="{DBB4897E-A4E9-4A69-8FE3-747321C670E2}"/>
    <cellStyle name="_x001d_๐&quot;_x000c_์๒_x000c_฿U_x0001_ญ_x0005_J_x000f__x0007__x0001__x0001_ 6 5" xfId="21887" xr:uid="{6F19AF1E-330D-40D5-B21B-8A0230A31033}"/>
    <cellStyle name="_x001d_๐'&amp;O—&amp;H_x000b__x0008_4_x0018__x0005__x0019__x000f__x0001__x0001_" xfId="11236" xr:uid="{1FFCC2BB-CF01-4B63-A6B6-8B271958F190}"/>
    <cellStyle name="_x001d_๐'&amp;O—&amp;H_x000b__x0008_4_x0018__x0005__x0019__x000f__x0001__x0001_ 2" xfId="11237" xr:uid="{F7558892-E8B5-4BDC-88B4-9FC98D18EAA5}"/>
    <cellStyle name="_x001d_๐'&amp;O—&amp;H_x000b__x0008_4_x0018__x0005__x0019__x000f__x0001__x0001_ 2 2" xfId="12988" xr:uid="{05C93848-FE94-43EE-AE0B-BA79CE6330F0}"/>
    <cellStyle name="_x001d_๐'&amp;O—&amp;H_x000b__x0008_4_x0018__x0005__x0019__x000f__x0001__x0001_ 2 2 2" xfId="18007" xr:uid="{90E035CA-44B5-4752-A91A-EA2322A862BA}"/>
    <cellStyle name="_x001d_๐'&amp;O—&amp;H_x000b__x0008_4_x0018__x0005__x0019__x000f__x0001__x0001_ 2 2 3" xfId="15492" xr:uid="{0B8F708C-9800-4E9E-8161-16153F847D26}"/>
    <cellStyle name="_x001d_๐'&amp;O—&amp;H_x000b__x0008_4_x0018__x0005__x0019__x000f__x0001__x0001_ 2 2 4" xfId="23149" xr:uid="{9582C2DF-B25F-4752-945C-C1372CEDB04C}"/>
    <cellStyle name="_x001d_๐'&amp;O—&amp;H_x000b__x0008_4_x0018__x0005__x0019__x000f__x0001__x0001_ 2 3" xfId="16821" xr:uid="{17BA718E-83FC-4E0B-A585-8487D4DBD661}"/>
    <cellStyle name="_x001d_๐'&amp;O—&amp;H_x000b__x0008_4_x0018__x0005__x0019__x000f__x0001__x0001_ 2 4" xfId="14299" xr:uid="{BBBD468E-CE8E-4225-A149-893A9C6B3829}"/>
    <cellStyle name="_x001d_๐'&amp;O—&amp;H_x000b__x0008_4_x0018__x0005__x0019__x000f__x0001__x0001_ 2 5" xfId="21888" xr:uid="{0B71FFF9-DAC7-4ECC-A6E3-32D46CA023C5}"/>
    <cellStyle name="_x001d_๐7_x000c_๎_x0017__x000d_เU_x0001_า_x0006_|!_x0007__x0001__x0001_" xfId="1400" xr:uid="{786B83A4-16BA-47F3-8C94-6C6E0AC1D9C7}"/>
    <cellStyle name="_x001d_๐7_x000c_๎_x0017__x000d_เU_x0001_า_x0006_|!_x0007__x0001__x0001_ 2" xfId="11238" xr:uid="{43A24CD5-ECA1-4987-A856-18716B11E7DB}"/>
    <cellStyle name="_x001d_๐7_x000c_๎_x0017__x000d_เU_x0001_า_x0006_|!_x0007__x0001__x0001_ 2 2" xfId="12989" xr:uid="{EE0D42BF-31E2-4B23-8B82-DE658E5E35E0}"/>
    <cellStyle name="_x001d_๐7_x000c_๎_x0017__x000d_เU_x0001_า_x0006_|!_x0007__x0001__x0001_ 2 2 2" xfId="18008" xr:uid="{7B02FA63-0D22-4B62-8318-B28895F81662}"/>
    <cellStyle name="_x001d_๐7_x000c_๎_x0017__x000d_เU_x0001_า_x0006_|!_x0007__x0001__x0001_ 2 2 3" xfId="15493" xr:uid="{B31E5C83-62A5-4165-B615-57D757BD29F8}"/>
    <cellStyle name="_x001d_๐7_x000c_๎_x0017__x000d_เU_x0001_า_x0006_|!_x0007__x0001__x0001_ 2 2 4" xfId="23150" xr:uid="{7385E3E4-1281-4DFD-ADD9-AA2055197435}"/>
    <cellStyle name="_x001d_๐7_x000c_๎_x0017__x000d_เU_x0001_า_x0006_|!_x0007__x0001__x0001_ 2 3" xfId="16822" xr:uid="{B1D60CA9-473B-48C1-927F-9527728A9EBE}"/>
    <cellStyle name="_x001d_๐7_x000c_๎_x0017__x000d_เU_x0001_า_x0006_|!_x0007__x0001__x0001_ 2 4" xfId="14300" xr:uid="{B67637B6-63B6-43C6-9070-694522463A1C}"/>
    <cellStyle name="_x001d_๐7_x000c_๎_x0017__x000d_เU_x0001_า_x0006_|!_x0007__x0001__x0001_ 2 5" xfId="21889" xr:uid="{50AE2D01-3FE8-4E2A-8692-DEB291E821B0}"/>
    <cellStyle name="_x001d_๐7_x000c_๎_x0017__x000d_เU_x0001_า_x0006_|!_x0007__x0001__x0001_ 3" xfId="11239" xr:uid="{CD913FFA-18F4-4DAD-8D4E-B3B82E570BAA}"/>
    <cellStyle name="_x001d_๐7_x000c_๎_x0017__x000d_เU_x0001_า_x0006_|!_x0007__x0001__x0001_ 3 2" xfId="12990" xr:uid="{9E92828A-3929-4C60-A252-E9B064DE6538}"/>
    <cellStyle name="_x001d_๐7_x000c_๎_x0017__x000d_เU_x0001_า_x0006_|!_x0007__x0001__x0001_ 3 2 2" xfId="18009" xr:uid="{5E3C49B7-1312-4202-AF1B-B0AEC35A1F66}"/>
    <cellStyle name="_x001d_๐7_x000c_๎_x0017__x000d_เU_x0001_า_x0006_|!_x0007__x0001__x0001_ 3 2 3" xfId="15494" xr:uid="{74EA493D-BBB2-4DA7-84D3-B8F201BFB466}"/>
    <cellStyle name="_x001d_๐7_x000c_๎_x0017__x000d_เU_x0001_า_x0006_|!_x0007__x0001__x0001_ 3 2 4" xfId="23151" xr:uid="{4557D38E-E251-431B-9498-E5AB34CC9C37}"/>
    <cellStyle name="_x001d_๐7_x000c_๎_x0017__x000d_เU_x0001_า_x0006_|!_x0007__x0001__x0001_ 3 3" xfId="16823" xr:uid="{E3AE2AE2-DBE1-4A55-BDD5-90061177AA50}"/>
    <cellStyle name="_x001d_๐7_x000c_๎_x0017__x000d_เU_x0001_า_x0006_|!_x0007__x0001__x0001_ 3 4" xfId="14301" xr:uid="{327FC68C-6D7A-4582-B0AD-FCA28B3471B4}"/>
    <cellStyle name="_x001d_๐7_x000c_๎_x0017__x000d_เU_x0001_า_x0006_|!_x0007__x0001__x0001_ 3 5" xfId="21890" xr:uid="{F4D34E96-7C1C-4C55-890C-DFFDD243E05B}"/>
    <cellStyle name="_x001d_๐7_x000c_๎_x0017__x000d_เU_x0001_า_x0006_|!_x0007__x0001__x0001_ 4" xfId="11240" xr:uid="{83230284-0FCF-4F40-BB63-7CA2723EC76D}"/>
    <cellStyle name="_x001d_๐7_x000c_๎_x0017__x000d_เU_x0001_า_x0006_|!_x0007__x0001__x0001_ 4 2" xfId="12991" xr:uid="{6E3B55A1-9DCA-4969-B1F5-93957D60D0B3}"/>
    <cellStyle name="_x001d_๐7_x000c_๎_x0017__x000d_เU_x0001_า_x0006_|!_x0007__x0001__x0001_ 4 2 2" xfId="18010" xr:uid="{12125437-DFA9-42FC-97B7-C0ECF2F6EDAB}"/>
    <cellStyle name="_x001d_๐7_x000c_๎_x0017__x000d_เU_x0001_า_x0006_|!_x0007__x0001__x0001_ 4 2 3" xfId="15495" xr:uid="{49C979B5-564A-43B6-A54E-40093DBFA0CE}"/>
    <cellStyle name="_x001d_๐7_x000c_๎_x0017__x000d_เU_x0001_า_x0006_|!_x0007__x0001__x0001_ 4 2 4" xfId="23152" xr:uid="{51D165BF-37E2-426D-BA78-C5CE3D0B9375}"/>
    <cellStyle name="_x001d_๐7_x000c_๎_x0017__x000d_เU_x0001_า_x0006_|!_x0007__x0001__x0001_ 4 3" xfId="16824" xr:uid="{0D39ABCC-A5BD-41DB-A666-231A4D1C42CF}"/>
    <cellStyle name="_x001d_๐7_x000c_๎_x0017__x000d_เU_x0001_า_x0006_|!_x0007__x0001__x0001_ 4 4" xfId="14302" xr:uid="{3E8C5ABB-8F0C-4812-A096-AFB742975E1F}"/>
    <cellStyle name="_x001d_๐7_x000c_๎_x0017__x000d_เU_x0001_า_x0006_|!_x0007__x0001__x0001_ 4 5" xfId="21891" xr:uid="{163358A7-B6BA-4F00-B3A7-8224905ED000}"/>
    <cellStyle name="_x001d_๐7_x000c_๎_x0017__x000d_เU_x0001_า_x0006_|!_x0007__x0001__x0001_ 5" xfId="11241" xr:uid="{33405F8B-4B5E-4AA1-95FF-610A3D074ACF}"/>
    <cellStyle name="_x001d_๐7_x000c_๎_x0017__x000d_เU_x0001_า_x0006_|!_x0007__x0001__x0001_ 5 2" xfId="12992" xr:uid="{DCAE2309-7AE4-4C0F-84E9-7A8E0B1D7540}"/>
    <cellStyle name="_x001d_๐7_x000c_๎_x0017__x000d_เU_x0001_า_x0006_|!_x0007__x0001__x0001_ 5 2 2" xfId="18011" xr:uid="{F8D83557-7943-477B-B9D7-EB16EF5D43A9}"/>
    <cellStyle name="_x001d_๐7_x000c_๎_x0017__x000d_เU_x0001_า_x0006_|!_x0007__x0001__x0001_ 5 2 3" xfId="15496" xr:uid="{491EB4B5-2DCC-401F-92DA-E869D7972F58}"/>
    <cellStyle name="_x001d_๐7_x000c_๎_x0017__x000d_เU_x0001_า_x0006_|!_x0007__x0001__x0001_ 5 2 4" xfId="23153" xr:uid="{9D365E2C-4FB8-476B-ADA8-3BAA1D485604}"/>
    <cellStyle name="_x001d_๐7_x000c_๎_x0017__x000d_เU_x0001_า_x0006_|!_x0007__x0001__x0001_ 5 3" xfId="16825" xr:uid="{5274C8BB-C9F1-4993-A21B-2DECA6590287}"/>
    <cellStyle name="_x001d_๐7_x000c_๎_x0017__x000d_เU_x0001_า_x0006_|!_x0007__x0001__x0001_ 5 4" xfId="14303" xr:uid="{52DC91AE-9889-4AA2-8E6D-D85FAF68FA32}"/>
    <cellStyle name="_x001d_๐7_x000c_๎_x0017__x000d_เU_x0001_า_x0006_|!_x0007__x0001__x0001_ 5 5" xfId="21892" xr:uid="{C6B349CF-A796-453B-8BB4-6E16C8AD149D}"/>
    <cellStyle name="_x001d_๐7_x000c_๎_x0017__x000d_เU_x0001_า_x0006_|!_x0007__x0001__x0001_ 6" xfId="11242" xr:uid="{8F9D366D-2E21-4C0A-801C-4FCB991E408D}"/>
    <cellStyle name="_x001d_๐7_x000c_๎_x0017__x000d_เU_x0001_า_x0006_|!_x0007__x0001__x0001_ 6 2" xfId="12993" xr:uid="{9192DEB8-93F4-4376-9D79-5077272BD7DE}"/>
    <cellStyle name="_x001d_๐7_x000c_๎_x0017__x000d_เU_x0001_า_x0006_|!_x0007__x0001__x0001_ 6 2 2" xfId="18012" xr:uid="{1063BE10-24E1-4D5E-847B-CCBDF283C516}"/>
    <cellStyle name="_x001d_๐7_x000c_๎_x0017__x000d_เU_x0001_า_x0006_|!_x0007__x0001__x0001_ 6 2 3" xfId="15497" xr:uid="{3258D8BC-08A5-4ABE-9AD0-02B3F70FA577}"/>
    <cellStyle name="_x001d_๐7_x000c_๎_x0017__x000d_เU_x0001_า_x0006_|!_x0007__x0001__x0001_ 6 2 4" xfId="23154" xr:uid="{FF15A4D9-3056-4497-AC76-B3E83E6FDFE0}"/>
    <cellStyle name="_x001d_๐7_x000c_๎_x0017__x000d_เU_x0001_า_x0006_|!_x0007__x0001__x0001_ 6 3" xfId="16826" xr:uid="{043E3F9D-CE04-4DD9-882A-D50920A49A00}"/>
    <cellStyle name="_x001d_๐7_x000c_๎_x0017__x000d_เU_x0001_า_x0006_|!_x0007__x0001__x0001_ 6 4" xfId="14304" xr:uid="{1C78FA26-D232-4F0C-9B77-EB6125866929}"/>
    <cellStyle name="_x001d_๐7_x000c_๎_x0017__x000d_เU_x0001_า_x0006_|!_x0007__x0001__x0001_ 6 5" xfId="21893" xr:uid="{3D8CC4A8-A259-4020-BA37-EDDEDE27DBFB}"/>
    <cellStyle name="_x001d_๐7_x000c_๎_x0017__x000d_เU_x0001_า_x0006_!_x0007__x0001__x0001_" xfId="1401" xr:uid="{C1F90754-5A2C-4CB0-9794-EC015920AD24}"/>
    <cellStyle name="_x001d_๐7_x000c_๎_x0017__x000d_เU_x0001_า_x0006_!_x0007__x0001__x0001_ 2" xfId="11243" xr:uid="{C3B63C9F-0C9B-4201-8251-5BD83CB0D557}"/>
    <cellStyle name="_x001d_๐7_x000c_๎_x0017__x000d_เU_x0001_า_x0006_!_x0007__x0001__x0001_ 2 2" xfId="12994" xr:uid="{F855D764-CB16-45E6-A261-A23417F9B24A}"/>
    <cellStyle name="_x001d_๐7_x000c_๎_x0017__x000d_เU_x0001_า_x0006_!_x0007__x0001__x0001_ 2 2 2" xfId="18013" xr:uid="{0897C850-ED88-42AA-8321-EBFD9F5B34C6}"/>
    <cellStyle name="_x001d_๐7_x000c_๎_x0017__x000d_เU_x0001_า_x0006_!_x0007__x0001__x0001_ 2 2 3" xfId="15498" xr:uid="{7C394C07-FF1F-4B02-9A13-F272C35A1DBB}"/>
    <cellStyle name="_x001d_๐7_x000c_๎_x0017__x000d_เU_x0001_า_x0006_!_x0007__x0001__x0001_ 2 2 4" xfId="23155" xr:uid="{365262CD-3392-4B14-87E0-5AB564FCBBD3}"/>
    <cellStyle name="_x001d_๐7_x000c_๎_x0017__x000d_เU_x0001_า_x0006_!_x0007__x0001__x0001_ 2 3" xfId="16827" xr:uid="{945AB478-27F4-433C-9D03-8DDB4EE15598}"/>
    <cellStyle name="_x001d_๐7_x000c_๎_x0017__x000d_เU_x0001_า_x0006_!_x0007__x0001__x0001_ 2 4" xfId="14305" xr:uid="{F100EFA1-5DA6-491B-8390-6EE09EFF23B1}"/>
    <cellStyle name="_x001d_๐7_x000c_๎_x0017__x000d_เU_x0001_า_x0006_!_x0007__x0001__x0001_ 2 5" xfId="21894" xr:uid="{FFE21B17-64A7-4E45-916B-CC0F834E840E}"/>
    <cellStyle name="_x001d_๐7_x000c_๎_x0017__x000d_เU_x0001_า_x0006_!_x0007__x0001__x0001_ 3" xfId="11244" xr:uid="{68AAA863-7BC8-49B8-BACC-1901DAD530AC}"/>
    <cellStyle name="_x001d_๐7_x000c_๎_x0017__x000d_เU_x0001_า_x0006_!_x0007__x0001__x0001_ 3 2" xfId="12995" xr:uid="{E2CBDBC9-D45C-48F7-A657-D6BAA76022BB}"/>
    <cellStyle name="_x001d_๐7_x000c_๎_x0017__x000d_เU_x0001_า_x0006_!_x0007__x0001__x0001_ 3 2 2" xfId="18014" xr:uid="{6CC09816-CA2C-4C4C-A73C-2F3FDFA40312}"/>
    <cellStyle name="_x001d_๐7_x000c_๎_x0017__x000d_เU_x0001_า_x0006_!_x0007__x0001__x0001_ 3 2 3" xfId="15499" xr:uid="{C6BB9A25-18B7-4918-8410-5E4CAE5DA115}"/>
    <cellStyle name="_x001d_๐7_x000c_๎_x0017__x000d_เU_x0001_า_x0006_!_x0007__x0001__x0001_ 3 2 4" xfId="23156" xr:uid="{0FFA2CD0-3CB0-405A-8D19-ABF10577F9A6}"/>
    <cellStyle name="_x001d_๐7_x000c_๎_x0017__x000d_เU_x0001_า_x0006_!_x0007__x0001__x0001_ 3 3" xfId="16828" xr:uid="{60A1F002-01CE-49AE-9FFB-AC8AE23DFAD8}"/>
    <cellStyle name="_x001d_๐7_x000c_๎_x0017__x000d_เU_x0001_า_x0006_!_x0007__x0001__x0001_ 3 4" xfId="14306" xr:uid="{B9809F4C-EA25-405C-BD4D-A518C95BB7AF}"/>
    <cellStyle name="_x001d_๐7_x000c_๎_x0017__x000d_เU_x0001_า_x0006_!_x0007__x0001__x0001_ 3 5" xfId="21895" xr:uid="{3AA5E24D-EAE2-442A-941F-4E42D79F6F57}"/>
    <cellStyle name="_x001d_๐7_x000c_๎_x0017__x000d_เU_x0001_า_x0006_!_x0007__x0001__x0001_ 4" xfId="11245" xr:uid="{BFA0984B-8E2D-4B9A-92B5-F69C29B2E508}"/>
    <cellStyle name="_x001d_๐7_x000c_๎_x0017__x000d_เU_x0001_า_x0006_!_x0007__x0001__x0001_ 4 2" xfId="12996" xr:uid="{B23CA34E-4693-461D-90AA-7AD5546EDC52}"/>
    <cellStyle name="_x001d_๐7_x000c_๎_x0017__x000d_เU_x0001_า_x0006_!_x0007__x0001__x0001_ 4 2 2" xfId="18015" xr:uid="{B94E56DF-F520-48E7-8B7E-214167B3C806}"/>
    <cellStyle name="_x001d_๐7_x000c_๎_x0017__x000d_เU_x0001_า_x0006_!_x0007__x0001__x0001_ 4 2 3" xfId="15500" xr:uid="{F6C76B03-77A5-4B4C-8DE1-82BB6E864927}"/>
    <cellStyle name="_x001d_๐7_x000c_๎_x0017__x000d_เU_x0001_า_x0006_!_x0007__x0001__x0001_ 4 2 4" xfId="23157" xr:uid="{E204613E-3709-4A3D-A326-78F8CD4DB9C9}"/>
    <cellStyle name="_x001d_๐7_x000c_๎_x0017__x000d_เU_x0001_า_x0006_!_x0007__x0001__x0001_ 4 3" xfId="16829" xr:uid="{3D1C85B9-BF5F-4CBE-8F96-4D648B5F847F}"/>
    <cellStyle name="_x001d_๐7_x000c_๎_x0017__x000d_เU_x0001_า_x0006_!_x0007__x0001__x0001_ 4 4" xfId="14307" xr:uid="{AF5761BD-2814-4F27-9305-CAB11570CBE5}"/>
    <cellStyle name="_x001d_๐7_x000c_๎_x0017__x000d_เU_x0001_า_x0006_!_x0007__x0001__x0001_ 4 5" xfId="21896" xr:uid="{893E9B0E-1DDB-4824-8BB8-5BCCC94CB7A2}"/>
    <cellStyle name="_x001d_๐7_x000c_๎_x0017__x000d_เU_x0001_า_x0006_!_x0007__x0001__x0001_ 5" xfId="11246" xr:uid="{4860C69E-5439-4613-A624-36D48D47BD64}"/>
    <cellStyle name="_x001d_๐7_x000c_๎_x0017__x000d_เU_x0001_า_x0006_!_x0007__x0001__x0001_ 5 2" xfId="12997" xr:uid="{0F9110CD-DE19-4BA9-B20E-BE52690CF977}"/>
    <cellStyle name="_x001d_๐7_x000c_๎_x0017__x000d_เU_x0001_า_x0006_!_x0007__x0001__x0001_ 5 2 2" xfId="18016" xr:uid="{89DE6DC9-D75A-4E08-8F7B-3204A3181324}"/>
    <cellStyle name="_x001d_๐7_x000c_๎_x0017__x000d_เU_x0001_า_x0006_!_x0007__x0001__x0001_ 5 2 3" xfId="15501" xr:uid="{654EEC2D-9555-40BC-BE13-86A3DDBCCADE}"/>
    <cellStyle name="_x001d_๐7_x000c_๎_x0017__x000d_เU_x0001_า_x0006_!_x0007__x0001__x0001_ 5 2 4" xfId="23158" xr:uid="{5FB852E6-7C8B-4892-BF2F-0331EA77945B}"/>
    <cellStyle name="_x001d_๐7_x000c_๎_x0017__x000d_เU_x0001_า_x0006_!_x0007__x0001__x0001_ 5 3" xfId="16830" xr:uid="{0C337323-09EE-43BC-997B-E92A7D79CC2B}"/>
    <cellStyle name="_x001d_๐7_x000c_๎_x0017__x000d_เU_x0001_า_x0006_!_x0007__x0001__x0001_ 5 4" xfId="14308" xr:uid="{0A54E40F-B1F2-4053-8AA6-8ABA2BF1E790}"/>
    <cellStyle name="_x001d_๐7_x000c_๎_x0017__x000d_เU_x0001_า_x0006_!_x0007__x0001__x0001_ 5 5" xfId="21897" xr:uid="{05F5FD72-51AE-4DCC-A62F-3C0BFED164E1}"/>
    <cellStyle name="_x001d_๐7_x000c_๎_x0017__x000d_เU_x0001_า_x0006_!_x0007__x0001__x0001_ 6" xfId="11247" xr:uid="{FF4C9BB4-2739-4A06-805F-BAE7397A18CE}"/>
    <cellStyle name="_x001d_๐7_x000c_๎_x0017__x000d_เU_x0001_า_x0006_!_x0007__x0001__x0001_ 6 2" xfId="12998" xr:uid="{9D64A7F4-6B8D-4F19-A15D-A9D5B29D5E3F}"/>
    <cellStyle name="_x001d_๐7_x000c_๎_x0017__x000d_เU_x0001_า_x0006_!_x0007__x0001__x0001_ 6 2 2" xfId="18017" xr:uid="{797DC7FE-E8B2-4A0D-BA6B-CA4C415EF934}"/>
    <cellStyle name="_x001d_๐7_x000c_๎_x0017__x000d_เU_x0001_า_x0006_!_x0007__x0001__x0001_ 6 2 3" xfId="15502" xr:uid="{5AB664C7-BFED-4413-832E-7D8E10D9AA11}"/>
    <cellStyle name="_x001d_๐7_x000c_๎_x0017__x000d_เU_x0001_า_x0006_!_x0007__x0001__x0001_ 6 2 4" xfId="23159" xr:uid="{7994C1A2-3E09-4B29-9E55-06C169AD5EF2}"/>
    <cellStyle name="_x001d_๐7_x000c_๎_x0017__x000d_เU_x0001_า_x0006_!_x0007__x0001__x0001_ 6 3" xfId="16831" xr:uid="{9537339C-F083-47EE-8197-8F331B3C822A}"/>
    <cellStyle name="_x001d_๐7_x000c_๎_x0017__x000d_เU_x0001_า_x0006_!_x0007__x0001__x0001_ 6 4" xfId="14309" xr:uid="{CE35D706-B286-4858-81E6-9FA29D0EB5C7}"/>
    <cellStyle name="_x001d_๐7_x000c_๎_x0017__x000d_เU_x0001_า_x0006_!_x0007__x0001__x0001_ 6 5" xfId="21898" xr:uid="{6581ED88-E31D-4A5C-AAE6-0FF0886A0270}"/>
    <cellStyle name="_x001d_๐๏%$ฟ&amp;_x0017__x000b__x0008_ศ_x001c__x001d__x0007__x0001__x0001_" xfId="11248" xr:uid="{4825D73E-C4E4-4C34-ADBB-823960DF3235}"/>
    <cellStyle name="_x001d_๐๏%$ฟ&amp;_x0017__x000b__x0008_ศ_x001c__x001d__x0007__x0001__x0001_ 2" xfId="11249" xr:uid="{9D92FA4B-529B-4850-BF0E-845FAEBEF958}"/>
    <cellStyle name="_x001d_๐๏%$ฟ&amp;_x0017__x000b__x0008_ศ_x001c__x001d__x0007__x0001__x0001_ 2 2" xfId="12999" xr:uid="{1B77E4C4-CC1A-4CCB-962D-859C8C431751}"/>
    <cellStyle name="_x001d_๐๏%$ฟ&amp;_x0017__x000b__x0008_ศ_x001c__x001d__x0007__x0001__x0001_ 2 2 2" xfId="18018" xr:uid="{5C255DC3-395A-4C9C-9226-66A9DB59115E}"/>
    <cellStyle name="_x001d_๐๏%$ฟ&amp;_x0017__x000b__x0008_ศ_x001c__x001d__x0007__x0001__x0001_ 2 2 3" xfId="15503" xr:uid="{45DC7E3C-D218-41BF-8B54-737426A5B6E9}"/>
    <cellStyle name="_x001d_๐๏%$ฟ&amp;_x0017__x000b__x0008_ศ_x001c__x001d__x0007__x0001__x0001_ 2 2 4" xfId="23160" xr:uid="{19F221D4-1EA3-4B1A-BAFE-D805C7F485D2}"/>
    <cellStyle name="_x001d_๐๏%$ฟ&amp;_x0017__x000b__x0008_ศ_x001c__x001d__x0007__x0001__x0001_ 2 3" xfId="16832" xr:uid="{DF0590E7-EDE0-46BB-9B61-E7DEE17C32B2}"/>
    <cellStyle name="_x001d_๐๏%$ฟ&amp;_x0017__x000b__x0008_ศ_x001c__x001d__x0007__x0001__x0001_ 2 4" xfId="14310" xr:uid="{E49723C3-0E24-4356-8E19-12A41B862B8B}"/>
    <cellStyle name="_x001d_๐๏%$ฟ&amp;_x0017__x000b__x0008_ศ_x001c__x001d__x0007__x0001__x0001_ 2 5" xfId="21899" xr:uid="{83B3E1F1-9119-4804-85DF-6D9ACBBB5FF2}"/>
    <cellStyle name="_x001d_๐๏%$ฟ&amp;_x0017__x000b__x0008_ศ_x001c__x001d__x0007__x0001__x0001_ 3" xfId="11250" xr:uid="{E62DA60E-4E85-4833-A1C4-FF478D39B915}"/>
    <cellStyle name="_x001d_๐๏%$ฟ&amp;_x0017__x000b__x0008_ศ_x001c__x001d__x0007__x0001__x0001_ 3 2" xfId="13000" xr:uid="{E4C9AAE7-B668-4B01-9C75-F007AE1639C2}"/>
    <cellStyle name="_x001d_๐๏%$ฟ&amp;_x0017__x000b__x0008_ศ_x001c__x001d__x0007__x0001__x0001_ 3 2 2" xfId="18019" xr:uid="{D6ADFF26-FE9C-4704-AC9E-EE2630EB9347}"/>
    <cellStyle name="_x001d_๐๏%$ฟ&amp;_x0017__x000b__x0008_ศ_x001c__x001d__x0007__x0001__x0001_ 3 2 3" xfId="15504" xr:uid="{97AB486A-ECB0-4E00-882D-89EAF754F9B2}"/>
    <cellStyle name="_x001d_๐๏%$ฟ&amp;_x0017__x000b__x0008_ศ_x001c__x001d__x0007__x0001__x0001_ 3 2 4" xfId="23161" xr:uid="{A0B9A77B-0B19-406B-B2A3-3BBFF0507903}"/>
    <cellStyle name="_x001d_๐๏%$ฟ&amp;_x0017__x000b__x0008_ศ_x001c__x001d__x0007__x0001__x0001_ 3 3" xfId="16833" xr:uid="{4D904717-081B-4848-8AF3-698113F1A755}"/>
    <cellStyle name="_x001d_๐๏%$ฟ&amp;_x0017__x000b__x0008_ศ_x001c__x001d__x0007__x0001__x0001_ 3 4" xfId="14311" xr:uid="{1CAE54F5-5885-4B98-B0BC-69E333ED617D}"/>
    <cellStyle name="_x001d_๐๏%$ฟ&amp;_x0017__x000b__x0008_ศ_x001c__x001d__x0007__x0001__x0001_ 3 5" xfId="21900" xr:uid="{91057C64-6E62-44B9-8277-C963C4766AA4}"/>
    <cellStyle name="_x001d_๐๏%$ฟ&amp;_x0017__x000b__x0008_ศ_x001c__x001d__x0007__x0001__x0001_ 4" xfId="11251" xr:uid="{0129A3AF-712A-4F83-BDF9-4ABD2657F8F0}"/>
    <cellStyle name="_x001d_๐๏%$ฟ&amp;_x0017__x000b__x0008_ศ_x001c__x001d__x0007__x0001__x0001_ 4 2" xfId="13001" xr:uid="{3DBCF9C5-CE7C-4956-8FE4-A1948ED60B58}"/>
    <cellStyle name="_x001d_๐๏%$ฟ&amp;_x0017__x000b__x0008_ศ_x001c__x001d__x0007__x0001__x0001_ 4 2 2" xfId="18020" xr:uid="{AA31D328-B517-4C09-8C99-F4BECD0429EA}"/>
    <cellStyle name="_x001d_๐๏%$ฟ&amp;_x0017__x000b__x0008_ศ_x001c__x001d__x0007__x0001__x0001_ 4 2 3" xfId="15505" xr:uid="{2E6704B1-40CD-4719-96A7-B686C02220A7}"/>
    <cellStyle name="_x001d_๐๏%$ฟ&amp;_x0017__x000b__x0008_ศ_x001c__x001d__x0007__x0001__x0001_ 4 2 4" xfId="23162" xr:uid="{B85AE137-CB75-4CAB-B346-B58F7084F602}"/>
    <cellStyle name="_x001d_๐๏%$ฟ&amp;_x0017__x000b__x0008_ศ_x001c__x001d__x0007__x0001__x0001_ 4 3" xfId="16834" xr:uid="{419484B0-9B77-4BB0-BA9A-B55E0A8BC834}"/>
    <cellStyle name="_x001d_๐๏%$ฟ&amp;_x0017__x000b__x0008_ศ_x001c__x001d__x0007__x0001__x0001_ 4 4" xfId="14312" xr:uid="{37EF21FA-D0FE-42DE-839F-122E93C00FA7}"/>
    <cellStyle name="_x001d_๐๏%$ฟ&amp;_x0017__x000b__x0008_ศ_x001c__x001d__x0007__x0001__x0001_ 4 5" xfId="21901" xr:uid="{4B78DA55-81B8-4BCB-98DB-5DA601817C71}"/>
    <cellStyle name="_x001d_๐๏%$ฟ&amp;_x0017__x000b__x0008_ศ_x001c__x001d__x0007__x0001__x0001_ 5" xfId="11252" xr:uid="{D9BB0BAC-DB7E-4338-A6AF-731AB3AE8458}"/>
    <cellStyle name="_x001d_๐๏%$ฟ&amp;_x0017__x000b__x0008_ศ_x001c__x001d__x0007__x0001__x0001_ 5 2" xfId="13002" xr:uid="{C7C2A560-4DA0-4B30-A735-CF05B3BF7C37}"/>
    <cellStyle name="_x001d_๐๏%$ฟ&amp;_x0017__x000b__x0008_ศ_x001c__x001d__x0007__x0001__x0001_ 5 2 2" xfId="18021" xr:uid="{F930FC80-C681-4634-9177-A766E116B1EF}"/>
    <cellStyle name="_x001d_๐๏%$ฟ&amp;_x0017__x000b__x0008_ศ_x001c__x001d__x0007__x0001__x0001_ 5 2 3" xfId="15506" xr:uid="{99FEDB82-13ED-47D2-98A6-6F2E936F8961}"/>
    <cellStyle name="_x001d_๐๏%$ฟ&amp;_x0017__x000b__x0008_ศ_x001c__x001d__x0007__x0001__x0001_ 5 2 4" xfId="23163" xr:uid="{05911BFF-F32C-49F5-A8A6-18775AA37B45}"/>
    <cellStyle name="_x001d_๐๏%$ฟ&amp;_x0017__x000b__x0008_ศ_x001c__x001d__x0007__x0001__x0001_ 5 3" xfId="16835" xr:uid="{9CE29AFB-D5C7-4854-80A0-6CD9272D1548}"/>
    <cellStyle name="_x001d_๐๏%$ฟ&amp;_x0017__x000b__x0008_ศ_x001c__x001d__x0007__x0001__x0001_ 5 4" xfId="14313" xr:uid="{06F858CA-1D57-4B20-8409-4E7D689D1897}"/>
    <cellStyle name="_x001d_๐๏%$ฟ&amp;_x0017__x000b__x0008_ศ_x001c__x001d__x0007__x0001__x0001_ 5 5" xfId="21902" xr:uid="{1F891597-2A1F-4DF8-9771-562EA0E89B29}"/>
    <cellStyle name="_x001d_๐๏%$ฟ&amp;_x0017__x000b__x0008_ศ_x001c__x001d__x0007__x0001__x0001_ 6" xfId="11253" xr:uid="{BF70AD22-C230-4906-B2E0-E0B5B9ED9A47}"/>
    <cellStyle name="_x001d_๐๏%$ฟ&amp;_x0017__x000b__x0008_ศ_x001c__x001d__x0007__x0001__x0001_ 6 2" xfId="13003" xr:uid="{4156B3D3-247C-4D3A-BFD7-4FEFAA0DD8D2}"/>
    <cellStyle name="_x001d_๐๏%$ฟ&amp;_x0017__x000b__x0008_ศ_x001c__x001d__x0007__x0001__x0001_ 6 2 2" xfId="18022" xr:uid="{D454CD06-CCF3-4B9A-8DB5-009BB98B8326}"/>
    <cellStyle name="_x001d_๐๏%$ฟ&amp;_x0017__x000b__x0008_ศ_x001c__x001d__x0007__x0001__x0001_ 6 2 3" xfId="15507" xr:uid="{0F7FD0AA-9141-414F-A805-A370441B7C23}"/>
    <cellStyle name="_x001d_๐๏%$ฟ&amp;_x0017__x000b__x0008_ศ_x001c__x001d__x0007__x0001__x0001_ 6 2 4" xfId="23164" xr:uid="{C844F7AD-DFC1-4516-84AF-C48FC8FA5E4A}"/>
    <cellStyle name="_x001d_๐๏%$ฟ&amp;_x0017__x000b__x0008_ศ_x001c__x001d__x0007__x0001__x0001_ 6 3" xfId="16836" xr:uid="{CBF05503-8236-45B4-8BFB-B1D05F573746}"/>
    <cellStyle name="_x001d_๐๏%$ฟ&amp;_x0017__x000b__x0008_ศ_x001c__x001d__x0007__x0001__x0001_ 6 4" xfId="14314" xr:uid="{81133DC8-EDE0-427C-8430-D536824C0246}"/>
    <cellStyle name="_x001d_๐๏%$ฟ&amp;_x0017__x000b__x0008_ศ_x001c__x001d__x0007__x0001__x0001_ 6 5" xfId="21903" xr:uid="{A6B285B2-A067-49AB-B4C5-D6F94A08335A}"/>
    <cellStyle name="" xfId="1402" xr:uid="{D30D2A9D-6D1A-45C0-A028-B900E711181A}"/>
    <cellStyle name="_xddb0_̟ᩒb_xdddc_̟ᩢb_xde1c_̟ᩲbơ᪂bơ᪒＀＀＀＀＀＀＀＀＀＀＀＀＀＀＀＀＀＀＀＀＀＀＀＀＀＀＀＀ma_QTR94_95_1ฟ๙ศธบ๑ณปฟช (2)" xfId="1403" xr:uid="{F734D638-7155-4273-B29B-347A591A94CE}"/>
    <cellStyle name="강조색1" xfId="20331" xr:uid="{0EFA1C0B-E7F0-4848-A85C-62E2F6A0C4D8}"/>
    <cellStyle name="강조색2" xfId="20332" xr:uid="{A8A33F67-C628-48AB-8ACE-A11E4D48B2C8}"/>
    <cellStyle name="강조색3" xfId="20333" xr:uid="{1F5A3D0A-6EC4-4E39-9A85-08E1C6BE8C79}"/>
    <cellStyle name="강조색4" xfId="20334" xr:uid="{979A5BA1-E96A-4FF7-B4FC-A48E9947DDA0}"/>
    <cellStyle name="강조색5" xfId="20335" xr:uid="{FE534ECD-4DEE-4C33-9EB9-D7B0A0146CFA}"/>
    <cellStyle name="강조색6" xfId="20336" xr:uid="{1260FDD6-6514-4982-914B-CC37A9A6A0E5}"/>
    <cellStyle name="경고문" xfId="20337" xr:uid="{1CA1B7C4-3F12-4B24-9C44-D68566CE5BF2}"/>
    <cellStyle name="계산" xfId="20338" xr:uid="{4306CA79-EE5A-4DA8-BA8E-A39EAA31F1B4}"/>
    <cellStyle name="계산 2" xfId="23785" xr:uid="{8D429CB4-2B0B-48DD-A756-498FC6B9EE75}"/>
    <cellStyle name="나쁨" xfId="20339" xr:uid="{95002AD7-B315-4EB0-A9C1-873D097C926B}"/>
    <cellStyle name="똿뗦먛귟 [0.00]_PRODUCT DETAIL Q1" xfId="11701" xr:uid="{4ABF27CE-2AF4-4481-85C2-ED6F87BFB330}"/>
    <cellStyle name="똿뗦먛귟_PRODUCT DETAIL Q1" xfId="11702" xr:uid="{FED3039E-AF9B-4477-AD88-53FF7882F0EE}"/>
    <cellStyle name="메모" xfId="20340" xr:uid="{BF2DF14E-226F-4ADA-9730-C080B555BD60}"/>
    <cellStyle name="메모 2" xfId="23786" xr:uid="{E627DC1E-3559-4127-95F3-48D1AED61852}"/>
    <cellStyle name="믅됞 [0.00]_PRODUCT DETAIL Q1" xfId="11703" xr:uid="{6FFEB8AC-BBBE-4D9C-9CF6-6B0DF04C4F57}"/>
    <cellStyle name="믅됞_PRODUCT DETAIL Q1" xfId="11704" xr:uid="{512D0EFB-A7C9-483F-99D6-7BD7FDFA3DF6}"/>
    <cellStyle name="백분율_95" xfId="1404" xr:uid="{F077059E-3E49-4DE0-8DCC-809A9ED790A9}"/>
    <cellStyle name="보통" xfId="20341" xr:uid="{80C4993E-32E8-47A8-8147-EC72818956FD}"/>
    <cellStyle name="뷭?_BOOKSHIP" xfId="11705" xr:uid="{1EEE3B36-940C-4ED3-B058-E5A4C835A5F3}"/>
    <cellStyle name="설명 텍스트" xfId="20342" xr:uid="{3414B8D6-0B7F-4D61-947B-7A7A245A3C52}"/>
    <cellStyle name="셀 확인" xfId="20343" xr:uid="{FEC6A002-BBE4-49BB-8E9A-D38CC8DAA50C}"/>
    <cellStyle name="쉼표 [0]_Doa_FS_2001" xfId="11254" xr:uid="{6C9C93C0-79DC-4518-B736-D1192D0EB65B}"/>
    <cellStyle name="연결된 셀" xfId="20344" xr:uid="{04E7C8D6-CA53-478A-A0D9-5A1F6A456A92}"/>
    <cellStyle name="연결된 셀 2" xfId="20498" xr:uid="{061ACE83-3942-49E6-878D-3A71C5815062}"/>
    <cellStyle name="연결된 셀 2 2" xfId="23820" xr:uid="{CEEBBC6D-720A-4A7C-BD35-97B7C6E74A73}"/>
    <cellStyle name="요약" xfId="20345" xr:uid="{D9D14150-0B69-4D9F-8318-21844A8400B8}"/>
    <cellStyle name="요약 2" xfId="23787" xr:uid="{F2E68936-7AD5-4E97-ABA2-F1961211242C}"/>
    <cellStyle name="입력" xfId="20346" xr:uid="{6A48FD61-9DFE-47C8-9702-4EE6665A3C56}"/>
    <cellStyle name="입력 2" xfId="23788" xr:uid="{E29B78A4-5FB4-4D54-999C-C5C08B6FEB6A}"/>
    <cellStyle name="제목" xfId="20347" xr:uid="{8FEA1FE4-FE89-4088-AB85-BDA41FE0BAC8}"/>
    <cellStyle name="제목 1" xfId="20348" xr:uid="{8E5A6F53-3086-465B-807D-EFC8EA8C3BAF}"/>
    <cellStyle name="제목 2" xfId="20349" xr:uid="{C3206F92-E573-42A7-8E8F-AE5F27F68670}"/>
    <cellStyle name="제목 3" xfId="20350" xr:uid="{FAA988E1-37A9-449A-B0B0-D3E172FA74F3}"/>
    <cellStyle name="제목 4" xfId="20351" xr:uid="{F942DA29-4DF4-47C9-BA9C-FE9F2C7D1AAA}"/>
    <cellStyle name="좋음" xfId="20352" xr:uid="{3A084FA9-BB0E-4890-8181-CFF2534AAAAB}"/>
    <cellStyle name="출력" xfId="20353" xr:uid="{86A876F7-2CF4-44FC-9568-F07F0DB45DEE}"/>
    <cellStyle name="출력 2" xfId="23789" xr:uid="{54FC1280-B4B0-467A-B967-8C6282063385}"/>
    <cellStyle name="콤마 [0]_~0061716" xfId="11255" xr:uid="{908C0C52-6E8B-4122-8E06-9535ABEB1EDB}"/>
    <cellStyle name="콤마_~0061716" xfId="11256" xr:uid="{B767FE25-39F1-4663-92FA-A6097B708510}"/>
    <cellStyle name="통화 [0]_1202" xfId="11706" xr:uid="{189976BE-8BF4-48F6-9762-9FA1034443DE}"/>
    <cellStyle name="통화_1202" xfId="11707" xr:uid="{A4B7D2EB-7CBE-46DE-9CCF-804E32150E54}"/>
    <cellStyle name="표준 2" xfId="1405" xr:uid="{E02C2EA7-496C-4CD2-A411-F83845B635D3}"/>
    <cellStyle name="표준_(정보부문)월별인원계획" xfId="11708" xr:uid="{697EFDDC-0FA3-4C83-8C65-6028C115EEAE}"/>
    <cellStyle name="一般_~4664860" xfId="1406" xr:uid="{AE2CE97A-79FF-4844-BE38-FA47E83DE8E7}"/>
    <cellStyle name="入力" xfId="1407" xr:uid="{29551D81-9367-4D2A-B055-4930B0B2DA3C}"/>
    <cellStyle name="入力 2" xfId="1552" xr:uid="{B6BB2A05-B5D0-4AA5-904F-CCCC442E3BBC}"/>
    <cellStyle name="入力 2 10" xfId="24182" xr:uid="{A75AC0E2-7016-46BE-B767-C7385D3710E4}"/>
    <cellStyle name="入力 2 11" xfId="24554" xr:uid="{C3FEADCB-68F2-4250-A41F-F07132196382}"/>
    <cellStyle name="入力 2 12" xfId="24414" xr:uid="{FCFF3934-6DB1-4B0C-A66D-93F2E459B477}"/>
    <cellStyle name="入力 2 2" xfId="1894" xr:uid="{14842F6E-BDA8-4B85-977B-D011AAF0B231}"/>
    <cellStyle name="入力 2 2 2" xfId="2818" xr:uid="{AC4BFD20-C924-44AD-BF1A-776A94909FEC}"/>
    <cellStyle name="入力 2 2 2 2" xfId="4622" xr:uid="{FD09DFBD-283C-444B-85EE-EE29D20022AB}"/>
    <cellStyle name="入力 2 2 2 2 2" xfId="27752" xr:uid="{D6865A9A-E27C-4CF2-82D5-1BE708255A2D}"/>
    <cellStyle name="入力 2 2 2 2 3" xfId="32439" xr:uid="{05759900-16EF-40B9-AD73-5994C62233D3}"/>
    <cellStyle name="入力 2 2 2 2 4" xfId="36963" xr:uid="{76BF9ABE-37B3-4A02-BFC0-69013F159044}"/>
    <cellStyle name="入力 2 2 2 2 5" xfId="41588" xr:uid="{6FD7E343-7AC2-400C-8D57-E293B11738A3}"/>
    <cellStyle name="入力 2 2 2 3" xfId="5646" xr:uid="{85D26044-F303-444D-9C1C-483A15456977}"/>
    <cellStyle name="入力 2 2 2 3 2" xfId="28723" xr:uid="{C6C5E7E9-A7E7-4DE9-A94C-CC86B5B44F2A}"/>
    <cellStyle name="入力 2 2 2 3 3" xfId="33397" xr:uid="{F0CED88B-8A9D-4C59-8937-1E048F040914}"/>
    <cellStyle name="入力 2 2 2 3 4" xfId="37932" xr:uid="{803E8814-01A5-401D-899D-915E50F9ED6A}"/>
    <cellStyle name="入力 2 2 2 3 5" xfId="42557" xr:uid="{7FC9E601-7D95-45A2-9CB0-7F07A74D4B02}"/>
    <cellStyle name="入力 2 2 2 4" xfId="6679" xr:uid="{3B8AFBDC-890E-4256-8424-BBDA123DBE83}"/>
    <cellStyle name="入力 2 2 2 4 2" xfId="29702" xr:uid="{C97937B1-680E-4989-9A0A-A82D07DC2958}"/>
    <cellStyle name="入力 2 2 2 4 3" xfId="34359" xr:uid="{FF28C0D3-AA6E-46CA-B41B-DD9DD0DB148C}"/>
    <cellStyle name="入力 2 2 2 4 4" xfId="38906" xr:uid="{44044949-621F-478B-BCC8-A3CD1D173C82}"/>
    <cellStyle name="入力 2 2 2 4 5" xfId="43531" xr:uid="{FF469E04-605C-481D-ACD8-FAC17068807D}"/>
    <cellStyle name="入力 2 2 2 5" xfId="26005" xr:uid="{A6C81F6E-3A16-45D7-8BF1-8FDE2A347D5B}"/>
    <cellStyle name="入力 2 2 2 6" xfId="30731" xr:uid="{9E98E1A6-BE15-425F-B67E-5425075351E3}"/>
    <cellStyle name="入力 2 2 2 7" xfId="35235" xr:uid="{D497D217-6F7D-4173-B372-E6BF7DD531E0}"/>
    <cellStyle name="入力 2 2 2 8" xfId="39860" xr:uid="{59D853FB-5917-47D0-9FD7-951D797E1627}"/>
    <cellStyle name="入力 2 2 3" xfId="3828" xr:uid="{1068DFCF-D7DD-4EF7-A715-BEA6D79F4720}"/>
    <cellStyle name="入力 2 2 3 2" xfId="27012" xr:uid="{F9EF86BA-0952-4DBE-8790-89D87589A8EE}"/>
    <cellStyle name="入力 2 2 3 3" xfId="31712" xr:uid="{618700AE-C5D7-4A9C-8220-685093E16A8A}"/>
    <cellStyle name="入力 2 2 3 4" xfId="36223" xr:uid="{2A62E980-E55D-40F5-8849-5BC0DCE6ED7D}"/>
    <cellStyle name="入力 2 2 3 5" xfId="40848" xr:uid="{ABD7F3C4-8E14-432D-BBDB-4EB86E78B945}"/>
    <cellStyle name="入力 2 2 4" xfId="4929" xr:uid="{A809C481-BFC3-4016-9ADA-B6220B93F04F}"/>
    <cellStyle name="入力 2 2 4 2" xfId="27988" xr:uid="{E60D83C5-83C6-4556-82EC-B547E0CEA683}"/>
    <cellStyle name="入力 2 2 4 3" xfId="32675" xr:uid="{427600C0-5EBC-4840-A94C-8013D4274FC3}"/>
    <cellStyle name="入力 2 2 4 4" xfId="37199" xr:uid="{8A326293-4B07-4408-AEA9-903C11CBA029}"/>
    <cellStyle name="入力 2 2 4 5" xfId="41824" xr:uid="{D5D71A86-7E51-4E7F-8D78-05CE945F21DB}"/>
    <cellStyle name="入力 2 2 5" xfId="5964" xr:uid="{447B7884-F572-4C1E-A333-3D74840E2595}"/>
    <cellStyle name="入力 2 2 5 2" xfId="28968" xr:uid="{7156466B-425C-4FE3-8AB4-BCDA588DB165}"/>
    <cellStyle name="入力 2 2 5 3" xfId="33642" xr:uid="{17BB1A98-4464-42C2-8272-3D96943805A0}"/>
    <cellStyle name="入力 2 2 5 4" xfId="38177" xr:uid="{7FB28D78-10C2-4C71-A701-0BF328E2CFDB}"/>
    <cellStyle name="入力 2 2 5 5" xfId="42802" xr:uid="{C1411405-BF60-4217-BB20-5314F85C2CE3}"/>
    <cellStyle name="入力 2 2 6" xfId="25236" xr:uid="{5230CA48-AC99-4BB0-AFF5-7AE0291D002E}"/>
    <cellStyle name="入力 2 2 7" xfId="29991" xr:uid="{D5631DBB-93BA-4373-B51C-522298134EC1}"/>
    <cellStyle name="入力 2 2 8" xfId="34496" xr:uid="{1F833A7A-4B5D-4F73-86E8-B8B14EF2FA73}"/>
    <cellStyle name="入力 2 2 9" xfId="39123" xr:uid="{350BB8B1-1D1B-4822-AE6F-D1DF7EF61197}"/>
    <cellStyle name="入力 2 3" xfId="1988" xr:uid="{0F2A50C3-911D-4FED-80C3-3B79B23F39F4}"/>
    <cellStyle name="入力 2 3 2" xfId="2904" xr:uid="{923FB961-25B8-4A9B-B82C-A87BD86336C8}"/>
    <cellStyle name="入力 2 3 2 2" xfId="4708" xr:uid="{8496234C-991F-46A9-9387-BEB90134CE97}"/>
    <cellStyle name="入力 2 3 2 2 2" xfId="27838" xr:uid="{EE6BFC39-E1AB-407D-996F-F3D6E4527292}"/>
    <cellStyle name="入力 2 3 2 2 3" xfId="32525" xr:uid="{FF000CB6-F253-45B0-8AA4-A015EF43D836}"/>
    <cellStyle name="入力 2 3 2 2 4" xfId="37049" xr:uid="{0B9FE1F7-F5BD-453B-AD8C-3E9BBEA57C9B}"/>
    <cellStyle name="入力 2 3 2 2 5" xfId="41674" xr:uid="{70EC9176-66A9-4B89-88A3-5E3C8AEB376B}"/>
    <cellStyle name="入力 2 3 2 3" xfId="5732" xr:uid="{EF787BD9-B974-400D-A6D4-38AA41433C44}"/>
    <cellStyle name="入力 2 3 2 3 2" xfId="28809" xr:uid="{49BB69F2-4348-4B57-B673-FC13C9CD6210}"/>
    <cellStyle name="入力 2 3 2 3 3" xfId="33483" xr:uid="{5D298E92-FFAA-40D3-8861-7391FDC913C4}"/>
    <cellStyle name="入力 2 3 2 3 4" xfId="38018" xr:uid="{B782E034-65C3-42A3-94AB-E18ADAFEAB64}"/>
    <cellStyle name="入力 2 3 2 3 5" xfId="42643" xr:uid="{3BFB67E2-5481-4151-A5E6-1BCB25AA5ECD}"/>
    <cellStyle name="入力 2 3 2 4" xfId="6765" xr:uid="{FA2A8F4E-BD4D-4625-92B1-1C635CA55C27}"/>
    <cellStyle name="入力 2 3 2 4 2" xfId="29788" xr:uid="{3EE70E45-C367-4D3B-BFEF-44A797E2CFF9}"/>
    <cellStyle name="入力 2 3 2 4 3" xfId="34445" xr:uid="{1C2FADF0-6A34-4A43-B0CB-9EF126735A20}"/>
    <cellStyle name="入力 2 3 2 4 4" xfId="38992" xr:uid="{6ED660F7-AD31-4FC4-8257-656C3CD83078}"/>
    <cellStyle name="入力 2 3 2 4 5" xfId="43617" xr:uid="{C5D02C2D-B836-4923-A7DB-1F945517B1E5}"/>
    <cellStyle name="入力 2 3 2 5" xfId="26091" xr:uid="{BA6ABF60-3EB1-42DF-85D4-EC3EF21A9AE4}"/>
    <cellStyle name="入力 2 3 2 6" xfId="30817" xr:uid="{501C4226-8172-4912-81E3-736845D70607}"/>
    <cellStyle name="入力 2 3 2 7" xfId="35321" xr:uid="{47F0EA1A-25DE-4C32-9D70-1FC1BB793E1A}"/>
    <cellStyle name="入力 2 3 2 8" xfId="39946" xr:uid="{C9146158-9AC2-4D3D-8617-9574AEE9AA33}"/>
    <cellStyle name="入力 2 3 3" xfId="3914" xr:uid="{8D06D8DC-04AE-418C-A1C4-8FBC6A81DB65}"/>
    <cellStyle name="入力 2 3 3 2" xfId="27098" xr:uid="{D0309A38-26FC-4926-BBF7-469A6E38ACD4}"/>
    <cellStyle name="入力 2 3 3 3" xfId="31798" xr:uid="{F51CBD67-AE1E-4039-8164-9438FB916CA0}"/>
    <cellStyle name="入力 2 3 3 4" xfId="36309" xr:uid="{DB3FB076-C8FD-4014-B460-AE857B20E16D}"/>
    <cellStyle name="入力 2 3 3 5" xfId="40934" xr:uid="{1CF0142E-96CD-46A5-9938-6D7A1D49BD26}"/>
    <cellStyle name="入力 2 3 4" xfId="5015" xr:uid="{28AA61D6-6251-4B8B-A360-019906007B30}"/>
    <cellStyle name="入力 2 3 4 2" xfId="28074" xr:uid="{CA655847-7A7B-4129-9AAE-275F2CCA55F5}"/>
    <cellStyle name="入力 2 3 4 3" xfId="32761" xr:uid="{D3FB6FBC-226B-43BE-9369-7DE8793AA9BC}"/>
    <cellStyle name="入力 2 3 4 4" xfId="37285" xr:uid="{112ACCE3-6297-4B4E-BC33-3B5E391FEF94}"/>
    <cellStyle name="入力 2 3 4 5" xfId="41910" xr:uid="{9C5CDDA8-9D13-4588-A974-7F7FF3111B5F}"/>
    <cellStyle name="入力 2 3 5" xfId="6050" xr:uid="{B14295E5-A055-4C25-92C1-24F86D998788}"/>
    <cellStyle name="入力 2 3 5 2" xfId="29054" xr:uid="{94AC508E-940E-48F3-A101-392D09EFCD36}"/>
    <cellStyle name="入力 2 3 5 3" xfId="33728" xr:uid="{45E0728A-3E88-4744-8942-C22A5A8D9432}"/>
    <cellStyle name="入力 2 3 5 4" xfId="38263" xr:uid="{6E1EC690-86FE-41C5-9B92-6E89712820FD}"/>
    <cellStyle name="入力 2 3 5 5" xfId="42888" xr:uid="{48AEE5B0-FE02-4CAD-8B29-A972D5BFF9CA}"/>
    <cellStyle name="入力 2 3 6" xfId="25325" xr:uid="{FA8F12D2-78D8-4C6A-A8CC-7EA8EA5905CF}"/>
    <cellStyle name="入力 2 3 7" xfId="30077" xr:uid="{1D6334AF-6F78-4FF1-8FB7-926E9792D3D2}"/>
    <cellStyle name="入力 2 3 8" xfId="34582" xr:uid="{11FF0D4F-354A-4C35-BF9F-BEC108427F47}"/>
    <cellStyle name="入力 2 3 9" xfId="39209" xr:uid="{D3DF0DCE-47ED-430A-A305-9032D4F1DE90}"/>
    <cellStyle name="入力 2 4" xfId="2489" xr:uid="{F2A03BFC-7BB8-4491-A1C0-A9FC4B5DD21E}"/>
    <cellStyle name="入力 2 4 2" xfId="4293" xr:uid="{E99BED4E-E7BD-496D-B02A-31D716524630}"/>
    <cellStyle name="入力 2 4 2 2" xfId="27423" xr:uid="{B3D53F69-710F-43D0-88D4-FD055A441498}"/>
    <cellStyle name="入力 2 4 2 3" xfId="32110" xr:uid="{E59B8441-4073-4595-85B5-0D256B509D5E}"/>
    <cellStyle name="入力 2 4 2 4" xfId="36634" xr:uid="{1AD24F11-4360-45AD-A636-9FA187C5EBF1}"/>
    <cellStyle name="入力 2 4 2 5" xfId="41259" xr:uid="{510A2964-A479-491A-8FCA-596495342EFA}"/>
    <cellStyle name="入力 2 4 3" xfId="5317" xr:uid="{8854AAB7-DABD-49B1-8F2C-FEF17F86CF60}"/>
    <cellStyle name="入力 2 4 3 2" xfId="28394" xr:uid="{018DCCA8-64C4-4189-9993-7F7E4C47629B}"/>
    <cellStyle name="入力 2 4 3 3" xfId="33068" xr:uid="{CE33C87F-2FF2-45EE-BA97-C2EC28474C2B}"/>
    <cellStyle name="入力 2 4 3 4" xfId="37603" xr:uid="{7FE0403C-AECA-4DFE-8D32-13B2DF06876C}"/>
    <cellStyle name="入力 2 4 3 5" xfId="42228" xr:uid="{43D7A730-389D-4507-A2F7-F20674A9EBC3}"/>
    <cellStyle name="入力 2 4 4" xfId="6350" xr:uid="{710E4452-BE7F-430F-924E-758BDA526231}"/>
    <cellStyle name="入力 2 4 4 2" xfId="29373" xr:uid="{9CBC957D-EC41-4C5D-8461-421C381BEE97}"/>
    <cellStyle name="入力 2 4 4 3" xfId="34030" xr:uid="{18983700-07F3-4C9B-9F0A-3B010B49F820}"/>
    <cellStyle name="入力 2 4 4 4" xfId="38577" xr:uid="{BC6924D8-9D7F-41C4-90D3-CFDCEC31B893}"/>
    <cellStyle name="入力 2 4 4 5" xfId="43202" xr:uid="{FB44D2D0-2367-4254-9F73-21979AEF3159}"/>
    <cellStyle name="入力 2 4 5" xfId="25676" xr:uid="{86F3E955-C031-488E-8BDF-2272309FCA4B}"/>
    <cellStyle name="入力 2 4 6" xfId="30402" xr:uid="{015083DF-95AD-4800-A9D7-1E3276B09F49}"/>
    <cellStyle name="入力 2 4 7" xfId="34906" xr:uid="{37DEEE72-3219-4194-BBD3-D0B86F3B50BB}"/>
    <cellStyle name="入力 2 4 8" xfId="39531" xr:uid="{701E6A7E-8BEF-4138-B62D-5E63450A3F50}"/>
    <cellStyle name="入力 2 5" xfId="3500" xr:uid="{7D9A0871-3298-4181-A595-83B45148096F}"/>
    <cellStyle name="入力 2 5 2" xfId="26684" xr:uid="{18DA633D-8FAA-4F5A-9A24-E003D1ABB3A2}"/>
    <cellStyle name="入力 2 5 3" xfId="31384" xr:uid="{D149AAF7-AA7C-4B53-9E31-CB193CB3E182}"/>
    <cellStyle name="入力 2 5 4" xfId="35895" xr:uid="{4DC22425-9EB6-4092-8F82-C2DB9255C45A}"/>
    <cellStyle name="入力 2 5 5" xfId="40520" xr:uid="{6B316EC1-CAB6-454A-BA97-2FC97D025179}"/>
    <cellStyle name="入力 2 6" xfId="3080" xr:uid="{F9EB7DD3-79B8-4EFF-B263-B217B04849AB}"/>
    <cellStyle name="入力 2 6 2" xfId="27194" xr:uid="{718BCD94-6AEF-48D1-A3DE-044B6CDCF0C3}"/>
    <cellStyle name="入力 2 6 3" xfId="31889" xr:uid="{442EC943-754B-4A55-BE9E-39929812E284}"/>
    <cellStyle name="入力 2 6 4" xfId="36405" xr:uid="{CE0343B3-BA9F-4EF5-9726-03AF998FFDAD}"/>
    <cellStyle name="入力 2 6 5" xfId="41030" xr:uid="{1A6B82A1-DCC2-49DF-9A2B-F49D63B0CF50}"/>
    <cellStyle name="入力 2 7" xfId="3322" xr:uid="{9D4BAC7B-7894-421C-9FED-D274CFA8FC0B}"/>
    <cellStyle name="入力 2 7 2" xfId="26447" xr:uid="{4B59804E-60B1-4927-9BEC-AAE43DC493C9}"/>
    <cellStyle name="入力 2 7 3" xfId="31147" xr:uid="{A73F0FD4-14F1-4D63-B191-31CD1C9F669D}"/>
    <cellStyle name="入力 2 7 4" xfId="35658" xr:uid="{28FC2CDC-5BA8-4B49-A99D-93249A4FB3CC}"/>
    <cellStyle name="入力 2 7 5" xfId="40283" xr:uid="{F0CD7D17-BE0D-4B92-AE1A-8251547DA6EE}"/>
    <cellStyle name="入力 2 8" xfId="20792" xr:uid="{A270F2EF-CF14-4055-B668-BF3960C75FC7}"/>
    <cellStyle name="入力 2 9" xfId="24907" xr:uid="{3815B1B6-248D-4034-9A1E-DBC896813C45}"/>
    <cellStyle name="入力 3" xfId="1792" xr:uid="{3947532F-DA9F-4028-BD95-FBF0D82929A9}"/>
    <cellStyle name="入力 3 2" xfId="2726" xr:uid="{B059132B-7A61-41A6-A5AE-1F1485DB9B43}"/>
    <cellStyle name="入力 3 2 2" xfId="4530" xr:uid="{54DA545B-23D7-4E55-B785-7CF60636BB1A}"/>
    <cellStyle name="入力 3 2 2 2" xfId="27660" xr:uid="{59C9DBAD-9EC4-4143-84A3-F7ED847F87AF}"/>
    <cellStyle name="入力 3 2 2 3" xfId="32347" xr:uid="{775B5219-CEC9-40B4-B4A7-67600C962BA9}"/>
    <cellStyle name="入力 3 2 2 4" xfId="36871" xr:uid="{B9A8EA27-894E-43B5-BA1A-F8212A12284B}"/>
    <cellStyle name="入力 3 2 2 5" xfId="41496" xr:uid="{62D913C3-0780-48B9-8CF9-4EE25EC70727}"/>
    <cellStyle name="入力 3 2 3" xfId="5554" xr:uid="{43EB198B-1044-4509-977D-A36FB5FC3F3C}"/>
    <cellStyle name="入力 3 2 3 2" xfId="28631" xr:uid="{A2DB0818-05E0-4CF0-A9E4-AE8EFA5E9BEF}"/>
    <cellStyle name="入力 3 2 3 3" xfId="33305" xr:uid="{0F7497BD-460F-4886-A42A-5E682F50435F}"/>
    <cellStyle name="入力 3 2 3 4" xfId="37840" xr:uid="{6829E372-25FF-4BB5-BD3F-EC471BED9429}"/>
    <cellStyle name="入力 3 2 3 5" xfId="42465" xr:uid="{608EBCB3-93F9-4681-9800-4CF5CCA49569}"/>
    <cellStyle name="入力 3 2 4" xfId="6587" xr:uid="{52179F88-7B11-4BD8-B2D6-3C9C70922E8D}"/>
    <cellStyle name="入力 3 2 4 2" xfId="29610" xr:uid="{7B002A53-A1FA-49D0-8764-D4B478BD5027}"/>
    <cellStyle name="入力 3 2 4 3" xfId="34267" xr:uid="{CA4A32ED-399C-4889-97AD-0F99451C99F1}"/>
    <cellStyle name="入力 3 2 4 4" xfId="38814" xr:uid="{EA8813B1-F733-47E8-8894-7309F7190414}"/>
    <cellStyle name="入力 3 2 4 5" xfId="43439" xr:uid="{C52C59C9-5043-40FE-8488-48A67BE6E86B}"/>
    <cellStyle name="入力 3 2 5" xfId="25913" xr:uid="{F55018AE-EA63-4BB0-B56C-467AEEA55E85}"/>
    <cellStyle name="入力 3 2 6" xfId="30639" xr:uid="{46C04015-6495-4E1E-B639-3B518686E941}"/>
    <cellStyle name="入力 3 2 7" xfId="35143" xr:uid="{5E343EF4-FFA7-40F2-A98C-C0102E7AA57B}"/>
    <cellStyle name="入力 3 2 8" xfId="39768" xr:uid="{D3B9C7E2-FA7C-417A-94B7-8EEFE5152B87}"/>
    <cellStyle name="入力 3 3" xfId="3737" xr:uid="{EEE4E7E8-9D29-4B57-8357-F1B9D10D3C57}"/>
    <cellStyle name="入力 3 3 2" xfId="26921" xr:uid="{BF99F973-C5E5-4B82-B093-7A2601FC4FD1}"/>
    <cellStyle name="入力 3 3 3" xfId="31621" xr:uid="{C3E6D309-27D2-49BD-97F9-F9472DC62829}"/>
    <cellStyle name="入力 3 3 4" xfId="36132" xr:uid="{C0DD0C88-BD0C-4A93-A273-23B8860052CB}"/>
    <cellStyle name="入力 3 3 5" xfId="40757" xr:uid="{A7179D7D-FED2-4F86-BEAB-2B6187E8E561}"/>
    <cellStyle name="入力 3 4" xfId="4838" xr:uid="{0723BC10-DC62-4FE9-B851-4905454E301F}"/>
    <cellStyle name="入力 3 4 2" xfId="27897" xr:uid="{5600BC1E-6A98-409C-9363-CA70535A0402}"/>
    <cellStyle name="入力 3 4 3" xfId="32584" xr:uid="{046803DC-EF53-4454-B12C-890D56FD8DE5}"/>
    <cellStyle name="入力 3 4 4" xfId="37108" xr:uid="{0EF2496D-DB48-4573-AD9C-5125FF670151}"/>
    <cellStyle name="入力 3 4 5" xfId="41733" xr:uid="{D77F930B-B90B-4F93-96EF-81D32CB09702}"/>
    <cellStyle name="入力 3 5" xfId="5873" xr:uid="{2DFD45C7-6DA2-4B2D-B958-23C8959D048E}"/>
    <cellStyle name="入力 3 5 2" xfId="28877" xr:uid="{4CC76009-7812-403F-8368-DF4F311ABC36}"/>
    <cellStyle name="入力 3 5 3" xfId="33551" xr:uid="{8FE7A331-31B0-4F9D-8DE6-C1C5AFE8147C}"/>
    <cellStyle name="入力 3 5 4" xfId="38086" xr:uid="{99401095-8FA4-4A9B-8EDF-BAAF1B5754E0}"/>
    <cellStyle name="入力 3 5 5" xfId="42711" xr:uid="{6EB7982D-E31F-437B-A1BF-DCC8C75FFD1B}"/>
    <cellStyle name="入力 3 6" xfId="25145" xr:uid="{D01CC729-EAEB-45F6-AA76-8C2B3E6156F1}"/>
    <cellStyle name="入力 3 7" xfId="29900" xr:uid="{8811DAEC-1BB1-4F6C-8E9D-B68890AB5543}"/>
    <cellStyle name="入力 3 8" xfId="24785" xr:uid="{3A7CEC40-2FAB-4D38-813F-2A825A0987B7}"/>
    <cellStyle name="入力 3 9" xfId="39032" xr:uid="{4F435FCD-23B7-4AC7-BF9E-DEDD570185E5}"/>
    <cellStyle name="入力 4" xfId="1790" xr:uid="{B56906C8-6B54-4F57-B771-DFA1C8ABC4BE}"/>
    <cellStyle name="入力 4 2" xfId="2724" xr:uid="{98C09EB5-BA38-4563-BF66-2B66DF71B3E2}"/>
    <cellStyle name="入力 4 2 2" xfId="4528" xr:uid="{306449E8-7A32-4DC8-847C-98221240BD79}"/>
    <cellStyle name="入力 4 2 2 2" xfId="27658" xr:uid="{A5046F43-EA1B-4FB9-A651-31071A626A0B}"/>
    <cellStyle name="入力 4 2 2 3" xfId="32345" xr:uid="{F06DD0E2-86EF-4397-8CD2-5257E26760EA}"/>
    <cellStyle name="入力 4 2 2 4" xfId="36869" xr:uid="{AFE02911-8682-4A13-A400-5177306144AE}"/>
    <cellStyle name="入力 4 2 2 5" xfId="41494" xr:uid="{9DA43805-066E-453E-B7C3-99A67B952671}"/>
    <cellStyle name="入力 4 2 3" xfId="5552" xr:uid="{182DFA3B-C99A-4EF2-BB51-FBAC0C255BC7}"/>
    <cellStyle name="入力 4 2 3 2" xfId="28629" xr:uid="{984CDB12-21D0-40D6-AC8F-B104ABD8511E}"/>
    <cellStyle name="入力 4 2 3 3" xfId="33303" xr:uid="{5D5993F9-EBE4-411A-A608-43075E46A37B}"/>
    <cellStyle name="入力 4 2 3 4" xfId="37838" xr:uid="{10AA37B4-72E9-4178-B58D-039509CE3992}"/>
    <cellStyle name="入力 4 2 3 5" xfId="42463" xr:uid="{783B3599-0AB0-405B-A813-724C5524038C}"/>
    <cellStyle name="入力 4 2 4" xfId="6585" xr:uid="{1D6C7170-CEF7-496A-8D4C-C899CDFD73E0}"/>
    <cellStyle name="入力 4 2 4 2" xfId="29608" xr:uid="{250ACC80-BF5D-4B72-9B32-B7D2FAD8FCB0}"/>
    <cellStyle name="入力 4 2 4 3" xfId="34265" xr:uid="{5733266B-CE47-45EB-A437-0A09D0F0FEED}"/>
    <cellStyle name="入力 4 2 4 4" xfId="38812" xr:uid="{A5B0931A-D2F1-4AE1-AA38-1577F37F0AB4}"/>
    <cellStyle name="入力 4 2 4 5" xfId="43437" xr:uid="{7BD98BD5-A9E4-4003-8EFF-12E4CCF2BD3D}"/>
    <cellStyle name="入力 4 2 5" xfId="25911" xr:uid="{0E923568-A9BE-46B2-BBE7-668BFCC79A7C}"/>
    <cellStyle name="入力 4 2 6" xfId="30637" xr:uid="{8DDDCD1D-D644-4993-90D7-FA0969E0B627}"/>
    <cellStyle name="入力 4 2 7" xfId="35141" xr:uid="{23702EA8-97B5-4B68-A5FB-81E7DD24CCAC}"/>
    <cellStyle name="入力 4 2 8" xfId="39766" xr:uid="{935EF9E8-1FAF-45C8-9E98-E79350DB527A}"/>
    <cellStyle name="入力 4 3" xfId="3735" xr:uid="{8F2EADF7-6F9D-4043-BB6B-C992E0E6E2AF}"/>
    <cellStyle name="入力 4 3 2" xfId="26919" xr:uid="{74772259-2E22-4A9B-A269-09F9B1AFEFAE}"/>
    <cellStyle name="入力 4 3 3" xfId="31619" xr:uid="{EE0F3C50-0F1C-4CF8-AB6F-0DC263263A40}"/>
    <cellStyle name="入力 4 3 4" xfId="36130" xr:uid="{185C1DF5-0EA5-4FFC-81F3-04950362414B}"/>
    <cellStyle name="入力 4 3 5" xfId="40755" xr:uid="{D4F8F3F4-D229-40AC-BD80-154C1B3C703C}"/>
    <cellStyle name="入力 4 4" xfId="4836" xr:uid="{FD663683-E7BB-487E-B1D5-A35218E6EE75}"/>
    <cellStyle name="入力 4 4 2" xfId="27895" xr:uid="{DB01369D-43A4-4BD4-AF02-D6DC738572BE}"/>
    <cellStyle name="入力 4 4 3" xfId="32582" xr:uid="{FC8B2FC1-8912-4A96-873A-FD148676E931}"/>
    <cellStyle name="入力 4 4 4" xfId="37106" xr:uid="{7421E83D-22D5-405B-90BE-7870502648E9}"/>
    <cellStyle name="入力 4 4 5" xfId="41731" xr:uid="{D9EE178E-61A0-4FBC-8EE8-7C9AF4FB99A9}"/>
    <cellStyle name="入力 4 5" xfId="5871" xr:uid="{AAE56A85-8BA4-4138-B683-E60E31925C7B}"/>
    <cellStyle name="入力 4 5 2" xfId="28875" xr:uid="{331610EB-52AF-4BED-81B3-C3562E915F84}"/>
    <cellStyle name="入力 4 5 3" xfId="33549" xr:uid="{72EE1081-8ECD-4CCF-AE6D-425FBCCD88D4}"/>
    <cellStyle name="入力 4 5 4" xfId="38084" xr:uid="{87D65131-C298-40A6-A402-A27E514AEF3D}"/>
    <cellStyle name="入力 4 5 5" xfId="42709" xr:uid="{4F076E43-016B-4220-B886-C032E62C0104}"/>
    <cellStyle name="入力 4 6" xfId="25143" xr:uid="{0BC0E943-50AE-4485-A4ED-D1E10D70371B}"/>
    <cellStyle name="入力 4 7" xfId="29898" xr:uid="{C035D8CD-6FCD-443D-B83A-F258DCD785F1}"/>
    <cellStyle name="入力 4 8" xfId="24783" xr:uid="{CEDC2378-F035-4FB2-B6E3-C7A12103F442}"/>
    <cellStyle name="入力 4 9" xfId="39030" xr:uid="{04182BD3-180A-4EB5-997D-1F9C791F1E69}"/>
    <cellStyle name="入力 5" xfId="1898" xr:uid="{FD984FC1-588E-46E6-A6BF-4E9FC4A1F242}"/>
    <cellStyle name="入力 5 2" xfId="2822" xr:uid="{8AADF3A1-2B7F-4702-B32A-7C076A649A28}"/>
    <cellStyle name="入力 5 2 2" xfId="4626" xr:uid="{605BA81B-D4F7-4AF1-84A0-DC3218BA7FE7}"/>
    <cellStyle name="入力 5 2 2 2" xfId="27756" xr:uid="{5FC70342-0321-4D3C-866F-8352547D4C0F}"/>
    <cellStyle name="入力 5 2 2 3" xfId="32443" xr:uid="{B855A45A-6BFC-4989-A238-AE89C071E605}"/>
    <cellStyle name="入力 5 2 2 4" xfId="36967" xr:uid="{6F968F84-AA6B-4CEB-8852-0B83356042FD}"/>
    <cellStyle name="入力 5 2 2 5" xfId="41592" xr:uid="{51E495D0-87E2-44D3-8A99-F94DB17E0ABD}"/>
    <cellStyle name="入力 5 2 3" xfId="5650" xr:uid="{151B89C1-BBE9-4D8C-91A5-A96A02651422}"/>
    <cellStyle name="入力 5 2 3 2" xfId="28727" xr:uid="{A2A6C5BE-0C2D-4960-ADB4-594C7A486AB3}"/>
    <cellStyle name="入力 5 2 3 3" xfId="33401" xr:uid="{799A3442-13C6-4891-90E8-5C5EA3369EC8}"/>
    <cellStyle name="入力 5 2 3 4" xfId="37936" xr:uid="{99F39955-741A-4EF1-AAB3-5B9757155864}"/>
    <cellStyle name="入力 5 2 3 5" xfId="42561" xr:uid="{F3BC6684-6DED-468A-AAC5-41E335DE4B38}"/>
    <cellStyle name="入力 5 2 4" xfId="6683" xr:uid="{762CE32D-D77C-420E-8A2C-3DCDD8497E24}"/>
    <cellStyle name="入力 5 2 4 2" xfId="29706" xr:uid="{2FF6DFB5-3427-4AA1-BCBA-00C51A3B5B24}"/>
    <cellStyle name="入力 5 2 4 3" xfId="34363" xr:uid="{B9853406-C743-4E93-90D9-06E29F745640}"/>
    <cellStyle name="入力 5 2 4 4" xfId="38910" xr:uid="{8B4E12C1-FC8A-41DB-A5C9-BDC7C6F71E49}"/>
    <cellStyle name="入力 5 2 4 5" xfId="43535" xr:uid="{C3B2CE24-A9C6-4802-9086-CCA3E427C7A0}"/>
    <cellStyle name="入力 5 2 5" xfId="26009" xr:uid="{5905F786-34CA-4492-80E4-302EA9C2A685}"/>
    <cellStyle name="入力 5 2 6" xfId="30735" xr:uid="{26E8F4D9-F971-4900-9E05-1F47926BD9FC}"/>
    <cellStyle name="入力 5 2 7" xfId="35239" xr:uid="{E9F9FB23-EBB9-4953-B88A-5C6B9C8637DF}"/>
    <cellStyle name="入力 5 2 8" xfId="39864" xr:uid="{E6424262-AD98-44CD-ADDF-D95B31F7B06D}"/>
    <cellStyle name="入力 5 3" xfId="3832" xr:uid="{D13D5E65-62ED-47FA-BED9-09BE0BBB3E3B}"/>
    <cellStyle name="入力 5 3 2" xfId="27016" xr:uid="{7FB48EC4-3B50-4F07-85B3-208115380AE9}"/>
    <cellStyle name="入力 5 3 3" xfId="31716" xr:uid="{6EAE4BDB-3397-4E30-87AB-F7DB14E5A7BF}"/>
    <cellStyle name="入力 5 3 4" xfId="36227" xr:uid="{8A73E7DD-3C7C-46C6-8FD4-F4595429AB2A}"/>
    <cellStyle name="入力 5 3 5" xfId="40852" xr:uid="{59B846D5-9F41-467E-8888-E21FB3EAB8BE}"/>
    <cellStyle name="入力 5 4" xfId="4933" xr:uid="{4E4AA662-A225-4AA9-A245-E4BD9464A158}"/>
    <cellStyle name="入力 5 4 2" xfId="27992" xr:uid="{79E1CF7E-A465-452F-A0CD-3AA876C6969E}"/>
    <cellStyle name="入力 5 4 3" xfId="32679" xr:uid="{1843DF4F-3FD7-49E1-A2D8-EEB1959844EF}"/>
    <cellStyle name="入力 5 4 4" xfId="37203" xr:uid="{5171998C-AD9E-4FAE-95CD-B7AD0C3A4516}"/>
    <cellStyle name="入力 5 4 5" xfId="41828" xr:uid="{DFEDB332-AC33-4B28-8828-FFE734CE1682}"/>
    <cellStyle name="入力 5 5" xfId="5968" xr:uid="{21B2B47C-6D5D-440E-ADC6-5098014A47C8}"/>
    <cellStyle name="入力 5 5 2" xfId="28972" xr:uid="{5FD1EBDA-A0D1-4E67-85E3-588409CD2369}"/>
    <cellStyle name="入力 5 5 3" xfId="33646" xr:uid="{B61CE1F2-CCED-4432-BCDE-2F8BCEBC8A80}"/>
    <cellStyle name="入力 5 5 4" xfId="38181" xr:uid="{BA9750B8-FA69-478F-830A-E3C1AE0DB431}"/>
    <cellStyle name="入力 5 5 5" xfId="42806" xr:uid="{AAC83424-8333-4069-A009-D2A3855902DA}"/>
    <cellStyle name="入力 5 6" xfId="25240" xr:uid="{2038B215-B0DA-4525-A278-A762B789DA90}"/>
    <cellStyle name="入力 5 7" xfId="29995" xr:uid="{D419310D-B991-42CF-B28C-EE3C3198E1B2}"/>
    <cellStyle name="入力 5 8" xfId="34500" xr:uid="{61D35FEB-6EC5-4D57-9EA6-9AF6D59BAC49}"/>
    <cellStyle name="入力 5 9" xfId="39127" xr:uid="{60930799-F590-4798-A7B3-C13267F6BD60}"/>
    <cellStyle name="入力 6" xfId="2266" xr:uid="{F4ADDEB5-3797-4AE0-B250-3A9842A0C27F}"/>
    <cellStyle name="入力 6 2" xfId="4145" xr:uid="{B236FD23-A30C-4EF7-9175-30FAE218CB7E}"/>
    <cellStyle name="入力 6 2 2" xfId="27293" xr:uid="{ECE4AA0A-E2FC-4D4B-811B-45631CB0C6A1}"/>
    <cellStyle name="入力 6 2 3" xfId="31984" xr:uid="{B8BFFFD3-0FAD-4C20-9621-DFB5D5606587}"/>
    <cellStyle name="入力 6 2 4" xfId="36504" xr:uid="{876FCA40-7C36-4043-B186-9AF383F94270}"/>
    <cellStyle name="入力 6 2 5" xfId="41129" xr:uid="{26C5560B-2474-4917-83DA-AD3C1E57F9E4}"/>
    <cellStyle name="入力 6 3" xfId="5193" xr:uid="{611E58D5-F257-4528-8200-89C9259C1690}"/>
    <cellStyle name="入力 6 3 2" xfId="28264" xr:uid="{47BA8496-FF53-4166-9D7A-7A9412BCABE1}"/>
    <cellStyle name="入力 6 3 3" xfId="32943" xr:uid="{C9E1D960-937A-4EAA-BA81-1581AEDA10C8}"/>
    <cellStyle name="入力 6 3 4" xfId="37475" xr:uid="{2EEE1552-5E7C-40DF-8680-F56DB9417616}"/>
    <cellStyle name="入力 6 3 5" xfId="42100" xr:uid="{2E3F3DC7-7184-46C3-B83A-F78314BD1F30}"/>
    <cellStyle name="入力 6 4" xfId="6230" xr:uid="{641C8D4C-DDED-4530-8817-337AC3AAB258}"/>
    <cellStyle name="入力 6 4 2" xfId="29244" xr:uid="{4228530B-9FA4-4C66-BEC4-F766FE79EBAF}"/>
    <cellStyle name="入力 6 4 3" xfId="33907" xr:uid="{C55D515A-0C54-4346-A7C0-2CBC0FE1C511}"/>
    <cellStyle name="入力 6 4 4" xfId="38450" xr:uid="{14A29556-33AF-4FFC-A436-6540BD42FA5B}"/>
    <cellStyle name="入力 6 4 5" xfId="43075" xr:uid="{BB5060FD-395C-4C67-923E-64571D98AF75}"/>
    <cellStyle name="入力 6 5" xfId="25544" xr:uid="{7066C02E-70C9-4C1A-9313-1DD8889CAB7C}"/>
    <cellStyle name="入力 6 6" xfId="30275" xr:uid="{A1FFC98C-8083-425B-97C7-B5397F793698}"/>
    <cellStyle name="入力 6 7" xfId="34776" xr:uid="{024A44FF-D384-41D9-ABD6-80A4E28D40CE}"/>
    <cellStyle name="入力 6 8" xfId="39403" xr:uid="{B1821F01-9A36-43EE-855A-FFF322647E6D}"/>
    <cellStyle name="入力 7" xfId="2381" xr:uid="{90E754F2-C12C-4F49-A4AB-735D96241290}"/>
    <cellStyle name="入力 7 2" xfId="4190" xr:uid="{92B68EFE-24B0-496C-8943-3C3D6AD69FC0}"/>
    <cellStyle name="入力 7 2 2" xfId="27324" xr:uid="{7813FDAB-309D-4534-A212-1E8C13FDE459}"/>
    <cellStyle name="入力 7 2 3" xfId="32011" xr:uid="{F9A9AD4D-B2A1-4D63-938C-1F3C1D830834}"/>
    <cellStyle name="入力 7 2 4" xfId="36535" xr:uid="{C19FE5F8-2754-4D28-A5CF-D76682AC9B08}"/>
    <cellStyle name="入力 7 2 5" xfId="41160" xr:uid="{28FD1617-2294-49BE-94B5-5E00240E3465}"/>
    <cellStyle name="入力 7 3" xfId="5218" xr:uid="{13FD6FBF-A556-494E-BD6B-8EDE7ADF0BFF}"/>
    <cellStyle name="入力 7 3 2" xfId="28295" xr:uid="{849652B3-FDF0-4155-969E-55C179E2969E}"/>
    <cellStyle name="入力 7 3 3" xfId="32969" xr:uid="{43131575-4800-4A17-971E-16AB12DF16DA}"/>
    <cellStyle name="入力 7 3 4" xfId="37504" xr:uid="{2CF827E6-6C84-47F7-87B6-7D7C93DACCC9}"/>
    <cellStyle name="入力 7 3 5" xfId="42129" xr:uid="{06AE37CB-FFFF-4655-A089-BFBD7A204543}"/>
    <cellStyle name="入力 7 4" xfId="6252" xr:uid="{84BFFC8E-8D0B-4467-BEBB-E132D0684362}"/>
    <cellStyle name="入力 7 4 2" xfId="29273" xr:uid="{8F131050-0A36-4DF9-A48E-E4BF7AC7D4A8}"/>
    <cellStyle name="入力 7 4 3" xfId="33931" xr:uid="{2C020703-5E3F-457F-AEE4-0AB1EFF6358B}"/>
    <cellStyle name="入力 7 4 4" xfId="38478" xr:uid="{B5343624-E4E9-4078-93F8-30A7075BCD9C}"/>
    <cellStyle name="入力 7 4 5" xfId="43103" xr:uid="{009D1676-30AC-4EE5-B506-681036D7F174}"/>
    <cellStyle name="入力 7 5" xfId="25576" xr:uid="{7F9E0191-F1C6-46C6-A651-FE4C7ECDF50D}"/>
    <cellStyle name="入力 7 6" xfId="30303" xr:uid="{7D93D597-5C61-4B18-AE11-87FE77D02876}"/>
    <cellStyle name="入力 7 7" xfId="34807" xr:uid="{51D943D2-6219-48E7-809D-5B21EB083D5F}"/>
    <cellStyle name="入力 7 8" xfId="39432" xr:uid="{16B1F949-E88B-4C40-89C1-650267E953B6}"/>
    <cellStyle name="入力 8" xfId="2405" xr:uid="{B268991D-747B-463C-ABB2-1448F0F7D963}"/>
    <cellStyle name="入力 8 2" xfId="4211" xr:uid="{510EC10E-B106-4089-B4AF-7B85F1B78895}"/>
    <cellStyle name="入力 8 2 2" xfId="27341" xr:uid="{58A24AD2-3EB4-43BD-9E70-FC9E74EFA598}"/>
    <cellStyle name="入力 8 2 3" xfId="32028" xr:uid="{E9B30951-91A3-4084-9054-9A2641D9522F}"/>
    <cellStyle name="入力 8 2 4" xfId="36552" xr:uid="{7EDAB1A7-ED83-4CF3-8FC2-0B3CCB3E9A2A}"/>
    <cellStyle name="入力 8 2 5" xfId="41177" xr:uid="{8EF7B7B8-89F5-445E-99C9-53ECCD955E58}"/>
    <cellStyle name="入力 8 3" xfId="5235" xr:uid="{F3D5A29B-0457-4F77-A95F-FCCE4273D49E}"/>
    <cellStyle name="入力 8 3 2" xfId="28312" xr:uid="{99A66C68-13C0-49C8-8157-57FA9553584C}"/>
    <cellStyle name="入力 8 3 3" xfId="32986" xr:uid="{FA309280-A559-4434-8278-1C8BAEFC2E38}"/>
    <cellStyle name="入力 8 3 4" xfId="37521" xr:uid="{3BF8396B-8601-4DB0-986D-369039CB08AD}"/>
    <cellStyle name="入力 8 3 5" xfId="42146" xr:uid="{784E6CF5-A590-49E0-BCD5-F7CBD3F50EB7}"/>
    <cellStyle name="入力 8 4" xfId="6268" xr:uid="{581CCB47-6FCE-4E2F-B1CE-AAC9863BD005}"/>
    <cellStyle name="入力 8 4 2" xfId="29290" xr:uid="{C4DAB09E-634B-4BA3-8771-E96199A596A2}"/>
    <cellStyle name="入力 8 4 3" xfId="33948" xr:uid="{F85F2BC2-9730-432D-BF23-2870B2985633}"/>
    <cellStyle name="入力 8 4 4" xfId="38495" xr:uid="{6A9C1EDD-9A52-4DE3-B041-A984BBCE8632}"/>
    <cellStyle name="入力 8 4 5" xfId="43120" xr:uid="{15F7FDD6-F927-4335-A8BC-1ED3D3080CB0}"/>
    <cellStyle name="入力 8 5" xfId="25594" xr:uid="{6C9E129E-40EF-4685-84F7-EC3F5394AFBB}"/>
    <cellStyle name="入力 8 6" xfId="30320" xr:uid="{E843D88F-E6C5-45AB-BAD2-A41CF0044BD8}"/>
    <cellStyle name="入力 8 7" xfId="34824" xr:uid="{E52D6DEC-8879-4EE7-A2E0-9E532DFEB149}"/>
    <cellStyle name="入力 8 8" xfId="39449" xr:uid="{EF908B63-B77E-48F6-B05F-44B9D4CD866C}"/>
    <cellStyle name="入力 9" xfId="3160" xr:uid="{88ECA99F-D3BB-4FF8-A8A4-D8113166660A}"/>
    <cellStyle name="出力" xfId="1408" xr:uid="{CFA196CC-5F33-48A0-AAC0-5534BA7561ED}"/>
    <cellStyle name="出力 2" xfId="1553" xr:uid="{12D3B658-184E-4484-8267-6CDAEDFE60EE}"/>
    <cellStyle name="出力 2 10" xfId="24181" xr:uid="{94D74522-9532-4FE5-BAE5-FC208AF5CEEF}"/>
    <cellStyle name="出力 2 11" xfId="24555" xr:uid="{29B1AC72-68FC-49B2-9674-2A903268612C}"/>
    <cellStyle name="出力 2 12" xfId="24413" xr:uid="{F64CC807-46E7-4EA8-951C-ED76609F11E8}"/>
    <cellStyle name="出力 2 2" xfId="1895" xr:uid="{7AE8DBD5-1882-49F4-A9BF-7ADE19E96C10}"/>
    <cellStyle name="出力 2 2 2" xfId="2819" xr:uid="{22E0DC95-38CF-4D72-8868-4324FC14FB0D}"/>
    <cellStyle name="出力 2 2 2 2" xfId="4623" xr:uid="{86992EB9-CDC5-446A-AA0F-4FF954402D1B}"/>
    <cellStyle name="出力 2 2 2 2 2" xfId="27753" xr:uid="{B4854CFC-EC39-41ED-8BB8-868902098013}"/>
    <cellStyle name="出力 2 2 2 2 3" xfId="32440" xr:uid="{68174DD6-01B0-47FF-8EFD-B2011F2192E5}"/>
    <cellStyle name="出力 2 2 2 2 4" xfId="36964" xr:uid="{0CD92596-A16D-4E1C-A1B5-BDA389D3D71E}"/>
    <cellStyle name="出力 2 2 2 2 5" xfId="41589" xr:uid="{C2B30D0C-7AFF-44E1-A629-B07B02BF4A53}"/>
    <cellStyle name="出力 2 2 2 3" xfId="5647" xr:uid="{1DE69CE2-2AD4-4D51-A8CE-13E81D916E10}"/>
    <cellStyle name="出力 2 2 2 3 2" xfId="28724" xr:uid="{72BBEF95-C68F-4870-BD80-7EA30E4F0A65}"/>
    <cellStyle name="出力 2 2 2 3 3" xfId="33398" xr:uid="{6032644D-6F00-4B60-9CD3-9F6A92BA49F9}"/>
    <cellStyle name="出力 2 2 2 3 4" xfId="37933" xr:uid="{F3917269-59BD-42EA-9E07-202F7866C5E7}"/>
    <cellStyle name="出力 2 2 2 3 5" xfId="42558" xr:uid="{FB170325-DE07-44A5-8A42-03B9895114A4}"/>
    <cellStyle name="出力 2 2 2 4" xfId="6680" xr:uid="{34C2D746-37AC-44D6-B2A2-B75BB79C26C2}"/>
    <cellStyle name="出力 2 2 2 4 2" xfId="29703" xr:uid="{772A0A7B-DF5C-4169-8D6A-38318EE2C1D1}"/>
    <cellStyle name="出力 2 2 2 4 3" xfId="34360" xr:uid="{1333FC60-28C1-481B-B820-A9D91CFCB2AC}"/>
    <cellStyle name="出力 2 2 2 4 4" xfId="38907" xr:uid="{B48EEF68-A0A8-4030-9140-E0D182DAA569}"/>
    <cellStyle name="出力 2 2 2 4 5" xfId="43532" xr:uid="{9AD1CB50-7544-4764-9E01-6916AFD2B492}"/>
    <cellStyle name="出力 2 2 2 5" xfId="26006" xr:uid="{06C1DBE4-CC89-4B33-B857-78D5431AFD5C}"/>
    <cellStyle name="出力 2 2 2 6" xfId="30732" xr:uid="{B8C63B58-5CBC-4A60-8E9D-13838E5EC6E3}"/>
    <cellStyle name="出力 2 2 2 7" xfId="35236" xr:uid="{BBF4698C-D911-428F-BE17-979364E549A6}"/>
    <cellStyle name="出力 2 2 2 8" xfId="39861" xr:uid="{FB1748AC-2210-45AC-B31E-BB565F5C8ABB}"/>
    <cellStyle name="出力 2 2 3" xfId="3829" xr:uid="{67BA6684-0CFA-41A5-9D47-D4BC76A31A2F}"/>
    <cellStyle name="出力 2 2 3 2" xfId="27013" xr:uid="{08C5E35E-1C81-4A3A-9CE8-C5DA959E8AEB}"/>
    <cellStyle name="出力 2 2 3 3" xfId="31713" xr:uid="{BD707815-37EC-449B-AF60-EFD1684E2699}"/>
    <cellStyle name="出力 2 2 3 4" xfId="36224" xr:uid="{CAB68D08-95D5-4DC6-AF00-453B9D840CF6}"/>
    <cellStyle name="出力 2 2 3 5" xfId="40849" xr:uid="{08F02BDB-9459-4116-B9BC-BBF548C4A3DB}"/>
    <cellStyle name="出力 2 2 4" xfId="4930" xr:uid="{556D434C-42B4-45AC-B1AE-D981DA374DEC}"/>
    <cellStyle name="出力 2 2 4 2" xfId="27989" xr:uid="{88E600F9-0B22-41BB-AD28-0AD253A1BE86}"/>
    <cellStyle name="出力 2 2 4 3" xfId="32676" xr:uid="{31B152A3-2A9D-402C-B2E3-431118E34024}"/>
    <cellStyle name="出力 2 2 4 4" xfId="37200" xr:uid="{13B5C4D1-77AA-4570-88E8-1DB3B94050E3}"/>
    <cellStyle name="出力 2 2 4 5" xfId="41825" xr:uid="{E5798CD5-B4C3-46F3-A206-AEB5C892CBF0}"/>
    <cellStyle name="出力 2 2 5" xfId="5965" xr:uid="{680938E2-867C-422A-99AB-C42F19D50EE6}"/>
    <cellStyle name="出力 2 2 5 2" xfId="28969" xr:uid="{E7FB52CC-4B63-4FBF-B9F7-F55B9E71FAB2}"/>
    <cellStyle name="出力 2 2 5 3" xfId="33643" xr:uid="{17032D7E-009C-46B1-B463-886D7B0258F1}"/>
    <cellStyle name="出力 2 2 5 4" xfId="38178" xr:uid="{3678A48A-FA21-41A2-A922-5141119088BA}"/>
    <cellStyle name="出力 2 2 5 5" xfId="42803" xr:uid="{F6B01560-E81F-4204-B167-5E21CC60BC87}"/>
    <cellStyle name="出力 2 2 6" xfId="25237" xr:uid="{6ADEBEC8-2437-4326-A8B4-ADAD31F7ED1A}"/>
    <cellStyle name="出力 2 2 7" xfId="29992" xr:uid="{2FA39C29-669E-48F1-A038-6025E9F9D021}"/>
    <cellStyle name="出力 2 2 8" xfId="34497" xr:uid="{BFBBC392-6975-41F7-AA07-CF960BCD0D57}"/>
    <cellStyle name="出力 2 2 9" xfId="39124" xr:uid="{58D8C3EC-8D19-4010-8D9C-DD113A2292E3}"/>
    <cellStyle name="出力 2 3" xfId="1989" xr:uid="{FFEADD33-0FA0-4630-9172-DF191FC209A0}"/>
    <cellStyle name="出力 2 3 2" xfId="2905" xr:uid="{6FE57BDD-A2FE-495B-9708-FB76D3045FCA}"/>
    <cellStyle name="出力 2 3 2 2" xfId="4709" xr:uid="{EA3A99FE-F087-4165-B652-1A7A01363F1B}"/>
    <cellStyle name="出力 2 3 2 2 2" xfId="27839" xr:uid="{184158F0-54B4-422D-B79D-CFB09EC48D58}"/>
    <cellStyle name="出力 2 3 2 2 3" xfId="32526" xr:uid="{20D74065-E66D-4825-9400-B8A4A5FA75E4}"/>
    <cellStyle name="出力 2 3 2 2 4" xfId="37050" xr:uid="{8D016BAB-AD31-4342-9DAF-9A32083D8A82}"/>
    <cellStyle name="出力 2 3 2 2 5" xfId="41675" xr:uid="{E01371D1-5E1D-40CC-A14A-56F0137FEC6B}"/>
    <cellStyle name="出力 2 3 2 3" xfId="5733" xr:uid="{3E92E302-4BB0-4553-B539-E4982736A275}"/>
    <cellStyle name="出力 2 3 2 3 2" xfId="28810" xr:uid="{6AE9F557-7EC1-4DC7-91D8-F22CA2247262}"/>
    <cellStyle name="出力 2 3 2 3 3" xfId="33484" xr:uid="{7248C459-EF56-4C32-A454-15F5766C2868}"/>
    <cellStyle name="出力 2 3 2 3 4" xfId="38019" xr:uid="{424C4290-B783-4D43-AE84-48DF17EBB48E}"/>
    <cellStyle name="出力 2 3 2 3 5" xfId="42644" xr:uid="{63E9CAA5-DCBE-4743-8C11-5B64DA90D66C}"/>
    <cellStyle name="出力 2 3 2 4" xfId="6766" xr:uid="{C20655F9-EEEE-4B9C-8DEC-9C8214040E83}"/>
    <cellStyle name="出力 2 3 2 4 2" xfId="29789" xr:uid="{702C89F1-E9AC-4EA2-967A-C89C2088651A}"/>
    <cellStyle name="出力 2 3 2 4 3" xfId="34446" xr:uid="{1DA66430-2F1F-4305-91C4-C43145F484B9}"/>
    <cellStyle name="出力 2 3 2 4 4" xfId="38993" xr:uid="{C088835A-699B-4035-826C-2417EE860D8D}"/>
    <cellStyle name="出力 2 3 2 4 5" xfId="43618" xr:uid="{5B43A312-27BD-468F-A908-BAB1E05273A9}"/>
    <cellStyle name="出力 2 3 2 5" xfId="26092" xr:uid="{BEC0093D-6481-4579-AA62-576A15E66E50}"/>
    <cellStyle name="出力 2 3 2 6" xfId="30818" xr:uid="{FD0C5D91-E9DB-48FB-881A-A311D6E8C43B}"/>
    <cellStyle name="出力 2 3 2 7" xfId="35322" xr:uid="{F2C1AA4A-B442-43AF-9A55-7A37645FC58B}"/>
    <cellStyle name="出力 2 3 2 8" xfId="39947" xr:uid="{FF803CB7-0291-49BF-BCA9-0F933BFE3806}"/>
    <cellStyle name="出力 2 3 3" xfId="3915" xr:uid="{402C0313-5525-4E45-A380-C2723B2F0934}"/>
    <cellStyle name="出力 2 3 3 2" xfId="27099" xr:uid="{B4236D74-CDF2-43D1-BFFA-C0B710639E8A}"/>
    <cellStyle name="出力 2 3 3 3" xfId="31799" xr:uid="{CD69EFE6-E43A-455D-BBA7-831FDCEBE014}"/>
    <cellStyle name="出力 2 3 3 4" xfId="36310" xr:uid="{7066C638-6793-4EF5-9ADF-7C8564BEF981}"/>
    <cellStyle name="出力 2 3 3 5" xfId="40935" xr:uid="{DE44838B-AC9F-42F5-92BA-6AF1C858AC18}"/>
    <cellStyle name="出力 2 3 4" xfId="5016" xr:uid="{5B3D7D42-8EC0-4A4E-ACE2-2CF2253DAE6E}"/>
    <cellStyle name="出力 2 3 4 2" xfId="28075" xr:uid="{19791AC3-11F7-4BFD-97BB-62E3847832D1}"/>
    <cellStyle name="出力 2 3 4 3" xfId="32762" xr:uid="{96E223D3-494B-42B7-AF18-8E7A6EF0F843}"/>
    <cellStyle name="出力 2 3 4 4" xfId="37286" xr:uid="{A90462B2-51DF-45FB-B5D2-D529D1AFF8E0}"/>
    <cellStyle name="出力 2 3 4 5" xfId="41911" xr:uid="{E25414B3-0C57-404E-B9B7-9C1158A11AA7}"/>
    <cellStyle name="出力 2 3 5" xfId="6051" xr:uid="{E20433D1-D687-471C-A026-9868C64DE90F}"/>
    <cellStyle name="出力 2 3 5 2" xfId="29055" xr:uid="{80EA71B7-B520-4A64-8189-550304057E0D}"/>
    <cellStyle name="出力 2 3 5 3" xfId="33729" xr:uid="{C9E2BA10-D0FF-4D94-90EB-57BF0FC647CF}"/>
    <cellStyle name="出力 2 3 5 4" xfId="38264" xr:uid="{5276904D-049B-4454-AD32-2F01DF2C85C0}"/>
    <cellStyle name="出力 2 3 5 5" xfId="42889" xr:uid="{7AD02204-51D1-4DE3-9ACD-8C9AFDD34949}"/>
    <cellStyle name="出力 2 3 6" xfId="25326" xr:uid="{0400F574-D659-4BF5-868F-3BE4DB15CB38}"/>
    <cellStyle name="出力 2 3 7" xfId="30078" xr:uid="{DBC6B6AB-4D4A-49D9-B429-9023D9F3E240}"/>
    <cellStyle name="出力 2 3 8" xfId="34583" xr:uid="{5FE5ED0E-E96A-4A12-B5C3-ECCB1129090D}"/>
    <cellStyle name="出力 2 3 9" xfId="39210" xr:uid="{CAD469CF-226C-4FC6-AD3D-9C4D1285836B}"/>
    <cellStyle name="出力 2 4" xfId="2490" xr:uid="{145BA4B0-6530-4999-8D5C-E94E2C512CBE}"/>
    <cellStyle name="出力 2 4 2" xfId="4294" xr:uid="{39741F1B-766E-4248-BA90-DC090F4A895B}"/>
    <cellStyle name="出力 2 4 2 2" xfId="27424" xr:uid="{1CEC79A8-807F-4128-AFEE-CF29C41188B1}"/>
    <cellStyle name="出力 2 4 2 3" xfId="32111" xr:uid="{CC4ACF5F-A3D2-48F1-AE5B-1B7DD6A4831D}"/>
    <cellStyle name="出力 2 4 2 4" xfId="36635" xr:uid="{ADFA61D9-A654-436E-8E69-62ABAF273E64}"/>
    <cellStyle name="出力 2 4 2 5" xfId="41260" xr:uid="{06880616-0B7B-47D2-B4D8-505904943156}"/>
    <cellStyle name="出力 2 4 3" xfId="5318" xr:uid="{FEC95763-7042-46FC-9A19-6B059CF1594F}"/>
    <cellStyle name="出力 2 4 3 2" xfId="28395" xr:uid="{398E8B4D-91E3-4DDC-8712-64274E8D283F}"/>
    <cellStyle name="出力 2 4 3 3" xfId="33069" xr:uid="{D3FCBBC3-41BD-492B-9B9B-0783043F4BEF}"/>
    <cellStyle name="出力 2 4 3 4" xfId="37604" xr:uid="{7ED78AEE-0EE7-4BA0-BA16-0DFC385CF7AA}"/>
    <cellStyle name="出力 2 4 3 5" xfId="42229" xr:uid="{779AE5B0-4AEE-464B-9F04-005550C66883}"/>
    <cellStyle name="出力 2 4 4" xfId="6351" xr:uid="{89EC563F-FB08-492B-BA04-8C1A61ABEF64}"/>
    <cellStyle name="出力 2 4 4 2" xfId="29374" xr:uid="{28AE49ED-84A6-4CCB-B033-DCF82022A5BD}"/>
    <cellStyle name="出力 2 4 4 3" xfId="34031" xr:uid="{2D1F4514-0D59-4D9F-8245-4853EB7E116E}"/>
    <cellStyle name="出力 2 4 4 4" xfId="38578" xr:uid="{20AC4491-1E10-40E7-B646-C14FDBD9D562}"/>
    <cellStyle name="出力 2 4 4 5" xfId="43203" xr:uid="{7E4E0721-3636-40CA-BE27-317CC42CA97F}"/>
    <cellStyle name="出力 2 4 5" xfId="25677" xr:uid="{A53AB7F7-B292-4B56-824B-753D52D06B90}"/>
    <cellStyle name="出力 2 4 6" xfId="30403" xr:uid="{A8CE40BC-8D35-43E3-A37D-4FE9AFEA00DC}"/>
    <cellStyle name="出力 2 4 7" xfId="34907" xr:uid="{F5234262-EAB1-483E-A387-2E5F9655B767}"/>
    <cellStyle name="出力 2 4 8" xfId="39532" xr:uid="{F795FD98-523B-40CA-B443-7A042A545287}"/>
    <cellStyle name="出力 2 5" xfId="3501" xr:uid="{183D1F94-249F-4EF3-AD63-D8E987C32C49}"/>
    <cellStyle name="出力 2 5 2" xfId="26685" xr:uid="{A6D247D7-1352-4335-8479-D16395F66579}"/>
    <cellStyle name="出力 2 5 3" xfId="31385" xr:uid="{2CAA3B2F-DF98-4DF5-A4BF-ED3339B8F4CF}"/>
    <cellStyle name="出力 2 5 4" xfId="35896" xr:uid="{49273120-1AA1-4659-9B36-CF7FC166F26D}"/>
    <cellStyle name="出力 2 5 5" xfId="40521" xr:uid="{74E55C4B-F5E1-40D4-80A3-D660D09E72A3}"/>
    <cellStyle name="出力 2 6" xfId="3079" xr:uid="{A0A45406-095C-44E2-B271-86CA12AD195D}"/>
    <cellStyle name="出力 2 6 2" xfId="27210" xr:uid="{4D6FB94F-D67F-46F9-B084-8DE13DAB5B0C}"/>
    <cellStyle name="出力 2 6 3" xfId="31903" xr:uid="{1367EF16-27FD-4E77-9D90-70212466ABC4}"/>
    <cellStyle name="出力 2 6 4" xfId="36421" xr:uid="{B32DAD75-2EA8-4BE2-8205-57B2CB18D76F}"/>
    <cellStyle name="出力 2 6 5" xfId="41046" xr:uid="{A46725A7-D4F5-4B6E-9760-9269D1171B0E}"/>
    <cellStyle name="出力 2 7" xfId="3323" xr:uid="{6DD26E91-D409-44E4-92C9-FB66B44B0F15}"/>
    <cellStyle name="出力 2 7 2" xfId="26448" xr:uid="{B201C5AA-E1A5-4686-BFCD-98D6F2854B9E}"/>
    <cellStyle name="出力 2 7 3" xfId="31148" xr:uid="{6054EEDA-5F27-490A-B985-73F467BBAA54}"/>
    <cellStyle name="出力 2 7 4" xfId="35659" xr:uid="{8E0E3760-62F4-412B-8F86-85DD52D6FFCE}"/>
    <cellStyle name="出力 2 7 5" xfId="40284" xr:uid="{5C6E586F-5E29-4506-8639-CC320E5DDA77}"/>
    <cellStyle name="出力 2 8" xfId="20791" xr:uid="{1C88E835-7EBF-46BE-8481-1026FA7E8F4F}"/>
    <cellStyle name="出力 2 9" xfId="24908" xr:uid="{E84E0B52-A03C-4B66-997F-3ADAB611C7BD}"/>
    <cellStyle name="出力 3" xfId="1793" xr:uid="{2D74AC2A-75DC-4DB4-BBA5-A8A49D9743EF}"/>
    <cellStyle name="出力 3 2" xfId="2727" xr:uid="{243AED74-328D-4C84-9FEE-92DE840C78C0}"/>
    <cellStyle name="出力 3 2 2" xfId="4531" xr:uid="{3F178F5F-F93F-43AD-9DE8-DE2F17E06F98}"/>
    <cellStyle name="出力 3 2 2 2" xfId="27661" xr:uid="{8BFFDD48-C275-4E4B-832E-3D75E8D53A8B}"/>
    <cellStyle name="出力 3 2 2 3" xfId="32348" xr:uid="{E97EF755-B899-4689-86BC-41A8DCE14D28}"/>
    <cellStyle name="出力 3 2 2 4" xfId="36872" xr:uid="{EF219114-E11C-430A-A6FD-80D49486F913}"/>
    <cellStyle name="出力 3 2 2 5" xfId="41497" xr:uid="{5393E8B9-FC72-4346-89E1-E5CBDA4AA730}"/>
    <cellStyle name="出力 3 2 3" xfId="5555" xr:uid="{C840F114-81CB-4678-9C7E-13A09379CC66}"/>
    <cellStyle name="出力 3 2 3 2" xfId="28632" xr:uid="{97FE620B-9944-42F4-AFBB-4C24EE4EDA2E}"/>
    <cellStyle name="出力 3 2 3 3" xfId="33306" xr:uid="{FAE8A518-A055-4D97-B4C5-6691064B229F}"/>
    <cellStyle name="出力 3 2 3 4" xfId="37841" xr:uid="{2A4CE0B2-6412-4D61-A85C-665974DD37E3}"/>
    <cellStyle name="出力 3 2 3 5" xfId="42466" xr:uid="{D0790EC0-7C4C-4037-A059-F8A4C6CC2FCB}"/>
    <cellStyle name="出力 3 2 4" xfId="6588" xr:uid="{A8151C42-B2B9-4C34-BAC9-E57352897A1F}"/>
    <cellStyle name="出力 3 2 4 2" xfId="29611" xr:uid="{DFFB52DC-BC46-4FA1-A20C-EDAA537011B3}"/>
    <cellStyle name="出力 3 2 4 3" xfId="34268" xr:uid="{55A23233-17D4-48CE-802C-A43BD1907666}"/>
    <cellStyle name="出力 3 2 4 4" xfId="38815" xr:uid="{4FEDCD8C-BABE-48AB-9E3E-2FC4E187B494}"/>
    <cellStyle name="出力 3 2 4 5" xfId="43440" xr:uid="{1039D95D-F1F3-4A94-B37B-2D285DF7E2B3}"/>
    <cellStyle name="出力 3 2 5" xfId="25914" xr:uid="{6E275410-5A78-4B03-8ECF-50C7EAE450CD}"/>
    <cellStyle name="出力 3 2 6" xfId="30640" xr:uid="{0EEFF16D-57D9-4FAA-8EE5-23EC9C4CCC1B}"/>
    <cellStyle name="出力 3 2 7" xfId="35144" xr:uid="{8E271F20-8776-43A9-A01B-C6CD66E7EE73}"/>
    <cellStyle name="出力 3 2 8" xfId="39769" xr:uid="{2AD9AE2D-4654-4AB6-9973-6023861E6F00}"/>
    <cellStyle name="出力 3 3" xfId="3738" xr:uid="{DFB2C8DA-ABFE-4058-B02E-D715932085B3}"/>
    <cellStyle name="出力 3 3 2" xfId="26922" xr:uid="{7EAD990D-61EB-4D3E-B2BF-1E50BFB88C54}"/>
    <cellStyle name="出力 3 3 3" xfId="31622" xr:uid="{7F744478-C1EB-4C89-947B-0A53307324EA}"/>
    <cellStyle name="出力 3 3 4" xfId="36133" xr:uid="{5916F13F-8888-45C4-A7B6-2B793FA2527B}"/>
    <cellStyle name="出力 3 3 5" xfId="40758" xr:uid="{3717FD2C-9109-4DEB-A9FD-761A7EBE6C51}"/>
    <cellStyle name="出力 3 4" xfId="4839" xr:uid="{0554C84C-2FCF-4D76-9923-23B74DFB39CA}"/>
    <cellStyle name="出力 3 4 2" xfId="27898" xr:uid="{E0520456-0F8D-4231-B4F8-E5189F2B5F78}"/>
    <cellStyle name="出力 3 4 3" xfId="32585" xr:uid="{7A4EC0F5-00C6-4081-82D6-ECBB545CB56D}"/>
    <cellStyle name="出力 3 4 4" xfId="37109" xr:uid="{B5C8C374-E47A-4197-B56F-C6222D2F1364}"/>
    <cellStyle name="出力 3 4 5" xfId="41734" xr:uid="{81E331C1-4F24-4294-9035-D227E314ED10}"/>
    <cellStyle name="出力 3 5" xfId="5874" xr:uid="{EE0C9D21-BF3C-47B9-8593-AA1AA1AA0204}"/>
    <cellStyle name="出力 3 5 2" xfId="28878" xr:uid="{EBA4AE88-2421-4E9D-85CB-B0DCB0BD0868}"/>
    <cellStyle name="出力 3 5 3" xfId="33552" xr:uid="{2F48EC26-0285-4B4E-BC54-858AFE039236}"/>
    <cellStyle name="出力 3 5 4" xfId="38087" xr:uid="{764169C6-C9B9-458D-A516-F58683C1334D}"/>
    <cellStyle name="出力 3 5 5" xfId="42712" xr:uid="{4AF46123-E0E0-44CE-8864-1D2F73B500F6}"/>
    <cellStyle name="出力 3 6" xfId="25146" xr:uid="{C6E1CBF2-0F9E-41E2-9CBF-0ADCF09FC9A2}"/>
    <cellStyle name="出力 3 7" xfId="29901" xr:uid="{E2431DC8-532A-475A-9C16-335EAEB337F7}"/>
    <cellStyle name="出力 3 8" xfId="24786" xr:uid="{508BF224-313D-43F9-9676-92C752D06D95}"/>
    <cellStyle name="出力 3 9" xfId="39033" xr:uid="{111AAD0F-A6A0-4C49-AFAC-343859D38B9B}"/>
    <cellStyle name="出力 4" xfId="1791" xr:uid="{E02C9B72-F7BE-494A-AEB7-A6EEF157869A}"/>
    <cellStyle name="出力 4 2" xfId="2725" xr:uid="{364DD20C-E7DE-4B13-800C-A38C47CF934A}"/>
    <cellStyle name="出力 4 2 2" xfId="4529" xr:uid="{10F1FC87-5156-4DE9-87F6-C3930E527C27}"/>
    <cellStyle name="出力 4 2 2 2" xfId="27659" xr:uid="{61BBBA84-37AA-491B-BC87-D3B4446F01DF}"/>
    <cellStyle name="出力 4 2 2 3" xfId="32346" xr:uid="{B28EE5FD-F126-44F3-981B-33900AAA1DA5}"/>
    <cellStyle name="出力 4 2 2 4" xfId="36870" xr:uid="{E0571D97-3E6B-4BBA-BDFD-F0EDF06E0FB4}"/>
    <cellStyle name="出力 4 2 2 5" xfId="41495" xr:uid="{2EDAFC7E-E9FF-4359-AA53-D816024F3330}"/>
    <cellStyle name="出力 4 2 3" xfId="5553" xr:uid="{CEBEBCC5-0AA4-4660-B531-75F28035DC5C}"/>
    <cellStyle name="出力 4 2 3 2" xfId="28630" xr:uid="{5C587EAB-AF71-446E-AD4B-FAC2F9BD8BB7}"/>
    <cellStyle name="出力 4 2 3 3" xfId="33304" xr:uid="{351ED701-1EF2-474D-9DBC-752D8C113A1F}"/>
    <cellStyle name="出力 4 2 3 4" xfId="37839" xr:uid="{5EACC957-BC76-4D55-90ED-2C16AED6834C}"/>
    <cellStyle name="出力 4 2 3 5" xfId="42464" xr:uid="{D43D7E76-82F8-4132-84F1-4DEFAC3678EE}"/>
    <cellStyle name="出力 4 2 4" xfId="6586" xr:uid="{A1F6A513-75F0-404C-A1B2-0BF4F6C8803B}"/>
    <cellStyle name="出力 4 2 4 2" xfId="29609" xr:uid="{62C2653A-61F4-46A3-9539-72D0211B850F}"/>
    <cellStyle name="出力 4 2 4 3" xfId="34266" xr:uid="{2C6307AF-A4BE-43C6-85E7-C218F9D20E24}"/>
    <cellStyle name="出力 4 2 4 4" xfId="38813" xr:uid="{6AC6ABBC-2007-4A08-9884-FF96CBA002CB}"/>
    <cellStyle name="出力 4 2 4 5" xfId="43438" xr:uid="{AB5C7E38-0495-4999-936C-D20DA3C2114D}"/>
    <cellStyle name="出力 4 2 5" xfId="25912" xr:uid="{6CEB995F-25F8-4D14-B230-97386AA036C3}"/>
    <cellStyle name="出力 4 2 6" xfId="30638" xr:uid="{B3366D78-F805-4C6D-9E8C-0888C9B9E918}"/>
    <cellStyle name="出力 4 2 7" xfId="35142" xr:uid="{407AF312-8072-4DC7-9CF8-997E985E2281}"/>
    <cellStyle name="出力 4 2 8" xfId="39767" xr:uid="{EE1D5058-829E-4F85-8274-37F6735F6BC5}"/>
    <cellStyle name="出力 4 3" xfId="3736" xr:uid="{9FFA0076-5F94-46F1-9769-DA06F471CE86}"/>
    <cellStyle name="出力 4 3 2" xfId="26920" xr:uid="{E729DAD4-BC76-42A8-BEA7-6F5A6CECF15B}"/>
    <cellStyle name="出力 4 3 3" xfId="31620" xr:uid="{644709E6-87B4-4CB0-8381-0E4EF398BFBE}"/>
    <cellStyle name="出力 4 3 4" xfId="36131" xr:uid="{0CD189FA-E33C-43C6-9B57-69290D1816AD}"/>
    <cellStyle name="出力 4 3 5" xfId="40756" xr:uid="{EB1C54BC-06FC-43BB-904A-4EE7E6DE0136}"/>
    <cellStyle name="出力 4 4" xfId="4837" xr:uid="{19D64DD6-8968-49DE-8144-2F870A5577D6}"/>
    <cellStyle name="出力 4 4 2" xfId="27896" xr:uid="{6B393A7B-8ECA-4529-ACB1-38447BECE795}"/>
    <cellStyle name="出力 4 4 3" xfId="32583" xr:uid="{E828AE7E-184C-4B9C-8FAB-76C4B6F73BC7}"/>
    <cellStyle name="出力 4 4 4" xfId="37107" xr:uid="{C65AD85C-201F-4062-BC20-2089048F9530}"/>
    <cellStyle name="出力 4 4 5" xfId="41732" xr:uid="{A0F111DF-504F-42B6-BB2A-346367ED03E0}"/>
    <cellStyle name="出力 4 5" xfId="5872" xr:uid="{1FA1CA78-26EA-481C-9C62-9D0553778488}"/>
    <cellStyle name="出力 4 5 2" xfId="28876" xr:uid="{72CFE54A-BD5C-4481-95B7-55DDB3D173A2}"/>
    <cellStyle name="出力 4 5 3" xfId="33550" xr:uid="{DE0FF2FC-06A0-4D9A-8CDF-5951E4F16FF8}"/>
    <cellStyle name="出力 4 5 4" xfId="38085" xr:uid="{5A12E494-0878-435D-AD07-6F0FBE231F41}"/>
    <cellStyle name="出力 4 5 5" xfId="42710" xr:uid="{4BD4A83C-2840-44A0-B4BE-ED415A6E4357}"/>
    <cellStyle name="出力 4 6" xfId="25144" xr:uid="{F9DCA378-1AFE-4361-9945-555A9DE51C7C}"/>
    <cellStyle name="出力 4 7" xfId="29899" xr:uid="{F31D177C-9D08-4124-8DBE-C670765A80E7}"/>
    <cellStyle name="出力 4 8" xfId="24784" xr:uid="{2368A4BD-4CC5-47D2-8D6B-F6433780D056}"/>
    <cellStyle name="出力 4 9" xfId="39031" xr:uid="{D98734B3-3EFF-4B96-99BF-432E71CA6308}"/>
    <cellStyle name="出力 5" xfId="1899" xr:uid="{B59C6F8F-4D1F-4FD6-ADCC-85B4F18369E3}"/>
    <cellStyle name="出力 5 2" xfId="2823" xr:uid="{E3F46F90-35AE-431E-9183-F0931346C876}"/>
    <cellStyle name="出力 5 2 2" xfId="4627" xr:uid="{B2402518-1660-461B-99E6-2AC7C08C8CB7}"/>
    <cellStyle name="出力 5 2 2 2" xfId="27757" xr:uid="{45D70EE6-7942-40B8-B798-34EAFAC795D0}"/>
    <cellStyle name="出力 5 2 2 3" xfId="32444" xr:uid="{5071E686-1771-4201-8A16-F44162E44573}"/>
    <cellStyle name="出力 5 2 2 4" xfId="36968" xr:uid="{5F26285F-6222-4D63-8540-899011459238}"/>
    <cellStyle name="出力 5 2 2 5" xfId="41593" xr:uid="{4D186344-F5E9-4E6B-8E8A-A914AA4D3BC1}"/>
    <cellStyle name="出力 5 2 3" xfId="5651" xr:uid="{A2480786-5144-4FDE-9A48-E25E013FC2C1}"/>
    <cellStyle name="出力 5 2 3 2" xfId="28728" xr:uid="{D8D25BB0-EAD9-4AAB-A305-22AA0AE3502F}"/>
    <cellStyle name="出力 5 2 3 3" xfId="33402" xr:uid="{2DFA7D92-3630-4AE6-95DA-6CF3A47DAE21}"/>
    <cellStyle name="出力 5 2 3 4" xfId="37937" xr:uid="{82D721B1-5603-4F4D-94D7-A30C43573359}"/>
    <cellStyle name="出力 5 2 3 5" xfId="42562" xr:uid="{3B6629E2-12DF-4DF6-A78E-EBB446060067}"/>
    <cellStyle name="出力 5 2 4" xfId="6684" xr:uid="{BA8A2C6A-E6EA-4752-BE8B-5C9BCCA5C444}"/>
    <cellStyle name="出力 5 2 4 2" xfId="29707" xr:uid="{AA7744C2-7BC3-4059-8E32-AA8788864302}"/>
    <cellStyle name="出力 5 2 4 3" xfId="34364" xr:uid="{09FAD6E1-DDB0-4599-B17A-2E48F4131DB8}"/>
    <cellStyle name="出力 5 2 4 4" xfId="38911" xr:uid="{CEA1C685-1B1E-41ED-8248-A7740D64DB38}"/>
    <cellStyle name="出力 5 2 4 5" xfId="43536" xr:uid="{923C9571-B8E4-4629-A291-DA2166CCB316}"/>
    <cellStyle name="出力 5 2 5" xfId="26010" xr:uid="{F2E9A0BE-062E-46D5-A0D2-58A02508FEE4}"/>
    <cellStyle name="出力 5 2 6" xfId="30736" xr:uid="{0E3171DE-2432-4AA4-BF05-9B7FE8A24A08}"/>
    <cellStyle name="出力 5 2 7" xfId="35240" xr:uid="{88012D62-E24F-440A-A76C-9D358366454C}"/>
    <cellStyle name="出力 5 2 8" xfId="39865" xr:uid="{AE0A8469-0247-4F1C-BCAF-BB031E3D5CF8}"/>
    <cellStyle name="出力 5 3" xfId="3833" xr:uid="{A71920C2-10AD-4C2E-BC90-6230175F581D}"/>
    <cellStyle name="出力 5 3 2" xfId="27017" xr:uid="{8A3C82AB-9FBC-48EA-8E7B-129C28E07D1D}"/>
    <cellStyle name="出力 5 3 3" xfId="31717" xr:uid="{AA364751-31C9-471F-B8B9-CBCB4A107E1A}"/>
    <cellStyle name="出力 5 3 4" xfId="36228" xr:uid="{5BBF67AC-305E-40CA-AB38-9ADAB2A44FFA}"/>
    <cellStyle name="出力 5 3 5" xfId="40853" xr:uid="{5B6EBB57-0172-468D-B115-3F4F11020436}"/>
    <cellStyle name="出力 5 4" xfId="4934" xr:uid="{78622A5C-5B50-47F2-A0FC-78323D5E016D}"/>
    <cellStyle name="出力 5 4 2" xfId="27993" xr:uid="{07CE5664-193B-4D24-9A2A-34748D374563}"/>
    <cellStyle name="出力 5 4 3" xfId="32680" xr:uid="{8B6C38CE-EBAC-4583-AEDD-08C06120C3EF}"/>
    <cellStyle name="出力 5 4 4" xfId="37204" xr:uid="{7953B363-3E78-4D3A-87C1-7A0DEA661EEE}"/>
    <cellStyle name="出力 5 4 5" xfId="41829" xr:uid="{ED3F5BF1-B9F1-43F0-B20B-12C1948A45B9}"/>
    <cellStyle name="出力 5 5" xfId="5969" xr:uid="{28D3B52E-CC23-427D-A491-065478CC45C9}"/>
    <cellStyle name="出力 5 5 2" xfId="28973" xr:uid="{8CDB66B3-82B2-496B-A7FB-1FF687768866}"/>
    <cellStyle name="出力 5 5 3" xfId="33647" xr:uid="{978718CF-65A4-4126-8B1E-132B877F8F18}"/>
    <cellStyle name="出力 5 5 4" xfId="38182" xr:uid="{C015136A-272E-4064-95C7-54BDA4E1CCD5}"/>
    <cellStyle name="出力 5 5 5" xfId="42807" xr:uid="{248D0A44-D6D8-4FE1-BF54-9BB9E372FA14}"/>
    <cellStyle name="出力 5 6" xfId="25241" xr:uid="{C83DDB20-4DCB-4E2D-B464-206AB8C23132}"/>
    <cellStyle name="出力 5 7" xfId="29996" xr:uid="{48102384-F0F0-4C85-9721-87AA1FB17686}"/>
    <cellStyle name="出力 5 8" xfId="34501" xr:uid="{69A9AB0C-0A5A-43BB-B399-0D32A0D8B20D}"/>
    <cellStyle name="出力 5 9" xfId="39128" xr:uid="{63422EA2-37AB-45C4-96E8-3C1A70130B45}"/>
    <cellStyle name="出力 6" xfId="2267" xr:uid="{0C405432-BC50-4CE4-A48A-C36A9F225C70}"/>
    <cellStyle name="出力 6 2" xfId="4146" xr:uid="{9AD92498-C55A-4FCE-A293-255833445142}"/>
    <cellStyle name="出力 6 2 2" xfId="27294" xr:uid="{EA05E6D8-A1F6-4165-89E7-273851C8AEA2}"/>
    <cellStyle name="出力 6 2 3" xfId="31985" xr:uid="{C37EBCA0-6C4B-4C5D-AD72-0753FC7386F0}"/>
    <cellStyle name="出力 6 2 4" xfId="36505" xr:uid="{18D44EBB-FA65-4777-8533-5ED8D808E461}"/>
    <cellStyle name="出力 6 2 5" xfId="41130" xr:uid="{E308EDAB-5B0C-4BB7-85E7-BDAE62425A6B}"/>
    <cellStyle name="出力 6 3" xfId="5194" xr:uid="{3C076D1E-E49D-4C62-93CA-B7B878890EC9}"/>
    <cellStyle name="出力 6 3 2" xfId="28265" xr:uid="{A91956EA-E519-434A-8B16-008096F2FFEB}"/>
    <cellStyle name="出力 6 3 3" xfId="32944" xr:uid="{2BCE1C56-C2A1-466E-B709-164A778D8A25}"/>
    <cellStyle name="出力 6 3 4" xfId="37476" xr:uid="{53FC7739-C1F0-4967-B818-825969CC1317}"/>
    <cellStyle name="出力 6 3 5" xfId="42101" xr:uid="{61FEEA78-24E5-43DF-9E7A-31B2D9B4449F}"/>
    <cellStyle name="出力 6 4" xfId="6231" xr:uid="{5D211D0D-53E1-4A48-BF50-BA71FED16F32}"/>
    <cellStyle name="出力 6 4 2" xfId="29245" xr:uid="{42465570-0C71-4D91-8212-E1911BCFFD45}"/>
    <cellStyle name="出力 6 4 3" xfId="33908" xr:uid="{D2BFD04E-4FA6-4A23-B203-9720E3831647}"/>
    <cellStyle name="出力 6 4 4" xfId="38451" xr:uid="{946907CE-254A-4434-813F-4F7AE5C35A75}"/>
    <cellStyle name="出力 6 4 5" xfId="43076" xr:uid="{97AD2B78-54D8-4B8D-8A86-388659199B96}"/>
    <cellStyle name="出力 6 5" xfId="25545" xr:uid="{E6AE8922-1B1A-42E4-A6D9-2F4E329D4A40}"/>
    <cellStyle name="出力 6 6" xfId="30276" xr:uid="{03AE7C51-189A-4DE8-9236-9C7F03110E54}"/>
    <cellStyle name="出力 6 7" xfId="34777" xr:uid="{85284833-BC44-45BA-9E0B-8CFF59B7A9A4}"/>
    <cellStyle name="出力 6 8" xfId="39404" xr:uid="{6BA87D04-DE47-4062-80BC-FA4A0E420177}"/>
    <cellStyle name="出力 7" xfId="2232" xr:uid="{7E564E4E-6BDB-46B3-AECF-EA3AE5E9C66D}"/>
    <cellStyle name="出力 7 2" xfId="4113" xr:uid="{11DE51C2-CEA0-4BD8-84BF-C724296A3976}"/>
    <cellStyle name="出力 7 2 2" xfId="27262" xr:uid="{8FE56EA8-6C77-4A76-AE9B-963200637730}"/>
    <cellStyle name="出力 7 2 3" xfId="31953" xr:uid="{1CAC608B-CC5E-43B8-A7C3-69AFE9F00E48}"/>
    <cellStyle name="出力 7 2 4" xfId="36473" xr:uid="{BFB904BE-21D4-498A-9D84-93242445E2A6}"/>
    <cellStyle name="出力 7 2 5" xfId="41098" xr:uid="{3B4E4191-4CBB-43BB-9F95-BDF7D44AE2D9}"/>
    <cellStyle name="出力 7 3" xfId="5162" xr:uid="{E1DFAC8A-4E79-4E87-95CF-5E8CD2E7B3F3}"/>
    <cellStyle name="出力 7 3 2" xfId="28233" xr:uid="{781CCC13-B27A-45C4-A3EB-FB4FBF8B0045}"/>
    <cellStyle name="出力 7 3 3" xfId="32912" xr:uid="{0151DB9D-80CC-47EE-9765-572CC79B8A51}"/>
    <cellStyle name="出力 7 3 4" xfId="37444" xr:uid="{48A5548C-A79C-46CE-8C24-8800368AFE9F}"/>
    <cellStyle name="出力 7 3 5" xfId="42069" xr:uid="{36CF3C0C-6E08-4E2F-B182-8A031A2F548F}"/>
    <cellStyle name="出力 7 4" xfId="6198" xr:uid="{2AFD4F1A-102C-431C-B509-55F76AEFC178}"/>
    <cellStyle name="出力 7 4 2" xfId="29213" xr:uid="{AA35F30E-090C-48CB-8BF8-F3B7AC5273C8}"/>
    <cellStyle name="出力 7 4 3" xfId="33876" xr:uid="{8CAE384C-5E72-4C2A-8C13-7D8E3AF4B21C}"/>
    <cellStyle name="出力 7 4 4" xfId="38419" xr:uid="{5447E82F-74A6-4425-B7D7-6F58880488BB}"/>
    <cellStyle name="出力 7 4 5" xfId="43044" xr:uid="{DDC0DF45-1F9E-4AE3-8440-5B2FEE99CBA7}"/>
    <cellStyle name="出力 7 5" xfId="25511" xr:uid="{545CBB05-AE15-49B6-997C-6ECD820D173C}"/>
    <cellStyle name="出力 7 6" xfId="30243" xr:uid="{FFD4AAC2-9E07-484A-84F0-2B748DDEF6B7}"/>
    <cellStyle name="出力 7 7" xfId="34745" xr:uid="{EBF0DB15-CD51-47F7-A665-500CBFDA46F2}"/>
    <cellStyle name="出力 7 8" xfId="39371" xr:uid="{BB7D54E9-88BE-43FE-B059-5510A1766C9A}"/>
    <cellStyle name="出力 8" xfId="2406" xr:uid="{610CD18A-2DB9-4B79-BE64-84FCE8989C8F}"/>
    <cellStyle name="出力 8 2" xfId="4212" xr:uid="{9D653ADD-49F8-4583-ABC0-1742C871DD6F}"/>
    <cellStyle name="出力 8 2 2" xfId="27342" xr:uid="{B63914DA-C40E-4637-846D-07BF557B8DE5}"/>
    <cellStyle name="出力 8 2 3" xfId="32029" xr:uid="{38AD2BAD-AB2B-4A58-987B-59FF3CC37BBE}"/>
    <cellStyle name="出力 8 2 4" xfId="36553" xr:uid="{85CAD918-1AEB-4FB8-B29F-07E411D1D7D2}"/>
    <cellStyle name="出力 8 2 5" xfId="41178" xr:uid="{AD6AC3A1-A4B7-4272-9A88-131443FCA49D}"/>
    <cellStyle name="出力 8 3" xfId="5236" xr:uid="{594F3EC7-4DF0-4DA3-969B-74C67446FF74}"/>
    <cellStyle name="出力 8 3 2" xfId="28313" xr:uid="{B865F8E5-FA83-4544-8696-A27352D1A053}"/>
    <cellStyle name="出力 8 3 3" xfId="32987" xr:uid="{E9F69A3B-16E7-4BED-AD6B-FB6419BA3F55}"/>
    <cellStyle name="出力 8 3 4" xfId="37522" xr:uid="{5F07F10E-4A28-4FB3-8E53-047681EDD01F}"/>
    <cellStyle name="出力 8 3 5" xfId="42147" xr:uid="{42C70AAA-3250-49EF-8B85-B8E663891711}"/>
    <cellStyle name="出力 8 4" xfId="6269" xr:uid="{92F56C24-C8C7-41FB-9FDF-8A0A5CA76A93}"/>
    <cellStyle name="出力 8 4 2" xfId="29291" xr:uid="{083A885C-9D8B-436E-8AEE-3ACC8898260A}"/>
    <cellStyle name="出力 8 4 3" xfId="33949" xr:uid="{7F4622DE-436F-4A7D-B2DD-06168941735E}"/>
    <cellStyle name="出力 8 4 4" xfId="38496" xr:uid="{3CC9C945-0017-4A25-A1D7-D19E01E7370B}"/>
    <cellStyle name="出力 8 4 5" xfId="43121" xr:uid="{E2E66CC4-D6D7-4D1D-8223-E9E53F4D8FDE}"/>
    <cellStyle name="出力 8 5" xfId="25595" xr:uid="{51B8DD40-431E-49E8-A467-F7987570116A}"/>
    <cellStyle name="出力 8 6" xfId="30321" xr:uid="{EB429784-920B-4587-AF80-205E055A0128}"/>
    <cellStyle name="出力 8 7" xfId="34825" xr:uid="{3FFBD526-9B1A-4B40-8F53-A6DED425F7A4}"/>
    <cellStyle name="出力 8 8" xfId="39450" xr:uid="{2088AED0-C8A1-4733-935A-94BFF345486F}"/>
    <cellStyle name="出力 9" xfId="3159" xr:uid="{E7C07AF9-4FB5-4E37-93B7-B32073900D79}"/>
    <cellStyle name="千位分隔[0]_~ME00002" xfId="18941" xr:uid="{B12F57AB-76AF-43E1-80AB-5E7E96699803}"/>
    <cellStyle name="千位分隔_~ME00002" xfId="18942" xr:uid="{D2B03A96-8D67-4A0A-AF97-E3B7BF3AB0F7}"/>
    <cellStyle name="千分位[0]_0227" xfId="20354" xr:uid="{8AA257CB-F93C-4C14-80C9-CAA65DB7B8ED}"/>
    <cellStyle name="千分位_0227" xfId="20355" xr:uid="{ACB11C74-4AF2-451F-A4A2-8B874B5F9E14}"/>
    <cellStyle name="后继超级链接" xfId="1409" xr:uid="{C5F7FAB3-F433-428D-A4CD-CEA21B658F7E}"/>
    <cellStyle name="常规_~ME00002" xfId="18943" xr:uid="{4C69A52B-F3CE-4EA2-9A63-323CB6495741}"/>
    <cellStyle name="悪い" xfId="1410" xr:uid="{6AB97FBF-7A7C-41BB-B13D-487AB22D8698}"/>
    <cellStyle name="折り返し" xfId="1411" xr:uid="{8B43993B-E986-48DD-B473-55B27FD92FDD}"/>
    <cellStyle name="普通_9409GZST" xfId="11709" xr:uid="{BF0B5753-D71F-4562-BD93-893BB7127EFE}"/>
    <cellStyle name="未定義" xfId="118" xr:uid="{00000000-0005-0000-0000-000090000000}"/>
    <cellStyle name="桁区切り [0.00]_(FASTチャージ) YC5 BOX用データrev.1" xfId="1412" xr:uid="{47953B32-6902-4507-B4D1-9949DC2E8550}"/>
    <cellStyle name="桁区切り 2" xfId="1413" xr:uid="{014623E0-9245-4534-8331-AF7C94218469}"/>
    <cellStyle name="桁区切り_  Consolidation Package for Finacial Statements の ﾜｰｸｼｰﾄ" xfId="1414" xr:uid="{9E64D4D9-C5F1-48EE-AE74-6936A90898A9}"/>
    <cellStyle name="標?_Sheet1終" xfId="11710" xr:uid="{CD482E61-B608-4825-AD90-0EFE53DCC831}"/>
    <cellStyle name="標準 2" xfId="1415" xr:uid="{34E9DE11-55E7-418B-AE54-C56E92CE9A44}"/>
    <cellStyle name="標準 2 2" xfId="20356" xr:uid="{E93098D6-B6DF-41BB-BDBC-1AF6E549F498}"/>
    <cellStyle name="標準 41" xfId="1416" xr:uid="{7229AC4E-99A6-4738-A237-A6E2CAC36CEB}"/>
    <cellStyle name="標準 42" xfId="1417" xr:uid="{5C16E202-38F3-4B70-AEE6-51F5A40B54A0}"/>
    <cellStyle name="標準 43" xfId="1418" xr:uid="{AA928A32-5BFF-4375-87A6-5E2BB0D974F2}"/>
    <cellStyle name="標準 44" xfId="1419" xr:uid="{D8ACD952-EB40-406E-BB13-CCAF32F99D34}"/>
    <cellStyle name="標準 45" xfId="1420" xr:uid="{2535EDFA-DF8D-4A82-8808-5B9C4D35C6CA}"/>
    <cellStyle name="標準 46" xfId="1421" xr:uid="{73CCBAEE-9B5E-4C1B-ABC7-D2BB5043AC50}"/>
    <cellStyle name="標準 47" xfId="1422" xr:uid="{4BB77574-144C-4292-BE58-7438B461680F}"/>
    <cellStyle name="標準 48" xfId="1423" xr:uid="{CCEB0D4E-3E0C-466D-8423-C2F4E5F86E83}"/>
    <cellStyle name="標準 49" xfId="1424" xr:uid="{71F20152-4064-451D-8101-AE329911CA99}"/>
    <cellStyle name="標準 50" xfId="1425" xr:uid="{75AE6368-4DC7-40AE-8702-5F82004BD591}"/>
    <cellStyle name="標準 51" xfId="1426" xr:uid="{BDAD367B-D0C1-45E4-9A4D-411B225EE8BE}"/>
    <cellStyle name="標準 52" xfId="1427" xr:uid="{376D6E73-8C8C-49F0-A3C7-D91C347BD3CE}"/>
    <cellStyle name="標準 53" xfId="1428" xr:uid="{80BD98B0-70D3-4296-A414-A0700C8A5483}"/>
    <cellStyle name="標準 54" xfId="1429" xr:uid="{A2336EA4-4774-47A9-A132-701DC9B1FB3F}"/>
    <cellStyle name="標準 55" xfId="1430" xr:uid="{4814F781-2CB0-4645-9D60-70CD300D6AD7}"/>
    <cellStyle name="標準 65" xfId="1431" xr:uid="{F09AF3F6-E701-403F-9FD4-A83645673813}"/>
    <cellStyle name="標準 66" xfId="1432" xr:uid="{6CBFF7A1-E802-4B99-9A62-628842B889C6}"/>
    <cellStyle name="標準 67" xfId="1433" xr:uid="{7F21B42F-E4B6-4DCF-9BE2-4F7CE44940FF}"/>
    <cellStyle name="標準 68" xfId="1434" xr:uid="{AE56D135-89DB-474E-AACC-8890A711B118}"/>
    <cellStyle name="標準 69" xfId="1435" xr:uid="{96914CBE-4002-4624-8459-E0CD844D511B}"/>
    <cellStyle name="標準 70" xfId="1436" xr:uid="{0A67EA74-2E31-4AA3-97D0-86E7E2C871EE}"/>
    <cellStyle name="標準 71" xfId="1437" xr:uid="{C40709EA-E186-41C1-8832-D747E67F31A3}"/>
    <cellStyle name="標準 73" xfId="1438" xr:uid="{167675ED-9F10-4D59-9C0E-C17122D16D13}"/>
    <cellStyle name="標準 74" xfId="1439" xr:uid="{9C5101E9-1B53-468D-8459-789FC3AF67A6}"/>
    <cellStyle name="標準 75" xfId="1440" xr:uid="{F09595C6-D611-4017-9595-DDC77405787E}"/>
    <cellStyle name="標準_  DLINK22（英訳） の ワークシート" xfId="1441" xr:uid="{7EB93138-2C47-4882-928C-9F8AE95F0A70}"/>
    <cellStyle name="爨ﾃﾗ靉ｧﾋﾁﾒﾂｨﾘﾅﾀﾒ､ [0]_PERSONAL" xfId="1442" xr:uid="{260C6C58-19C3-471D-AE6A-CFFA59B76873}"/>
    <cellStyle name="爨ﾃﾗ靉ｧﾋﾁﾒﾂｨﾘﾅﾀﾒ､_PERSONAL" xfId="1443" xr:uid="{78759DF5-DA63-4431-944C-841FE3505B8C}"/>
    <cellStyle name="爨ﾃﾗ靉ｧﾋﾁﾒﾂﾊ｡ﾘﾅ爰ﾔｹ [0]_PERSONAL" xfId="1444" xr:uid="{FF0B815D-44CB-4E37-B89C-65B20C68DD39}"/>
    <cellStyle name="爨ﾃﾗ靉ｧﾋﾁﾒﾂﾊ｡ﾘﾅ爰ﾔｹ_PERSONAL" xfId="1445" xr:uid="{57C3E61C-FD8E-43F4-B819-18223206EFEA}"/>
    <cellStyle name="爼ﾗ靉ﾁ篦ｧﾋﾅﾒﾂﾁﾔｵﾔ" xfId="1446" xr:uid="{1FCF12A9-CB52-47E6-AEA3-6648E4B1BE68}"/>
    <cellStyle name="百分比_0227" xfId="20357" xr:uid="{A62A3830-A70F-437D-9241-00D92A0F4A01}"/>
    <cellStyle name="磨葬e義" xfId="11381" xr:uid="{9EA9023F-722D-4458-B3E8-DDDC32350B3E}"/>
    <cellStyle name="罫線（点線）" xfId="1447" xr:uid="{C1548811-9876-4292-A6EA-8881C9A5E97C}"/>
    <cellStyle name="自動0#ｱﾘ" xfId="11257" xr:uid="{4A215DAB-9757-478A-B0C3-41DC6597182B}"/>
    <cellStyle name="自動0#ﾅｼ" xfId="11258" xr:uid="{35EEAD81-866A-4F95-B8A9-C66870E9A5EE}"/>
    <cellStyle name="自動1#ｱﾘ" xfId="11259" xr:uid="{E83080B3-FE2E-4FF3-86ED-187D7F0F856A}"/>
    <cellStyle name="自動1#ﾅｼ" xfId="11260" xr:uid="{DCC334C9-1CBA-4654-99CD-5D6B332C95A7}"/>
    <cellStyle name="自動2#ｱﾘ" xfId="11261" xr:uid="{95E7808C-03FA-4BE6-9069-03EF394C0823}"/>
    <cellStyle name="自動2#ﾅｼ" xfId="11262" xr:uid="{08CD08B4-5762-45A8-B525-A3439C34114A}"/>
    <cellStyle name="良い" xfId="1448" xr:uid="{B62228FF-8827-488B-823F-41705E294842}"/>
    <cellStyle name="行レベル_1_IPC 2003年事業計画用VOL" xfId="1449" xr:uid="{AF0123CE-2E51-492D-9908-75E9A9D0D6D0}"/>
    <cellStyle name="表・・・・ハイパーリンク" xfId="20358" xr:uid="{9513AED8-4B62-4DD5-9A4C-059AD1F91B0A}"/>
    <cellStyle name="表示済みのハイパーリンク" xfId="1450" xr:uid="{B17D598D-A35B-4ACE-AB93-D9ED32313BD9}"/>
    <cellStyle name="見出し 1" xfId="1451" xr:uid="{B9F020D7-8302-47E1-A77D-A02EA1D902F7}"/>
    <cellStyle name="見出し 2" xfId="1452" xr:uid="{94DCC433-B548-4016-BF6F-19DB0DBE3EA2}"/>
    <cellStyle name="見出し 3" xfId="1453" xr:uid="{333DF655-DF30-4FEA-844B-EFCA3D3B6863}"/>
    <cellStyle name="見出し 3 2" xfId="2052" xr:uid="{F73B5B79-7FF8-4DC8-953A-19F9B454F375}"/>
    <cellStyle name="見出し 3 2 2" xfId="3960" xr:uid="{9911C23A-244E-42A3-A443-9C04DF72AA66}"/>
    <cellStyle name="見出し 3 3" xfId="2008" xr:uid="{7FB45D48-2B41-4107-8DD4-4B9D473CB023}"/>
    <cellStyle name="見出し 3 3 2" xfId="3926" xr:uid="{DA9AB839-0379-4855-9EF1-6C8ADD2D2F34}"/>
    <cellStyle name="見出し 3 4" xfId="2018" xr:uid="{42E19495-5E26-4DC2-B5CC-A5CD8F2549BF}"/>
    <cellStyle name="見出し 3 4 2" xfId="3933" xr:uid="{2F577BFC-8F55-4BB6-B37B-3663F968A272}"/>
    <cellStyle name="見出し 3 5" xfId="2408" xr:uid="{EC59772A-E64D-4CEE-AB9E-4B1D1AB86AD7}"/>
    <cellStyle name="見出し 4" xfId="1454" xr:uid="{1C3F48BA-94F8-4EDB-A663-E6F97B23FC2B}"/>
    <cellStyle name="見出し１" xfId="1455" xr:uid="{133B41DF-B8D3-46A9-9A70-B2FD572AA138}"/>
    <cellStyle name="計算" xfId="1456" xr:uid="{4489A95F-F051-46F7-ADBD-E41B6449194C}"/>
    <cellStyle name="計算 2" xfId="1554" xr:uid="{941F3D20-EAA4-433E-8664-26751C84DA00}"/>
    <cellStyle name="計算 2 10" xfId="24180" xr:uid="{3928E644-6232-4582-93E8-111271BDF48A}"/>
    <cellStyle name="計算 2 11" xfId="24556" xr:uid="{9FF05958-5979-4BFF-864E-993F480CCB96}"/>
    <cellStyle name="計算 2 12" xfId="24412" xr:uid="{BC1FDD7B-C2A1-42F8-820C-57C50781936E}"/>
    <cellStyle name="計算 2 2" xfId="1896" xr:uid="{8F086B64-24C3-49F6-813B-D42BB3F4A5F9}"/>
    <cellStyle name="計算 2 2 2" xfId="2820" xr:uid="{5BADF877-6B90-4B43-B65E-D9E480D60E49}"/>
    <cellStyle name="計算 2 2 2 2" xfId="4624" xr:uid="{EE27CE51-19BA-4ED7-A4C2-56F761C7201A}"/>
    <cellStyle name="計算 2 2 2 2 2" xfId="27754" xr:uid="{A15E594F-0298-4C8F-AE11-A36E9F372190}"/>
    <cellStyle name="計算 2 2 2 2 3" xfId="32441" xr:uid="{40BC0F10-402D-4A2E-94DF-63D36BAEE056}"/>
    <cellStyle name="計算 2 2 2 2 4" xfId="36965" xr:uid="{45BC1DB4-B245-4543-BEF5-4C4CA26AFEAF}"/>
    <cellStyle name="計算 2 2 2 2 5" xfId="41590" xr:uid="{FB114E14-C184-4264-A167-65560328E1B8}"/>
    <cellStyle name="計算 2 2 2 3" xfId="5648" xr:uid="{ACC75476-002F-446A-9DB2-E858BA52CC79}"/>
    <cellStyle name="計算 2 2 2 3 2" xfId="28725" xr:uid="{90D42B37-4C53-4E11-B016-EE50D7457AD1}"/>
    <cellStyle name="計算 2 2 2 3 3" xfId="33399" xr:uid="{83FF885F-7FFB-4DE6-A0AA-B8007F9F9138}"/>
    <cellStyle name="計算 2 2 2 3 4" xfId="37934" xr:uid="{1AB08788-15D6-4EC9-9840-1636643449C3}"/>
    <cellStyle name="計算 2 2 2 3 5" xfId="42559" xr:uid="{77412CDC-9FF9-4C65-8E7B-4A1DE20CAFD9}"/>
    <cellStyle name="計算 2 2 2 4" xfId="6681" xr:uid="{277A9791-418F-4420-9D15-4696C280373A}"/>
    <cellStyle name="計算 2 2 2 4 2" xfId="29704" xr:uid="{E2ECA5C7-1875-42D5-9D9E-E1BA3443DBA0}"/>
    <cellStyle name="計算 2 2 2 4 3" xfId="34361" xr:uid="{43D1481C-8C1D-450D-9142-E6D3CA6E07B0}"/>
    <cellStyle name="計算 2 2 2 4 4" xfId="38908" xr:uid="{DDB90331-34FA-451D-9DEC-743794A57D1A}"/>
    <cellStyle name="計算 2 2 2 4 5" xfId="43533" xr:uid="{80E15AF6-E11E-4536-BB4B-E8B3E3361C58}"/>
    <cellStyle name="計算 2 2 2 5" xfId="26007" xr:uid="{30D0548B-3028-4CB6-9B77-EEC10F436D48}"/>
    <cellStyle name="計算 2 2 2 6" xfId="30733" xr:uid="{84A174C6-CAF9-4B44-814C-03EED7CA5465}"/>
    <cellStyle name="計算 2 2 2 7" xfId="35237" xr:uid="{D8F1A79D-2E67-4B41-9CE7-3A5C119BA6DD}"/>
    <cellStyle name="計算 2 2 2 8" xfId="39862" xr:uid="{8457EC5C-3B74-4858-9649-228178FD4FCB}"/>
    <cellStyle name="計算 2 2 3" xfId="3830" xr:uid="{F3AB642E-4D8B-43DF-8EAC-53FBBB4DA5DF}"/>
    <cellStyle name="計算 2 2 3 2" xfId="27014" xr:uid="{9C56F905-1D2A-4A24-B8C3-C6BDD4DAC265}"/>
    <cellStyle name="計算 2 2 3 3" xfId="31714" xr:uid="{00565BD3-5EDC-4E37-978C-978C64E9B4B0}"/>
    <cellStyle name="計算 2 2 3 4" xfId="36225" xr:uid="{F875648F-F7D2-487F-90A3-E75FD94F60C9}"/>
    <cellStyle name="計算 2 2 3 5" xfId="40850" xr:uid="{EF16DBC1-37F6-4C40-882C-290A13415A50}"/>
    <cellStyle name="計算 2 2 4" xfId="4931" xr:uid="{7B91020A-8800-4793-98B8-848997FFBF11}"/>
    <cellStyle name="計算 2 2 4 2" xfId="27990" xr:uid="{5B729D38-8B32-4858-8263-55DF519C05AC}"/>
    <cellStyle name="計算 2 2 4 3" xfId="32677" xr:uid="{1B23064A-EC9B-41A5-9793-793812B7816F}"/>
    <cellStyle name="計算 2 2 4 4" xfId="37201" xr:uid="{FFF6259F-63DB-46E8-BB3E-9E6A2A046094}"/>
    <cellStyle name="計算 2 2 4 5" xfId="41826" xr:uid="{312F614B-BFC3-4E91-A59A-1276AAD1E99B}"/>
    <cellStyle name="計算 2 2 5" xfId="5966" xr:uid="{D9987655-302E-46A2-9595-1E3558E68549}"/>
    <cellStyle name="計算 2 2 5 2" xfId="28970" xr:uid="{3178C1A9-DB37-477A-87E2-F43347284C2B}"/>
    <cellStyle name="計算 2 2 5 3" xfId="33644" xr:uid="{19F8BF69-8C7C-429E-9971-DA91A27A476E}"/>
    <cellStyle name="計算 2 2 5 4" xfId="38179" xr:uid="{474E0430-82AE-4745-A1A3-514289955776}"/>
    <cellStyle name="計算 2 2 5 5" xfId="42804" xr:uid="{6F9F3265-AAC3-412E-B145-798C28AD1E34}"/>
    <cellStyle name="計算 2 2 6" xfId="25238" xr:uid="{FF371B03-63A3-469E-B1A6-02DBD12ED8D7}"/>
    <cellStyle name="計算 2 2 7" xfId="29993" xr:uid="{E247E80F-D825-450F-96EF-79844B07FC40}"/>
    <cellStyle name="計算 2 2 8" xfId="34498" xr:uid="{6E4BBD35-BC79-4818-939F-4B62353D53D7}"/>
    <cellStyle name="計算 2 2 9" xfId="39125" xr:uid="{9AC20009-10ED-4CCA-9FDC-5E8EF35B1C1E}"/>
    <cellStyle name="計算 2 3" xfId="1990" xr:uid="{74328A42-E65D-42C8-BE07-6A60DB631265}"/>
    <cellStyle name="計算 2 3 2" xfId="2906" xr:uid="{55D9D3B0-B845-45BB-9ECB-132A6C4AD042}"/>
    <cellStyle name="計算 2 3 2 2" xfId="4710" xr:uid="{BB272C40-B668-42EC-B26F-E59D8BE95F8A}"/>
    <cellStyle name="計算 2 3 2 2 2" xfId="27840" xr:uid="{1682A5FB-6C51-40BD-B508-C65686DBC1E4}"/>
    <cellStyle name="計算 2 3 2 2 3" xfId="32527" xr:uid="{FA4655F8-BFD7-4EC2-9B28-C7BFF7B27B43}"/>
    <cellStyle name="計算 2 3 2 2 4" xfId="37051" xr:uid="{ED5F899F-BC19-4EDF-8C71-839034E3A13E}"/>
    <cellStyle name="計算 2 3 2 2 5" xfId="41676" xr:uid="{73BFDAB5-A3B8-432A-B4C7-38C38596972B}"/>
    <cellStyle name="計算 2 3 2 3" xfId="5734" xr:uid="{980AD4CB-AE51-4CA2-856A-BBA5B74E5802}"/>
    <cellStyle name="計算 2 3 2 3 2" xfId="28811" xr:uid="{E3B2BEE9-D4C8-4033-9786-6BA1B413DB29}"/>
    <cellStyle name="計算 2 3 2 3 3" xfId="33485" xr:uid="{58556E9B-606F-40AA-9510-43DFBD7BBE80}"/>
    <cellStyle name="計算 2 3 2 3 4" xfId="38020" xr:uid="{F5A31DC8-5D25-477B-BB6A-00CAEB02409D}"/>
    <cellStyle name="計算 2 3 2 3 5" xfId="42645" xr:uid="{214AEC8C-298E-4665-A90A-B331AB56CBE4}"/>
    <cellStyle name="計算 2 3 2 4" xfId="6767" xr:uid="{805C2E67-5580-4213-94CB-59D255C28E87}"/>
    <cellStyle name="計算 2 3 2 4 2" xfId="29790" xr:uid="{0A133DFC-F7B0-4204-BAC9-355CEE75892A}"/>
    <cellStyle name="計算 2 3 2 4 3" xfId="34447" xr:uid="{946979A7-4DFF-40E7-AC76-D10564B1E935}"/>
    <cellStyle name="計算 2 3 2 4 4" xfId="38994" xr:uid="{5599EA45-76D2-448C-8C9B-B36895438EE1}"/>
    <cellStyle name="計算 2 3 2 4 5" xfId="43619" xr:uid="{C3C57425-0238-4281-BE80-D6F7E2EE6B66}"/>
    <cellStyle name="計算 2 3 2 5" xfId="26093" xr:uid="{E0BEF518-5097-4AFC-91DC-C4EF6AA9F983}"/>
    <cellStyle name="計算 2 3 2 6" xfId="30819" xr:uid="{E73C1B3B-623A-4740-B973-3992750B1ED0}"/>
    <cellStyle name="計算 2 3 2 7" xfId="35323" xr:uid="{8C0E2448-E7BB-41FC-A537-E2B2B562958D}"/>
    <cellStyle name="計算 2 3 2 8" xfId="39948" xr:uid="{DF5D54DB-064E-464D-9798-90A7A265A96D}"/>
    <cellStyle name="計算 2 3 3" xfId="3916" xr:uid="{7421C67C-E476-4788-B08B-EDFF09970243}"/>
    <cellStyle name="計算 2 3 3 2" xfId="27100" xr:uid="{613D6D42-827E-41EB-B0A0-0B9365E48D5C}"/>
    <cellStyle name="計算 2 3 3 3" xfId="31800" xr:uid="{97568D4A-1D79-4286-B6B8-50557F3F8C4D}"/>
    <cellStyle name="計算 2 3 3 4" xfId="36311" xr:uid="{C961C46D-3D60-4BDF-9D0C-4DE56AA01D96}"/>
    <cellStyle name="計算 2 3 3 5" xfId="40936" xr:uid="{6F574075-D5BE-4E63-9321-D5458A33F7D0}"/>
    <cellStyle name="計算 2 3 4" xfId="5017" xr:uid="{D66887DD-5B15-4837-862B-39ED222BE75D}"/>
    <cellStyle name="計算 2 3 4 2" xfId="28076" xr:uid="{CA5AB15B-415E-4626-830A-B799CA7C4BFF}"/>
    <cellStyle name="計算 2 3 4 3" xfId="32763" xr:uid="{67E1BB32-A36F-4708-8F16-19915540DAB7}"/>
    <cellStyle name="計算 2 3 4 4" xfId="37287" xr:uid="{3350BF54-EAD8-40CB-8103-FDF35CEE9D3A}"/>
    <cellStyle name="計算 2 3 4 5" xfId="41912" xr:uid="{01E9ECB1-AD1C-46EF-A414-1F263D694898}"/>
    <cellStyle name="計算 2 3 5" xfId="6052" xr:uid="{D1D79D58-11A9-4170-B494-F98D440D074B}"/>
    <cellStyle name="計算 2 3 5 2" xfId="29056" xr:uid="{9366AC5E-8E02-47F1-8B17-CFBE167CD9AF}"/>
    <cellStyle name="計算 2 3 5 3" xfId="33730" xr:uid="{A2A56186-D15F-4AA0-BBAC-6C2D555DC9DC}"/>
    <cellStyle name="計算 2 3 5 4" xfId="38265" xr:uid="{4D62B775-DBC0-4835-99EF-C0D543564007}"/>
    <cellStyle name="計算 2 3 5 5" xfId="42890" xr:uid="{D26FF761-6D4E-46F5-BE6A-553ACD1675DD}"/>
    <cellStyle name="計算 2 3 6" xfId="25327" xr:uid="{2C9BDBA7-4DFA-45F0-BBF6-3F95556656C3}"/>
    <cellStyle name="計算 2 3 7" xfId="30079" xr:uid="{855A110C-BF8E-44AE-A375-0C0F4DF46D58}"/>
    <cellStyle name="計算 2 3 8" xfId="34584" xr:uid="{C80FEB47-B087-4B8D-84E1-2228EAEE3FB6}"/>
    <cellStyle name="計算 2 3 9" xfId="39211" xr:uid="{30F2F006-352C-4BAE-B691-DEA0FDFB1C79}"/>
    <cellStyle name="計算 2 4" xfId="2491" xr:uid="{D8F50B22-6178-4FC4-A404-22233648EF9E}"/>
    <cellStyle name="計算 2 4 2" xfId="4295" xr:uid="{315A38D9-927A-4CA7-ACC6-14F97A25FF64}"/>
    <cellStyle name="計算 2 4 2 2" xfId="27425" xr:uid="{4C9F8E36-DA95-4C43-930B-3E372926C7C6}"/>
    <cellStyle name="計算 2 4 2 3" xfId="32112" xr:uid="{E4862590-8955-4CBC-8773-655F8BC982AA}"/>
    <cellStyle name="計算 2 4 2 4" xfId="36636" xr:uid="{0F529EA9-451C-46AC-B43C-1B9846760485}"/>
    <cellStyle name="計算 2 4 2 5" xfId="41261" xr:uid="{FA95374D-59D6-440D-AA15-49C927FEE701}"/>
    <cellStyle name="計算 2 4 3" xfId="5319" xr:uid="{B01B9D23-36AD-42A2-B7F3-1AA499394A6D}"/>
    <cellStyle name="計算 2 4 3 2" xfId="28396" xr:uid="{BF6C2055-261C-42CB-848A-7B2266243A11}"/>
    <cellStyle name="計算 2 4 3 3" xfId="33070" xr:uid="{95B1C163-24C5-4FE7-8101-A43609031EDA}"/>
    <cellStyle name="計算 2 4 3 4" xfId="37605" xr:uid="{53E26366-4022-4435-9605-0D585FA0DA13}"/>
    <cellStyle name="計算 2 4 3 5" xfId="42230" xr:uid="{8330009B-55F7-420C-93D9-E6D0ADA67F47}"/>
    <cellStyle name="計算 2 4 4" xfId="6352" xr:uid="{47079324-698C-41E3-AB32-AA1963CFBB65}"/>
    <cellStyle name="計算 2 4 4 2" xfId="29375" xr:uid="{3535DF7C-FC45-4833-AEFD-CA996DA26FFD}"/>
    <cellStyle name="計算 2 4 4 3" xfId="34032" xr:uid="{CA4A20CA-627F-4FE5-A181-9F5FCD71FEC0}"/>
    <cellStyle name="計算 2 4 4 4" xfId="38579" xr:uid="{612BF180-BBA4-4D16-8E09-BAA2F4C13EB8}"/>
    <cellStyle name="計算 2 4 4 5" xfId="43204" xr:uid="{3F767996-35CD-4337-AA1F-508F89DB0ECE}"/>
    <cellStyle name="計算 2 4 5" xfId="25678" xr:uid="{5EABDFA4-4AA4-42BC-BFBE-8B69341E2AC1}"/>
    <cellStyle name="計算 2 4 6" xfId="30404" xr:uid="{D193CFC1-1934-4747-997A-E418B7C3D15A}"/>
    <cellStyle name="計算 2 4 7" xfId="34908" xr:uid="{E0210820-B66D-4249-8A5F-D23EF0161BB9}"/>
    <cellStyle name="計算 2 4 8" xfId="39533" xr:uid="{331E0BBA-547E-4791-A90C-531DD8715DEB}"/>
    <cellStyle name="計算 2 5" xfId="3502" xr:uid="{92FA122C-965E-4723-95E5-D744BA7C18FE}"/>
    <cellStyle name="計算 2 5 2" xfId="26686" xr:uid="{EB28D8BC-23DE-4060-9D0F-A7129600C752}"/>
    <cellStyle name="計算 2 5 3" xfId="31386" xr:uid="{6CE5C9DE-A054-4567-8ECC-0C6F1FB060B1}"/>
    <cellStyle name="計算 2 5 4" xfId="35897" xr:uid="{61C64AFC-73DF-4329-A4E0-ED51AF4B153E}"/>
    <cellStyle name="計算 2 5 5" xfId="40522" xr:uid="{F12D605E-28A1-4980-B090-036D7CD2C63B}"/>
    <cellStyle name="計算 2 6" xfId="3078" xr:uid="{F1C68C4E-B818-46F2-B42B-84A1A2B73A8A}"/>
    <cellStyle name="計算 2 6 2" xfId="27296" xr:uid="{C13C49BB-26C8-4399-939C-94C06E004A3A}"/>
    <cellStyle name="計算 2 6 3" xfId="31987" xr:uid="{77646DA9-B4C0-41F0-8F8C-083851DADE6E}"/>
    <cellStyle name="計算 2 6 4" xfId="36507" xr:uid="{E8B92DC2-F682-4126-885D-B56A38EFE674}"/>
    <cellStyle name="計算 2 6 5" xfId="41132" xr:uid="{2AC39E1F-209E-411F-86F8-244F35AAD3DF}"/>
    <cellStyle name="計算 2 7" xfId="3324" xr:uid="{22E66F51-730E-4763-B2CF-AAB8A6463E8B}"/>
    <cellStyle name="計算 2 7 2" xfId="26449" xr:uid="{6DD60B70-8A20-4791-9F99-E8ABE186E28A}"/>
    <cellStyle name="計算 2 7 3" xfId="31149" xr:uid="{35304274-C084-418C-A3E2-6852910CED19}"/>
    <cellStyle name="計算 2 7 4" xfId="35660" xr:uid="{E44CAFA2-2283-4A85-AA82-9B4474AFE281}"/>
    <cellStyle name="計算 2 7 5" xfId="40285" xr:uid="{3951BDD5-1A62-41F9-865B-B278BDF2BC0C}"/>
    <cellStyle name="計算 2 8" xfId="20790" xr:uid="{BF69AC26-DB14-485E-A6D3-0C8871FA8E15}"/>
    <cellStyle name="計算 2 9" xfId="24909" xr:uid="{CEC29E00-C1DA-43BB-9660-745DF562920E}"/>
    <cellStyle name="計算 3" xfId="1796" xr:uid="{009C42D0-0404-419C-8D8D-09BC0103DDF5}"/>
    <cellStyle name="計算 3 2" xfId="2730" xr:uid="{8EF499BB-3EE2-474E-9565-4512DEAB1BEC}"/>
    <cellStyle name="計算 3 2 2" xfId="4534" xr:uid="{F052E17D-CEC4-4F7B-818C-9F99D820EBB9}"/>
    <cellStyle name="計算 3 2 2 2" xfId="27664" xr:uid="{F4A72878-C85D-43CB-A637-E243E64EC791}"/>
    <cellStyle name="計算 3 2 2 3" xfId="32351" xr:uid="{CEF21D57-D5C0-4DE1-9A5C-E6DC8736D565}"/>
    <cellStyle name="計算 3 2 2 4" xfId="36875" xr:uid="{6E5EFD38-6179-4FFC-AC23-3FE1C22576AC}"/>
    <cellStyle name="計算 3 2 2 5" xfId="41500" xr:uid="{5012025F-E59F-4ECC-9183-60239A3F3FA1}"/>
    <cellStyle name="計算 3 2 3" xfId="5558" xr:uid="{1FEA1F6A-9E5F-4F9B-8AF1-56DB969C7CB9}"/>
    <cellStyle name="計算 3 2 3 2" xfId="28635" xr:uid="{1DAB3D0F-A408-48C2-B581-F297F653CF83}"/>
    <cellStyle name="計算 3 2 3 3" xfId="33309" xr:uid="{9EF537E9-0C9C-4D2D-BC9B-97C7277E47C4}"/>
    <cellStyle name="計算 3 2 3 4" xfId="37844" xr:uid="{BBB128B0-330B-4749-83E1-EBE090CDD365}"/>
    <cellStyle name="計算 3 2 3 5" xfId="42469" xr:uid="{B8C55366-FD9D-4D52-8E41-B1A1BB1E6911}"/>
    <cellStyle name="計算 3 2 4" xfId="6591" xr:uid="{660B96C6-F324-4ACC-9182-348C86949CC8}"/>
    <cellStyle name="計算 3 2 4 2" xfId="29614" xr:uid="{FFC5F341-D5FC-4E5A-9DA0-8E31F92AB6E6}"/>
    <cellStyle name="計算 3 2 4 3" xfId="34271" xr:uid="{35E4A4A7-5E50-4CD0-8013-2A92FDA7D93B}"/>
    <cellStyle name="計算 3 2 4 4" xfId="38818" xr:uid="{1770BD7B-E887-482E-A99E-E920E216A4A8}"/>
    <cellStyle name="計算 3 2 4 5" xfId="43443" xr:uid="{15094835-352F-4AFF-835A-28C51543F1FE}"/>
    <cellStyle name="計算 3 2 5" xfId="25917" xr:uid="{BC8572AC-3B76-400E-9B72-3725A245570F}"/>
    <cellStyle name="計算 3 2 6" xfId="30643" xr:uid="{8142C7EC-E96C-464D-8C03-A6FD2508A0BC}"/>
    <cellStyle name="計算 3 2 7" xfId="35147" xr:uid="{55C67C6D-93F2-4470-9443-82DF4AB465AD}"/>
    <cellStyle name="計算 3 2 8" xfId="39772" xr:uid="{7786BC10-51FD-415B-9D31-2E2E480A2BA8}"/>
    <cellStyle name="計算 3 3" xfId="3741" xr:uid="{F8D50E6F-A517-421D-B421-7CE41E485E3B}"/>
    <cellStyle name="計算 3 3 2" xfId="26925" xr:uid="{61CFA7F0-1DEA-470A-BFB3-78D3196C9877}"/>
    <cellStyle name="計算 3 3 3" xfId="31625" xr:uid="{F214F38C-D3C1-48FC-A5BA-4326A0DB3E43}"/>
    <cellStyle name="計算 3 3 4" xfId="36136" xr:uid="{8D69CC57-7EA2-490D-9D42-156F01D39692}"/>
    <cellStyle name="計算 3 3 5" xfId="40761" xr:uid="{B918C5F9-6527-4055-9658-37C69AE979FC}"/>
    <cellStyle name="計算 3 4" xfId="4842" xr:uid="{4B41B535-70C3-4029-B145-9D72075A3F04}"/>
    <cellStyle name="計算 3 4 2" xfId="27901" xr:uid="{F4C4F268-4809-4FF8-8705-0785C4356C90}"/>
    <cellStyle name="計算 3 4 3" xfId="32588" xr:uid="{7EDF98AC-19A1-4F6C-BDD7-1FF2AA3693A4}"/>
    <cellStyle name="計算 3 4 4" xfId="37112" xr:uid="{ED48B689-EE2D-48CF-8969-5B7CFBA90594}"/>
    <cellStyle name="計算 3 4 5" xfId="41737" xr:uid="{7D4ABC8C-F2BA-4CF2-96C3-36DC9BA8C3EC}"/>
    <cellStyle name="計算 3 5" xfId="5877" xr:uid="{017057F8-9523-41F5-A7B7-ECEF44E536DD}"/>
    <cellStyle name="計算 3 5 2" xfId="28881" xr:uid="{0A2D17BA-6A80-475A-AC82-65AC3D10DFB9}"/>
    <cellStyle name="計算 3 5 3" xfId="33555" xr:uid="{1A041D65-81C4-4453-A0FD-5B50ACC7C88E}"/>
    <cellStyle name="計算 3 5 4" xfId="38090" xr:uid="{C97EDF75-2279-4C95-A15E-23439384C825}"/>
    <cellStyle name="計算 3 5 5" xfId="42715" xr:uid="{8F0C9547-FAE5-4884-A572-9EFEB52447DC}"/>
    <cellStyle name="計算 3 6" xfId="25149" xr:uid="{72CEE4D6-0723-4043-8557-D54FA70AF0AD}"/>
    <cellStyle name="計算 3 7" xfId="29904" xr:uid="{5586C339-B5A2-4A83-8F8C-C5C2CDB24B89}"/>
    <cellStyle name="計算 3 8" xfId="24789" xr:uid="{5C49583D-EB67-4EFD-AD60-64EB32664C7B}"/>
    <cellStyle name="計算 3 9" xfId="39036" xr:uid="{CC137723-7D9C-45AF-909B-0A9E073045B7}"/>
    <cellStyle name="計算 4" xfId="1794" xr:uid="{13C32A8C-38E6-4998-93C6-B38120DAC953}"/>
    <cellStyle name="計算 4 2" xfId="2728" xr:uid="{B70BB2D7-3759-4075-A620-BB8E8768EA8F}"/>
    <cellStyle name="計算 4 2 2" xfId="4532" xr:uid="{BD312469-5A9E-4D82-B26A-C0BC4C19B1BA}"/>
    <cellStyle name="計算 4 2 2 2" xfId="27662" xr:uid="{DD59E920-C137-4B75-A772-F7F36D0E93A7}"/>
    <cellStyle name="計算 4 2 2 3" xfId="32349" xr:uid="{86512A5B-6401-4112-B292-25E42414797F}"/>
    <cellStyle name="計算 4 2 2 4" xfId="36873" xr:uid="{80B6AED1-3988-4440-8F19-2721DD5DED2E}"/>
    <cellStyle name="計算 4 2 2 5" xfId="41498" xr:uid="{E3790573-8FDB-4788-BE99-731203A8C926}"/>
    <cellStyle name="計算 4 2 3" xfId="5556" xr:uid="{20301E9E-A325-46D5-8519-A417C128BD42}"/>
    <cellStyle name="計算 4 2 3 2" xfId="28633" xr:uid="{85D7898C-1789-4033-838D-F506D37270BF}"/>
    <cellStyle name="計算 4 2 3 3" xfId="33307" xr:uid="{E3E5C9E0-AFBD-47B3-941D-81D4CF5A7743}"/>
    <cellStyle name="計算 4 2 3 4" xfId="37842" xr:uid="{97330FCC-A9AA-408C-AB80-773D7D161582}"/>
    <cellStyle name="計算 4 2 3 5" xfId="42467" xr:uid="{87915CE4-104A-424D-AE8B-9FACEF1D9A09}"/>
    <cellStyle name="計算 4 2 4" xfId="6589" xr:uid="{49E15947-BCAF-4675-998A-C7F43D0F2317}"/>
    <cellStyle name="計算 4 2 4 2" xfId="29612" xr:uid="{A574B087-6F42-4785-8445-6248756FB91C}"/>
    <cellStyle name="計算 4 2 4 3" xfId="34269" xr:uid="{30A4A992-0629-4555-A9F4-C21484AFFB78}"/>
    <cellStyle name="計算 4 2 4 4" xfId="38816" xr:uid="{93D0CA23-B13F-4C4B-AB4F-1772E0EC4046}"/>
    <cellStyle name="計算 4 2 4 5" xfId="43441" xr:uid="{ACBC9357-1453-45F2-BCDC-4386C869AD55}"/>
    <cellStyle name="計算 4 2 5" xfId="25915" xr:uid="{9042D28A-4DFE-4A23-996D-3850C5B376FB}"/>
    <cellStyle name="計算 4 2 6" xfId="30641" xr:uid="{CEC56D51-139E-49BB-A9B2-F8505FDD8C90}"/>
    <cellStyle name="計算 4 2 7" xfId="35145" xr:uid="{FD9EFE4B-9E66-4B87-ABCA-1511585DA577}"/>
    <cellStyle name="計算 4 2 8" xfId="39770" xr:uid="{BB34C937-42CA-4A9F-B021-B0FE70E4FB2D}"/>
    <cellStyle name="計算 4 3" xfId="3739" xr:uid="{D50703A5-5B39-442D-9412-EA9B9EBCD8B8}"/>
    <cellStyle name="計算 4 3 2" xfId="26923" xr:uid="{BC19B10E-CD88-4200-A210-A92B04D1D73A}"/>
    <cellStyle name="計算 4 3 3" xfId="31623" xr:uid="{8F4B48D3-FA8D-4DC2-AD55-0BAE5633EBE0}"/>
    <cellStyle name="計算 4 3 4" xfId="36134" xr:uid="{BD88FC84-50F3-4C55-8622-303B2F02E620}"/>
    <cellStyle name="計算 4 3 5" xfId="40759" xr:uid="{7434E73D-768E-4270-B7FA-2F808E15BB12}"/>
    <cellStyle name="計算 4 4" xfId="4840" xr:uid="{841EB585-1510-4A85-B3BD-CD397F985E24}"/>
    <cellStyle name="計算 4 4 2" xfId="27899" xr:uid="{F942EB4D-2C90-4F0B-925C-3EEAC21CB0A1}"/>
    <cellStyle name="計算 4 4 3" xfId="32586" xr:uid="{D65F6F43-6D1A-4DD6-9D17-2A417BDA1F44}"/>
    <cellStyle name="計算 4 4 4" xfId="37110" xr:uid="{8BFCCB17-1ACA-4ACF-BD4A-9BFA78C8F5E9}"/>
    <cellStyle name="計算 4 4 5" xfId="41735" xr:uid="{AE511F08-FDA1-4484-BBD7-BA7D7B9DC103}"/>
    <cellStyle name="計算 4 5" xfId="5875" xr:uid="{D4EA1F5B-3D6F-42A1-817C-8605B60EAF90}"/>
    <cellStyle name="計算 4 5 2" xfId="28879" xr:uid="{EA6E7E61-F60A-4864-80A1-D42F9A720EF3}"/>
    <cellStyle name="計算 4 5 3" xfId="33553" xr:uid="{DE707391-2BF1-42FE-B537-48D4F5ADC52A}"/>
    <cellStyle name="計算 4 5 4" xfId="38088" xr:uid="{30EFFDEC-EF4D-42A6-A70F-610E009A526A}"/>
    <cellStyle name="計算 4 5 5" xfId="42713" xr:uid="{31E71CFB-5B91-4E8A-A031-8C1C751C7F94}"/>
    <cellStyle name="計算 4 6" xfId="25147" xr:uid="{A058E98A-A735-481B-AEA3-8555E9B18C50}"/>
    <cellStyle name="計算 4 7" xfId="29902" xr:uid="{37FF7BD4-0EB9-4126-ADAD-0F9F1E889258}"/>
    <cellStyle name="計算 4 8" xfId="24787" xr:uid="{039E50C1-D948-414B-8DF0-A000AB8CF721}"/>
    <cellStyle name="計算 4 9" xfId="39034" xr:uid="{23504D1A-0774-45CC-A683-B122C693C65E}"/>
    <cellStyle name="計算 5" xfId="1900" xr:uid="{BAA97EB0-052F-4231-81B6-32D24ADB162B}"/>
    <cellStyle name="計算 5 2" xfId="2824" xr:uid="{CE6CCA33-CEBC-43B5-987D-5C2F7F307F31}"/>
    <cellStyle name="計算 5 2 2" xfId="4628" xr:uid="{3510CBE0-F671-49ED-B4D1-DD65346DFEFE}"/>
    <cellStyle name="計算 5 2 2 2" xfId="27758" xr:uid="{16F8B684-4F42-479C-B7E2-C8715BD91ED4}"/>
    <cellStyle name="計算 5 2 2 3" xfId="32445" xr:uid="{EAC2C460-EB67-47A0-9A97-9380E73E6D32}"/>
    <cellStyle name="計算 5 2 2 4" xfId="36969" xr:uid="{A2E101C2-D191-4E1F-8EBC-91863526DEAD}"/>
    <cellStyle name="計算 5 2 2 5" xfId="41594" xr:uid="{D55275C0-593D-4E75-B143-5888110414AB}"/>
    <cellStyle name="計算 5 2 3" xfId="5652" xr:uid="{61F0084E-A0D7-4DA0-8479-B3BBF059F861}"/>
    <cellStyle name="計算 5 2 3 2" xfId="28729" xr:uid="{6BCF3B62-0F01-41D4-8108-01F1AB0E434F}"/>
    <cellStyle name="計算 5 2 3 3" xfId="33403" xr:uid="{CF724971-DF14-4F68-90B2-714A408EFE63}"/>
    <cellStyle name="計算 5 2 3 4" xfId="37938" xr:uid="{6FA70428-D587-4BCE-BAEF-FC3EACEEC874}"/>
    <cellStyle name="計算 5 2 3 5" xfId="42563" xr:uid="{3DFD14CE-70D3-412C-AC33-7E724D34F001}"/>
    <cellStyle name="計算 5 2 4" xfId="6685" xr:uid="{4EF26EEE-3A97-4635-915B-2C20E52E97FE}"/>
    <cellStyle name="計算 5 2 4 2" xfId="29708" xr:uid="{3283CF65-92AB-400D-95AB-5174686609EA}"/>
    <cellStyle name="計算 5 2 4 3" xfId="34365" xr:uid="{377885A7-7A9B-46BE-A970-7D4B8FFF5777}"/>
    <cellStyle name="計算 5 2 4 4" xfId="38912" xr:uid="{54B91FFC-7503-45BC-8EEF-9AB6A1E91D8F}"/>
    <cellStyle name="計算 5 2 4 5" xfId="43537" xr:uid="{AD78879F-B047-4C78-AF6B-259F1186BA89}"/>
    <cellStyle name="計算 5 2 5" xfId="26011" xr:uid="{AD32F078-0417-4B05-8962-17942245B0CD}"/>
    <cellStyle name="計算 5 2 6" xfId="30737" xr:uid="{BABBF0C2-3C84-4BF9-94EB-6AB7FDC66527}"/>
    <cellStyle name="計算 5 2 7" xfId="35241" xr:uid="{22B81CAF-DD63-4A27-AA1B-062F8A68E9EF}"/>
    <cellStyle name="計算 5 2 8" xfId="39866" xr:uid="{C50CD7C3-D384-43F3-A9E0-B3E1B4E11E86}"/>
    <cellStyle name="計算 5 3" xfId="3834" xr:uid="{8297624A-E87B-4C84-9C1A-7FE1949BCD59}"/>
    <cellStyle name="計算 5 3 2" xfId="27018" xr:uid="{456C05EB-58C6-4D76-B8EB-EF700750A58C}"/>
    <cellStyle name="計算 5 3 3" xfId="31718" xr:uid="{F77815D3-B5F5-42AC-A556-799746898FB8}"/>
    <cellStyle name="計算 5 3 4" xfId="36229" xr:uid="{BF629694-6D95-4DCC-9FBC-2CC1EA355853}"/>
    <cellStyle name="計算 5 3 5" xfId="40854" xr:uid="{6F9454BE-D056-427B-8175-E37D0B49B741}"/>
    <cellStyle name="計算 5 4" xfId="4935" xr:uid="{2FB022AA-BA99-4AA9-ADA2-BEFB7D25BAA2}"/>
    <cellStyle name="計算 5 4 2" xfId="27994" xr:uid="{A422B4C3-31F0-4894-B66B-67E8D2189BEA}"/>
    <cellStyle name="計算 5 4 3" xfId="32681" xr:uid="{73681B2D-2667-443B-84EB-9279E4529E22}"/>
    <cellStyle name="計算 5 4 4" xfId="37205" xr:uid="{380618C9-9913-48A4-A136-4D72364DDE04}"/>
    <cellStyle name="計算 5 4 5" xfId="41830" xr:uid="{59E3664C-A81D-46D7-B588-30DD03BF5D0D}"/>
    <cellStyle name="計算 5 5" xfId="5970" xr:uid="{55F11788-B13D-4CBA-ABDE-2B72F753EC21}"/>
    <cellStyle name="計算 5 5 2" xfId="28974" xr:uid="{61019BEA-6EBF-450C-9244-069E48EB515E}"/>
    <cellStyle name="計算 5 5 3" xfId="33648" xr:uid="{8AC387CF-23D9-4950-A551-E49BE7F6D257}"/>
    <cellStyle name="計算 5 5 4" xfId="38183" xr:uid="{FC61EF44-D9FF-4CB7-85D7-0DEEC77FF9A8}"/>
    <cellStyle name="計算 5 5 5" xfId="42808" xr:uid="{5A393123-2FA0-4301-8D73-3517C687262F}"/>
    <cellStyle name="計算 5 6" xfId="25242" xr:uid="{BB506AB9-ABF0-4DAE-BC1B-D653DD507DD8}"/>
    <cellStyle name="計算 5 7" xfId="29997" xr:uid="{B789E9BE-7B8D-463B-AC70-13BA23D5E1B3}"/>
    <cellStyle name="計算 5 8" xfId="34502" xr:uid="{A893F1F3-2241-4998-ABF1-9019D67C8C35}"/>
    <cellStyle name="計算 5 9" xfId="39129" xr:uid="{EF012324-96D3-497F-9F3A-BF671D686133}"/>
    <cellStyle name="計算 6" xfId="2278" xr:uid="{806DB091-7B85-4E09-956D-F10317FF09AA}"/>
    <cellStyle name="計算 6 2" xfId="4155" xr:uid="{05AD632D-7680-4446-849E-B13582716FD6}"/>
    <cellStyle name="計算 6 2 2" xfId="27302" xr:uid="{ACF4081F-5BDD-48D2-8796-5C4EC2B2A4EF}"/>
    <cellStyle name="計算 6 2 3" xfId="31992" xr:uid="{44F7C4A5-042B-4AC0-9DE3-B363EA22205E}"/>
    <cellStyle name="計算 6 2 4" xfId="36513" xr:uid="{E8E5848F-A1CE-432B-AABE-7A81CDB9E4A2}"/>
    <cellStyle name="計算 6 2 5" xfId="41138" xr:uid="{53B5B06C-CEC2-423B-92B6-4457E896458B}"/>
    <cellStyle name="計算 6 3" xfId="5200" xr:uid="{EF91BDB5-D1F2-4E2F-BA4C-6A9FE2FDBE69}"/>
    <cellStyle name="計算 6 3 2" xfId="28272" xr:uid="{6FCB63E5-F7F6-48DD-A578-B5F45A496486}"/>
    <cellStyle name="計算 6 3 3" xfId="32950" xr:uid="{0DD6D619-DBFA-41BE-9E8A-73571B2579FD}"/>
    <cellStyle name="計算 6 3 4" xfId="37483" xr:uid="{30333EAC-E3E2-4689-ABFB-97F855132D37}"/>
    <cellStyle name="計算 6 3 5" xfId="42108" xr:uid="{EF664FFB-7D51-43B3-8DBF-80AA32A76727}"/>
    <cellStyle name="計算 6 4" xfId="6235" xr:uid="{574A0548-C17C-4B7C-AADE-C47DD29F6645}"/>
    <cellStyle name="計算 6 4 2" xfId="29251" xr:uid="{D0FA9EF3-DE46-4B8B-8E91-FA60FC86FEA9}"/>
    <cellStyle name="計算 6 4 3" xfId="33913" xr:uid="{9425B6E9-5964-4122-804C-E0C0AB2E6A64}"/>
    <cellStyle name="計算 6 4 4" xfId="38457" xr:uid="{21FC8577-5CFA-4BB4-8689-2E3B57CF28EA}"/>
    <cellStyle name="計算 6 4 5" xfId="43082" xr:uid="{A2870EED-53E9-4AE1-9833-B57DBD015A24}"/>
    <cellStyle name="計算 6 5" xfId="25554" xr:uid="{FD688073-9757-4611-AE84-79C445F3EEA1}"/>
    <cellStyle name="計算 6 6" xfId="30283" xr:uid="{3D76E23E-D6E7-43FA-AFCB-9AAA91D88F3C}"/>
    <cellStyle name="計算 6 7" xfId="34785" xr:uid="{79EA50D0-0DFF-471D-BB53-C4AF2B3A8B2E}"/>
    <cellStyle name="計算 6 8" xfId="39410" xr:uid="{B98CB3FD-6E66-4AC1-B836-CFE52470AFC7}"/>
    <cellStyle name="計算 7" xfId="2228" xr:uid="{399B2490-B646-4DF9-A368-B4D14D5CBBFB}"/>
    <cellStyle name="計算 7 2" xfId="4111" xr:uid="{AD10A93E-6840-4E0C-B272-132A9E7B03CE}"/>
    <cellStyle name="計算 7 2 2" xfId="27260" xr:uid="{D9B8FAFB-3167-440A-9984-EEE9FFEBAFBE}"/>
    <cellStyle name="計算 7 2 3" xfId="31951" xr:uid="{04310A69-FF1E-4963-B860-11908EC5FC10}"/>
    <cellStyle name="計算 7 2 4" xfId="36471" xr:uid="{4F29D758-E609-44EC-B322-C9C8BF9C62C5}"/>
    <cellStyle name="計算 7 2 5" xfId="41096" xr:uid="{E90E2E62-0A6F-494B-BC25-EBFFAA6FE597}"/>
    <cellStyle name="計算 7 3" xfId="5160" xr:uid="{70565256-81D8-4C42-BD45-838730E793B5}"/>
    <cellStyle name="計算 7 3 2" xfId="28231" xr:uid="{B85B17DC-C326-4183-94E1-0A72AB729968}"/>
    <cellStyle name="計算 7 3 3" xfId="32910" xr:uid="{5A1274FC-5409-4F0B-A077-FA17606DA3A1}"/>
    <cellStyle name="計算 7 3 4" xfId="37442" xr:uid="{984E2402-3FB9-4793-90C1-AF199B284A30}"/>
    <cellStyle name="計算 7 3 5" xfId="42067" xr:uid="{F4025523-9D11-4754-977E-784F10F94554}"/>
    <cellStyle name="計算 7 4" xfId="6196" xr:uid="{0D5B0CB3-17E8-402F-BCCF-540164BC3768}"/>
    <cellStyle name="計算 7 4 2" xfId="29211" xr:uid="{DB72EB61-086A-4B96-AE88-D36EF9521541}"/>
    <cellStyle name="計算 7 4 3" xfId="33874" xr:uid="{4E485A05-E628-4165-8679-865516800ACA}"/>
    <cellStyle name="計算 7 4 4" xfId="38417" xr:uid="{EEA02083-46B5-4A4C-A536-994E7D08FB6A}"/>
    <cellStyle name="計算 7 4 5" xfId="43042" xr:uid="{B1A7D4A4-B0D7-425B-93A5-31B07971312A}"/>
    <cellStyle name="計算 7 5" xfId="25509" xr:uid="{E4CA2417-8CF7-4816-AC8B-0B55014FCCEB}"/>
    <cellStyle name="計算 7 6" xfId="30241" xr:uid="{16BE1D68-1307-4366-8972-E7D8BC52421A}"/>
    <cellStyle name="計算 7 7" xfId="34743" xr:uid="{9401AE24-FADB-4479-88DF-E83BC176B277}"/>
    <cellStyle name="計算 7 8" xfId="39369" xr:uid="{D55F26C9-792D-45EF-B74D-6FC7C52B38A6}"/>
    <cellStyle name="計算 8" xfId="2409" xr:uid="{10DBF3ED-C5C7-406C-956E-37D1A2D48710}"/>
    <cellStyle name="計算 8 2" xfId="4213" xr:uid="{738448BA-1AD9-427E-BC1D-0FF3966A626F}"/>
    <cellStyle name="計算 8 2 2" xfId="27343" xr:uid="{281F0DEE-B0F4-4346-AA38-37822C3256AE}"/>
    <cellStyle name="計算 8 2 3" xfId="32030" xr:uid="{BA3DDAF6-783F-40A0-AF9F-F46C3C664638}"/>
    <cellStyle name="計算 8 2 4" xfId="36554" xr:uid="{F350A8CA-B10B-4320-AE49-FE4050286619}"/>
    <cellStyle name="計算 8 2 5" xfId="41179" xr:uid="{4A3E27B2-0176-4AC0-BFAF-1336A45E4258}"/>
    <cellStyle name="計算 8 3" xfId="5237" xr:uid="{6D778511-48C6-4202-A093-C8BA16EE6CC7}"/>
    <cellStyle name="計算 8 3 2" xfId="28314" xr:uid="{57C9D0D1-B860-4093-BE97-E27A3796BBAA}"/>
    <cellStyle name="計算 8 3 3" xfId="32988" xr:uid="{7A3244FB-59D8-4A03-94EB-88EE74B05FE0}"/>
    <cellStyle name="計算 8 3 4" xfId="37523" xr:uid="{4D009B5C-714E-4F9A-B641-193A2EF965B8}"/>
    <cellStyle name="計算 8 3 5" xfId="42148" xr:uid="{8C2772BB-6A06-4DA1-8E60-32C2E293E8CC}"/>
    <cellStyle name="計算 8 4" xfId="6270" xr:uid="{8CCD6EFF-B824-4C2A-8AF4-C8D496BD14D6}"/>
    <cellStyle name="計算 8 4 2" xfId="29293" xr:uid="{4C2B61B2-8C46-49DC-A0B3-A7A9F39F906F}"/>
    <cellStyle name="計算 8 4 3" xfId="33950" xr:uid="{7CC5D3CF-3AAD-44D0-9BD7-D2BFE94AA567}"/>
    <cellStyle name="計算 8 4 4" xfId="38497" xr:uid="{8123B749-333D-409D-871C-993423DB7463}"/>
    <cellStyle name="計算 8 4 5" xfId="43122" xr:uid="{828BEBB0-AAFB-4A9C-BD50-6C00A3791D2B}"/>
    <cellStyle name="計算 8 5" xfId="25596" xr:uid="{C95971BD-F685-443A-AE6B-8CF0ECADD4AF}"/>
    <cellStyle name="計算 8 6" xfId="30322" xr:uid="{C0F50975-1DD5-4085-847F-3B7E798427A6}"/>
    <cellStyle name="計算 8 7" xfId="34826" xr:uid="{E46BA183-F7DE-4FE2-BCCE-5BF7AFA81A5E}"/>
    <cellStyle name="計算 8 8" xfId="39451" xr:uid="{12DAB971-08E5-4C6E-8670-1685119D6F54}"/>
    <cellStyle name="計算 9" xfId="3158" xr:uid="{B11205C3-2690-44F1-8405-CEE843E52249}"/>
    <cellStyle name="説明文" xfId="1457" xr:uid="{9360D9AA-7087-4DE2-81D9-4EE1D5022738}"/>
    <cellStyle name="警告文" xfId="1458" xr:uid="{6218A911-04D7-4997-BB26-32E215187B91}"/>
    <cellStyle name="貨幣 [0]_0227" xfId="20359" xr:uid="{A9872CC6-BABE-4362-8E0C-B78557113A1F}"/>
    <cellStyle name="貨幣[0]_LC (2)" xfId="119" xr:uid="{00000000-0005-0000-0000-000094000000}"/>
    <cellStyle name="貨幣_0227" xfId="20360" xr:uid="{108B4EE9-FBA9-4316-AAA0-052212B4F432}"/>
    <cellStyle name="货币[0]_ INVOICE" xfId="11711" xr:uid="{2E927B30-F469-4177-AB2C-53B7AE570B1F}"/>
    <cellStyle name="货币_ INVOICE" xfId="11712" xr:uid="{F9EF89DF-C527-4CDF-87D3-C9320DA6F19B}"/>
    <cellStyle name="超级链接" xfId="1459" xr:uid="{77882D0D-9BE5-4F94-9FDE-F695ABE80E2F}"/>
    <cellStyle name="超連結_FOB-WIP" xfId="20361" xr:uid="{16656513-867C-46B4-A811-E48CA8D3DDDE}"/>
    <cellStyle name="通常0#ｱﾘ" xfId="11263" xr:uid="{2D333C20-30BD-44B5-B13F-3ADCDEC10F9C}"/>
    <cellStyle name="通常0#ﾅｼ" xfId="11264" xr:uid="{FEEFCEC5-B52C-45BF-96BF-A1B4AF7B3C4D}"/>
    <cellStyle name="通常1#ｱﾘ" xfId="11265" xr:uid="{AA962204-8D61-4E81-A2C2-C40A97006C56}"/>
    <cellStyle name="通常1#ﾅｼ" xfId="11266" xr:uid="{1500DEBA-8F71-463A-8E72-D2664A0102BF}"/>
    <cellStyle name="通常2#ｱﾘ" xfId="11267" xr:uid="{53F305EA-5F8F-4973-865A-5B5C7DC71EB3}"/>
    <cellStyle name="通常2#ﾅｼ" xfId="11268" xr:uid="{D18A17C1-DFB4-4A75-869D-77F2A1C0E644}"/>
    <cellStyle name="通貨 [0.00]_~0017394" xfId="20363" xr:uid="{F0B16DAF-EB83-43B1-8E59-4269763A7DCA}"/>
    <cellStyle name="通貨_~0017394" xfId="20364" xr:uid="{29BCAD23-D9F2-4DCA-9B16-45454EF17781}"/>
    <cellStyle name="集計" xfId="1460" xr:uid="{5DEAA5A5-1CAB-47EC-AB8A-2471AC29C893}"/>
    <cellStyle name="集計 2" xfId="1555" xr:uid="{A28F6636-0330-41A4-B139-0DFC76276684}"/>
    <cellStyle name="集計 2 10" xfId="24179" xr:uid="{262E119D-51ED-44E3-8CCD-23C412BBC609}"/>
    <cellStyle name="集計 2 11" xfId="24557" xr:uid="{97C8093E-8A5D-4AF6-B020-3B7F886CEF8B}"/>
    <cellStyle name="集計 2 12" xfId="24411" xr:uid="{8E99A496-EC07-44E0-85AC-F0EE0FC4E363}"/>
    <cellStyle name="集計 2 2" xfId="1897" xr:uid="{CC6882E8-1281-4C7E-9E3F-9D91E257A5C9}"/>
    <cellStyle name="集計 2 2 2" xfId="2821" xr:uid="{F24E75D2-403C-4021-A558-7720E8975B12}"/>
    <cellStyle name="集計 2 2 2 2" xfId="4625" xr:uid="{B7E778CF-BFB7-4900-99C6-466E4CE2238C}"/>
    <cellStyle name="集計 2 2 2 2 2" xfId="27755" xr:uid="{7344B6EE-D2C9-4FC7-AC1F-997E28A6E7F6}"/>
    <cellStyle name="集計 2 2 2 2 3" xfId="32442" xr:uid="{B8EA28D4-D775-417C-9058-C45B2EB2251F}"/>
    <cellStyle name="集計 2 2 2 2 4" xfId="36966" xr:uid="{3F441B48-BA72-4F43-9DD0-631BC6898788}"/>
    <cellStyle name="集計 2 2 2 2 5" xfId="41591" xr:uid="{EFCD545D-3C74-4D93-A986-CB2706B0D327}"/>
    <cellStyle name="集計 2 2 2 3" xfId="5649" xr:uid="{E480657D-F23C-4A7C-83B6-C0A90EC77A48}"/>
    <cellStyle name="集計 2 2 2 3 2" xfId="28726" xr:uid="{D63D80EB-6174-4C24-8BC2-DB57443A741A}"/>
    <cellStyle name="集計 2 2 2 3 3" xfId="33400" xr:uid="{FD77C243-00C8-484B-848A-D6CFD2D79C32}"/>
    <cellStyle name="集計 2 2 2 3 4" xfId="37935" xr:uid="{78A2CBE4-A3F0-4E66-80B9-56AB4E0C5B37}"/>
    <cellStyle name="集計 2 2 2 3 5" xfId="42560" xr:uid="{E592CA67-D7EC-4B74-816A-283581AF6352}"/>
    <cellStyle name="集計 2 2 2 4" xfId="6682" xr:uid="{02BCD61A-AE00-491A-9496-661171B3B172}"/>
    <cellStyle name="集計 2 2 2 4 2" xfId="29705" xr:uid="{B52B2A71-BCEF-4625-B4B7-73295B503345}"/>
    <cellStyle name="集計 2 2 2 4 3" xfId="34362" xr:uid="{5EF43EB6-FA9A-42D6-A08B-8FB3B49D776B}"/>
    <cellStyle name="集計 2 2 2 4 4" xfId="38909" xr:uid="{FF9D1704-F84E-4F3E-BBD1-6071B49AD183}"/>
    <cellStyle name="集計 2 2 2 4 5" xfId="43534" xr:uid="{3CCD175B-1068-4E05-8E51-8F7A9011AD56}"/>
    <cellStyle name="集計 2 2 2 5" xfId="26008" xr:uid="{8EF5AAC4-D17A-4345-B2C8-03E3F64425DF}"/>
    <cellStyle name="集計 2 2 2 6" xfId="30734" xr:uid="{E31181BE-F2E7-447D-A25D-AF3D1285C556}"/>
    <cellStyle name="集計 2 2 2 7" xfId="35238" xr:uid="{AB3BFF5B-E13B-4338-BB51-AA828CF6E594}"/>
    <cellStyle name="集計 2 2 2 8" xfId="39863" xr:uid="{0EEEBDBA-325C-4D0F-BCFE-96A0217BA85F}"/>
    <cellStyle name="集計 2 2 3" xfId="3831" xr:uid="{6F9061F5-115F-4757-9A7D-5DC6CFCF33F7}"/>
    <cellStyle name="集計 2 2 3 2" xfId="27015" xr:uid="{4E000314-D2F8-4A60-9494-EE5749E903BA}"/>
    <cellStyle name="集計 2 2 3 3" xfId="31715" xr:uid="{3087A3CC-33EB-44AA-B21C-7BDF21160CB1}"/>
    <cellStyle name="集計 2 2 3 4" xfId="36226" xr:uid="{70484141-704D-46F4-BB2C-625E42438D0E}"/>
    <cellStyle name="集計 2 2 3 5" xfId="40851" xr:uid="{F6DE9673-7C40-431B-AA73-CE31DA0F99CE}"/>
    <cellStyle name="集計 2 2 4" xfId="4932" xr:uid="{D4DAD3A8-8215-4F8D-8F8B-8FE19540DA82}"/>
    <cellStyle name="集計 2 2 4 2" xfId="27991" xr:uid="{3BBEF452-9D01-404D-9B46-19B73ABFB462}"/>
    <cellStyle name="集計 2 2 4 3" xfId="32678" xr:uid="{0714F785-3758-4AAE-A1FA-E0BEC7D4DAC3}"/>
    <cellStyle name="集計 2 2 4 4" xfId="37202" xr:uid="{E6484327-1ED2-4A08-8CED-5244CBEC14FA}"/>
    <cellStyle name="集計 2 2 4 5" xfId="41827" xr:uid="{5B81AE7C-4A3A-409A-A894-F7B22EDF778D}"/>
    <cellStyle name="集計 2 2 5" xfId="5967" xr:uid="{0D61110C-E219-4084-A092-65BC2E349A87}"/>
    <cellStyle name="集計 2 2 5 2" xfId="28971" xr:uid="{5F2FE648-A339-41DB-85B8-4013CFF702BA}"/>
    <cellStyle name="集計 2 2 5 3" xfId="33645" xr:uid="{E480C90A-F52D-4164-A21B-9F92EDF711E4}"/>
    <cellStyle name="集計 2 2 5 4" xfId="38180" xr:uid="{0913197A-F924-441C-A076-A5BB05561848}"/>
    <cellStyle name="集計 2 2 5 5" xfId="42805" xr:uid="{64E1FA0C-E88C-4EAE-9985-B1D5AFC72B3C}"/>
    <cellStyle name="集計 2 2 6" xfId="25239" xr:uid="{FABC289C-5726-43FD-939D-879B77B19E96}"/>
    <cellStyle name="集計 2 2 7" xfId="29994" xr:uid="{6E472CD2-5553-45B5-98C2-7BB013C3671A}"/>
    <cellStyle name="集計 2 2 8" xfId="34499" xr:uid="{3F5D8D09-7B63-4B33-AC7E-462323CC994F}"/>
    <cellStyle name="集計 2 2 9" xfId="39126" xr:uid="{30026C59-3650-47A7-B6AA-24F9DF3943E6}"/>
    <cellStyle name="集計 2 3" xfId="1991" xr:uid="{2FEF0D32-66AF-4A1A-A10D-B412BC96A73D}"/>
    <cellStyle name="集計 2 3 2" xfId="2907" xr:uid="{6FEE7D18-E81D-4A9C-972F-532BD37E68A7}"/>
    <cellStyle name="集計 2 3 2 2" xfId="4711" xr:uid="{B5B9005C-3104-4A32-BD45-026B7384F661}"/>
    <cellStyle name="集計 2 3 2 2 2" xfId="27841" xr:uid="{C4691217-62E7-4F70-87E5-5FFB2A28597B}"/>
    <cellStyle name="集計 2 3 2 2 3" xfId="32528" xr:uid="{29F8D796-9FB0-4369-8844-CC94A24C1750}"/>
    <cellStyle name="集計 2 3 2 2 4" xfId="37052" xr:uid="{99BC1388-B1C8-44C2-A963-E6686FE9C863}"/>
    <cellStyle name="集計 2 3 2 2 5" xfId="41677" xr:uid="{51C73C45-9172-4063-A2A9-5E695B4CD804}"/>
    <cellStyle name="集計 2 3 2 3" xfId="5735" xr:uid="{F530EC28-485F-47E0-A4F9-BC6420885697}"/>
    <cellStyle name="集計 2 3 2 3 2" xfId="28812" xr:uid="{14EBCA1B-E742-48CF-BD85-99F7D0AD580A}"/>
    <cellStyle name="集計 2 3 2 3 3" xfId="33486" xr:uid="{43B1C6D1-C439-4A07-8335-BB44BB9C4721}"/>
    <cellStyle name="集計 2 3 2 3 4" xfId="38021" xr:uid="{F5C0E8D8-944F-4689-B1D6-AAAF2CF18735}"/>
    <cellStyle name="集計 2 3 2 3 5" xfId="42646" xr:uid="{77649C4C-24E9-42F3-AFE7-D9D45F5FEEFF}"/>
    <cellStyle name="集計 2 3 2 4" xfId="6768" xr:uid="{A50FAA11-A6CA-4BAE-AD1B-E68D3846C6EA}"/>
    <cellStyle name="集計 2 3 2 4 2" xfId="29791" xr:uid="{0427AE8F-3FEC-4A39-892B-15B9C6AA2864}"/>
    <cellStyle name="集計 2 3 2 4 3" xfId="34448" xr:uid="{43406E22-BE2B-4C47-8E89-ECEE054433AC}"/>
    <cellStyle name="集計 2 3 2 4 4" xfId="38995" xr:uid="{F137E234-C016-4617-9B03-210DE6DEF35F}"/>
    <cellStyle name="集計 2 3 2 4 5" xfId="43620" xr:uid="{30626612-B2F5-492A-B557-A958E6A719B2}"/>
    <cellStyle name="集計 2 3 2 5" xfId="26094" xr:uid="{C6AED34F-1383-4880-A62A-4839DB911B4A}"/>
    <cellStyle name="集計 2 3 2 6" xfId="30820" xr:uid="{091942D1-0BB4-46F5-8EEC-98A1B4FFD3DA}"/>
    <cellStyle name="集計 2 3 2 7" xfId="35324" xr:uid="{F792BB0D-5BAE-47C3-A83E-AF14348E68B9}"/>
    <cellStyle name="集計 2 3 2 8" xfId="39949" xr:uid="{C6E7EFBC-4AF2-4FF5-AD32-3E904B82FF0D}"/>
    <cellStyle name="集計 2 3 3" xfId="3917" xr:uid="{62A8648C-5784-47C4-8F99-3AE48FF3466A}"/>
    <cellStyle name="集計 2 3 3 2" xfId="27101" xr:uid="{B8D079CE-1A7B-42CA-9660-872061D27C8C}"/>
    <cellStyle name="集計 2 3 3 3" xfId="31801" xr:uid="{7E5452A9-7890-4A5B-AB81-4AAF3905AC61}"/>
    <cellStyle name="集計 2 3 3 4" xfId="36312" xr:uid="{48EB1348-49E8-4F7A-817A-D63BF2C42209}"/>
    <cellStyle name="集計 2 3 3 5" xfId="40937" xr:uid="{B0D3B764-8C48-4DE9-951C-DDBD6D1667F3}"/>
    <cellStyle name="集計 2 3 4" xfId="5018" xr:uid="{C584C149-350A-4A82-A097-6CC67156EEA8}"/>
    <cellStyle name="集計 2 3 4 2" xfId="28077" xr:uid="{B6A6C8FC-0D69-4CE1-96E9-5250056B2FB5}"/>
    <cellStyle name="集計 2 3 4 3" xfId="32764" xr:uid="{E3EAFB0C-322B-408B-A789-D15612E4E9FD}"/>
    <cellStyle name="集計 2 3 4 4" xfId="37288" xr:uid="{3D189DF8-A79F-4AD4-8ADB-A48AFCABE444}"/>
    <cellStyle name="集計 2 3 4 5" xfId="41913" xr:uid="{FB539692-CE03-4AD0-911B-9BEA46599E83}"/>
    <cellStyle name="集計 2 3 5" xfId="6053" xr:uid="{8766BB2E-993C-4D38-A84E-BE7E6E982A8C}"/>
    <cellStyle name="集計 2 3 5 2" xfId="29057" xr:uid="{512DE7BD-F90E-478E-B8C0-EBE2CA866968}"/>
    <cellStyle name="集計 2 3 5 3" xfId="33731" xr:uid="{07A67F0D-CBD1-4332-894B-B3C279CF6C56}"/>
    <cellStyle name="集計 2 3 5 4" xfId="38266" xr:uid="{5FF38537-B1FE-4D2C-B3B2-4417FFA9D499}"/>
    <cellStyle name="集計 2 3 5 5" xfId="42891" xr:uid="{50A0261B-461D-4A4E-AF9B-8F290E625758}"/>
    <cellStyle name="集計 2 3 6" xfId="25328" xr:uid="{B481641E-A41F-40D2-AD33-7FBA869DCBD9}"/>
    <cellStyle name="集計 2 3 7" xfId="30080" xr:uid="{641431D6-AA56-44CD-96BD-9F55B3981466}"/>
    <cellStyle name="集計 2 3 8" xfId="34585" xr:uid="{2BFA68F4-4D90-4240-913E-009028C4DD71}"/>
    <cellStyle name="集計 2 3 9" xfId="39212" xr:uid="{5D023EB1-7B2E-42D6-B52A-782F810CC297}"/>
    <cellStyle name="集計 2 4" xfId="2492" xr:uid="{A7A0602C-890E-48C9-AAC8-BE5861608DA3}"/>
    <cellStyle name="集計 2 4 2" xfId="4296" xr:uid="{0FAF9C83-2679-497F-8E20-2899D8A31224}"/>
    <cellStyle name="集計 2 4 2 2" xfId="27426" xr:uid="{797C283B-33C0-43D2-935E-4944E8575EA2}"/>
    <cellStyle name="集計 2 4 2 3" xfId="32113" xr:uid="{FCF413FB-F43F-4109-A7F0-04A7630E7CFC}"/>
    <cellStyle name="集計 2 4 2 4" xfId="36637" xr:uid="{78D6FB4A-6567-417E-B21C-CAFC6EF526C0}"/>
    <cellStyle name="集計 2 4 2 5" xfId="41262" xr:uid="{3D2E127D-7B50-48EF-9DF0-74ABA2D783BB}"/>
    <cellStyle name="集計 2 4 3" xfId="5320" xr:uid="{6F7C1346-648B-404F-AAD6-13956067BB9A}"/>
    <cellStyle name="集計 2 4 3 2" xfId="28397" xr:uid="{ABC86B10-8AB7-48BF-801E-50DA287C231B}"/>
    <cellStyle name="集計 2 4 3 3" xfId="33071" xr:uid="{E60A1B0E-78D4-411C-B93E-2D78B790DD0D}"/>
    <cellStyle name="集計 2 4 3 4" xfId="37606" xr:uid="{6BB28CE4-8C1A-4653-8232-EC3E45F69844}"/>
    <cellStyle name="集計 2 4 3 5" xfId="42231" xr:uid="{345F6E89-22BF-439F-BC17-C14E5CD4877D}"/>
    <cellStyle name="集計 2 4 4" xfId="6353" xr:uid="{9EB4D203-3163-4EAE-AB32-12E7578BE628}"/>
    <cellStyle name="集計 2 4 4 2" xfId="29376" xr:uid="{89EA3E93-D2F9-431E-834C-D3D5F7C149B9}"/>
    <cellStyle name="集計 2 4 4 3" xfId="34033" xr:uid="{FF31EEAC-B3EB-4C0D-BE95-5E562FAC3EE2}"/>
    <cellStyle name="集計 2 4 4 4" xfId="38580" xr:uid="{3756F038-B17C-4C53-AB1A-A1179701296E}"/>
    <cellStyle name="集計 2 4 4 5" xfId="43205" xr:uid="{60A2A22E-DE11-4BAF-9DB3-9FE977F486AA}"/>
    <cellStyle name="集計 2 4 5" xfId="25679" xr:uid="{2407345D-655C-4B2D-9A96-D9DD2D5AB202}"/>
    <cellStyle name="集計 2 4 6" xfId="30405" xr:uid="{13D74FFD-60AA-4C39-9009-18D2A0E942C4}"/>
    <cellStyle name="集計 2 4 7" xfId="34909" xr:uid="{842BFCC6-B29F-4BC6-8B35-8519B7E328D7}"/>
    <cellStyle name="集計 2 4 8" xfId="39534" xr:uid="{4AF99F5B-4D32-40CA-8ED2-02227B7030E6}"/>
    <cellStyle name="集計 2 5" xfId="3503" xr:uid="{AEE46E9E-74FB-448E-805F-33983E13E8BC}"/>
    <cellStyle name="集計 2 5 2" xfId="26687" xr:uid="{D645FF84-F13E-482E-8712-0E49B5602277}"/>
    <cellStyle name="集計 2 5 3" xfId="31387" xr:uid="{171D679F-0C08-4A21-BE2C-4F30CDDB3566}"/>
    <cellStyle name="集計 2 5 4" xfId="35898" xr:uid="{FD0E8777-9BC5-406C-8692-BEBF8BE6EF82}"/>
    <cellStyle name="集計 2 5 5" xfId="40523" xr:uid="{8450BE55-F268-46FD-956F-878EAA04A04C}"/>
    <cellStyle name="集計 2 6" xfId="3077" xr:uid="{CFDAC589-C469-434A-914A-C06545943C39}"/>
    <cellStyle name="集計 2 6 2" xfId="26279" xr:uid="{6FB92752-B1CB-4834-AB41-CA61DC7056F1}"/>
    <cellStyle name="集計 2 6 3" xfId="31000" xr:uid="{106126BF-FAEE-4D0F-8C84-B7DF744E3166}"/>
    <cellStyle name="集計 2 6 4" xfId="35503" xr:uid="{8B981234-219E-4B59-B8EF-0202DEB50F52}"/>
    <cellStyle name="集計 2 6 5" xfId="40128" xr:uid="{3A4F9472-2A2C-453D-AE17-E506803D5CA7}"/>
    <cellStyle name="集計 2 7" xfId="3325" xr:uid="{C176898E-3541-4A4E-A863-CB4599F1431A}"/>
    <cellStyle name="集計 2 7 2" xfId="26450" xr:uid="{0E3BEC87-5075-41EF-92A7-74007B5E80A3}"/>
    <cellStyle name="集計 2 7 3" xfId="31150" xr:uid="{684A7FAF-799F-499F-8E63-279EA30D6638}"/>
    <cellStyle name="集計 2 7 4" xfId="35661" xr:uid="{91BE353E-B2E0-4EC7-A31A-228C4C8A04AE}"/>
    <cellStyle name="集計 2 7 5" xfId="40286" xr:uid="{C9A33E2D-D7E2-496E-A7E7-4E96CF9F2A46}"/>
    <cellStyle name="集計 2 8" xfId="20789" xr:uid="{D3B63CF4-BBBD-4958-9EBC-2BF517291875}"/>
    <cellStyle name="集計 2 9" xfId="24910" xr:uid="{9CD47B28-D146-480B-A982-745DF0B1FAA8}"/>
    <cellStyle name="集計 3" xfId="1797" xr:uid="{45E84951-26EE-491F-959B-3A02748F8626}"/>
    <cellStyle name="集計 3 2" xfId="2731" xr:uid="{B5575B28-A55D-4D6B-99A3-DB87C2AE462F}"/>
    <cellStyle name="集計 3 2 2" xfId="4535" xr:uid="{0BB45AC8-3369-4B0F-92EE-564568776EBE}"/>
    <cellStyle name="集計 3 2 2 2" xfId="27665" xr:uid="{AA84B6E5-56A2-44C6-AD8F-2ACA8CDEC1F0}"/>
    <cellStyle name="集計 3 2 2 3" xfId="32352" xr:uid="{FD9BF97C-9A67-4CBF-8D75-3491F8AE5B8F}"/>
    <cellStyle name="集計 3 2 2 4" xfId="36876" xr:uid="{007C1008-D61A-41C7-BDCD-9BD99BED797F}"/>
    <cellStyle name="集計 3 2 2 5" xfId="41501" xr:uid="{D6C21916-8315-45BA-8E22-22E4FE4830F0}"/>
    <cellStyle name="集計 3 2 3" xfId="5559" xr:uid="{6E0F2823-9E7C-4C4A-AA18-7810529EDC76}"/>
    <cellStyle name="集計 3 2 3 2" xfId="28636" xr:uid="{F13BF6D7-A04F-4798-9E58-17B9A247D494}"/>
    <cellStyle name="集計 3 2 3 3" xfId="33310" xr:uid="{5460B3CC-923D-44B8-8A61-22616EF50E3C}"/>
    <cellStyle name="集計 3 2 3 4" xfId="37845" xr:uid="{3F69BF43-3A59-4636-AAAD-748E1ED2661A}"/>
    <cellStyle name="集計 3 2 3 5" xfId="42470" xr:uid="{8C8FD832-0CD2-4EA3-B3E3-FE05D7061337}"/>
    <cellStyle name="集計 3 2 4" xfId="6592" xr:uid="{985E728A-FD1F-4DE7-A58F-7EC25244AA4A}"/>
    <cellStyle name="集計 3 2 4 2" xfId="29615" xr:uid="{381BBABD-200E-4A7C-B09E-0702C7735E91}"/>
    <cellStyle name="集計 3 2 4 3" xfId="34272" xr:uid="{0EC81310-5E6C-4DE0-B585-2903BF2F08FE}"/>
    <cellStyle name="集計 3 2 4 4" xfId="38819" xr:uid="{3449E3EE-7CFB-4BA4-AA0C-89D32065BAAF}"/>
    <cellStyle name="集計 3 2 4 5" xfId="43444" xr:uid="{EA718CC5-640C-41B9-90BA-524CE67C8DAA}"/>
    <cellStyle name="集計 3 2 5" xfId="25918" xr:uid="{CE48FFA2-46C0-4C1B-B88C-C7D34755759C}"/>
    <cellStyle name="集計 3 2 6" xfId="30644" xr:uid="{99E8368D-4DDA-4D42-ADBE-455F6B9B1A48}"/>
    <cellStyle name="集計 3 2 7" xfId="35148" xr:uid="{9B2ED17E-1FD4-4D59-ABC1-CCE5F222D160}"/>
    <cellStyle name="集計 3 2 8" xfId="39773" xr:uid="{402E3960-A963-40A4-9AB9-DA9AED890DD2}"/>
    <cellStyle name="集計 3 3" xfId="3742" xr:uid="{4767B4BA-F838-4C4E-ACA5-15931E3BBA45}"/>
    <cellStyle name="集計 3 3 2" xfId="26926" xr:uid="{40A8EB04-6096-4ABB-94DA-4B100AAF494E}"/>
    <cellStyle name="集計 3 3 3" xfId="31626" xr:uid="{7C63E429-2597-41A4-8E6A-C67749E19021}"/>
    <cellStyle name="集計 3 3 4" xfId="36137" xr:uid="{076B2C56-310A-4831-8E18-EEB834C4C044}"/>
    <cellStyle name="集計 3 3 5" xfId="40762" xr:uid="{D29EC8F8-048D-4AF5-879F-A1AA37781AB5}"/>
    <cellStyle name="集計 3 4" xfId="4843" xr:uid="{097976C9-19EC-4001-B91A-F081FF2D2C5E}"/>
    <cellStyle name="集計 3 4 2" xfId="27902" xr:uid="{6100DDA5-59C5-422F-9AAE-45B79F5282EC}"/>
    <cellStyle name="集計 3 4 3" xfId="32589" xr:uid="{9AF3E28F-B056-46A2-81CA-DA73A6D4CB6F}"/>
    <cellStyle name="集計 3 4 4" xfId="37113" xr:uid="{883CD057-F346-435D-8886-1331CCF418B3}"/>
    <cellStyle name="集計 3 4 5" xfId="41738" xr:uid="{954183ED-6D92-451A-BC31-5676638417CE}"/>
    <cellStyle name="集計 3 5" xfId="5878" xr:uid="{2F3E2D93-4CF4-4CBC-BBD4-437D5844A070}"/>
    <cellStyle name="集計 3 5 2" xfId="28882" xr:uid="{D4667EC8-FFA7-4173-95B7-570127ADDA05}"/>
    <cellStyle name="集計 3 5 3" xfId="33556" xr:uid="{CFB9D466-E60C-401A-B022-33A83560FF38}"/>
    <cellStyle name="集計 3 5 4" xfId="38091" xr:uid="{E65E6C76-62AC-4473-A72B-A8D786FC3FD2}"/>
    <cellStyle name="集計 3 5 5" xfId="42716" xr:uid="{11E157A0-D2CD-46BA-A478-C0745C5DA4A3}"/>
    <cellStyle name="集計 3 6" xfId="25150" xr:uid="{F41BE4A6-9C87-425F-B49C-D4F26683C2FA}"/>
    <cellStyle name="集計 3 7" xfId="29905" xr:uid="{12A439C2-0102-45F1-BFE2-48879373F20F}"/>
    <cellStyle name="集計 3 8" xfId="25361" xr:uid="{978A58C3-328B-4BF7-900B-B0241F4CDC3B}"/>
    <cellStyle name="集計 3 9" xfId="39037" xr:uid="{C5A4DC36-DAF9-41FC-8E8F-3EA9F13790E1}"/>
    <cellStyle name="集計 4" xfId="1795" xr:uid="{1A34C18A-CA5B-4372-94C8-B8CDB00503E7}"/>
    <cellStyle name="集計 4 2" xfId="2729" xr:uid="{FE81D9F4-CD46-4908-AB9F-0D7F3D7E7FE4}"/>
    <cellStyle name="集計 4 2 2" xfId="4533" xr:uid="{2B21A1A1-5914-42C9-BED9-6A3F1A2480CC}"/>
    <cellStyle name="集計 4 2 2 2" xfId="27663" xr:uid="{664B1529-F745-4CF0-BDEB-92B149349ADB}"/>
    <cellStyle name="集計 4 2 2 3" xfId="32350" xr:uid="{9BB51E2F-BA3C-4B27-8A54-9327A4EF7339}"/>
    <cellStyle name="集計 4 2 2 4" xfId="36874" xr:uid="{10B6B9BA-B5B3-4DA3-8DC0-3D31CD1EDC6C}"/>
    <cellStyle name="集計 4 2 2 5" xfId="41499" xr:uid="{AE86CDC9-ABED-4E53-BF42-D3FA297F847A}"/>
    <cellStyle name="集計 4 2 3" xfId="5557" xr:uid="{B316CD5E-60CC-48E2-AA80-9D6D2ECA11CA}"/>
    <cellStyle name="集計 4 2 3 2" xfId="28634" xr:uid="{2C939CFE-7FAF-41B5-8B1A-B34599B5F01A}"/>
    <cellStyle name="集計 4 2 3 3" xfId="33308" xr:uid="{4215DCA0-DE27-474F-9477-EF240636EC8A}"/>
    <cellStyle name="集計 4 2 3 4" xfId="37843" xr:uid="{D6303F12-A470-4A4E-8C38-DB0CB2FF2FBC}"/>
    <cellStyle name="集計 4 2 3 5" xfId="42468" xr:uid="{E358A7F0-E758-438C-80F2-D7D1B546DC2A}"/>
    <cellStyle name="集計 4 2 4" xfId="6590" xr:uid="{82367509-6E4D-4B92-A0BD-271546D83DB1}"/>
    <cellStyle name="集計 4 2 4 2" xfId="29613" xr:uid="{5BD0D9F8-4056-4B84-9377-8F91A6A3FC8E}"/>
    <cellStyle name="集計 4 2 4 3" xfId="34270" xr:uid="{E8BB2295-AE65-4F42-96ED-3A563A10AFBD}"/>
    <cellStyle name="集計 4 2 4 4" xfId="38817" xr:uid="{4C2AD69F-7E6F-469C-8835-3803596774CA}"/>
    <cellStyle name="集計 4 2 4 5" xfId="43442" xr:uid="{D7F4F384-74C3-4B28-AE30-950107FE5278}"/>
    <cellStyle name="集計 4 2 5" xfId="25916" xr:uid="{1F573828-FCB2-4757-931D-BEB7654A86E6}"/>
    <cellStyle name="集計 4 2 6" xfId="30642" xr:uid="{4C9CE574-045F-484F-9DCC-04E6349E27D4}"/>
    <cellStyle name="集計 4 2 7" xfId="35146" xr:uid="{F1657215-D3BB-4027-AB88-C5AB45A5AB4C}"/>
    <cellStyle name="集計 4 2 8" xfId="39771" xr:uid="{E0AEE8DD-E82B-43CC-898A-A270AA0CC181}"/>
    <cellStyle name="集計 4 3" xfId="3740" xr:uid="{752CD939-07EB-4953-B2D5-2827742A397C}"/>
    <cellStyle name="集計 4 3 2" xfId="26924" xr:uid="{B61F3DBF-52AB-4F33-B8FD-E0B651FB9A31}"/>
    <cellStyle name="集計 4 3 3" xfId="31624" xr:uid="{BA22A316-02A7-4CB8-8057-701A5021E572}"/>
    <cellStyle name="集計 4 3 4" xfId="36135" xr:uid="{28F475D9-C602-4A13-A494-691B58348E15}"/>
    <cellStyle name="集計 4 3 5" xfId="40760" xr:uid="{60F2F8D3-7022-4C3C-8ECA-E7C6DE334138}"/>
    <cellStyle name="集計 4 4" xfId="4841" xr:uid="{E2246652-4D7A-4539-B5D8-E3A696E392CC}"/>
    <cellStyle name="集計 4 4 2" xfId="27900" xr:uid="{15C8A74D-784A-4ED7-B29F-C44391127F5C}"/>
    <cellStyle name="集計 4 4 3" xfId="32587" xr:uid="{469517A3-3AC7-4EF1-B6F6-4B00356B979F}"/>
    <cellStyle name="集計 4 4 4" xfId="37111" xr:uid="{2C459178-9189-40F3-B06C-697D7AF14E16}"/>
    <cellStyle name="集計 4 4 5" xfId="41736" xr:uid="{6617A432-82C0-45B3-B7D2-514B9E453642}"/>
    <cellStyle name="集計 4 5" xfId="5876" xr:uid="{48305503-0B28-4256-AF63-84C71EA14F75}"/>
    <cellStyle name="集計 4 5 2" xfId="28880" xr:uid="{76A87277-2440-482A-82E7-A843A0765033}"/>
    <cellStyle name="集計 4 5 3" xfId="33554" xr:uid="{003AD52C-C6B9-4E71-A6C7-F7B48CD18A87}"/>
    <cellStyle name="集計 4 5 4" xfId="38089" xr:uid="{9D047C91-64B7-4C79-95C4-0BBB27EE77F4}"/>
    <cellStyle name="集計 4 5 5" xfId="42714" xr:uid="{58AD9A36-5C2A-4F08-9B9B-6D6CF9EFB750}"/>
    <cellStyle name="集計 4 6" xfId="25148" xr:uid="{0149FCEB-CF73-4C29-8640-2DE4B03F1A42}"/>
    <cellStyle name="集計 4 7" xfId="29903" xr:uid="{4162D323-25EF-4E46-B412-6735E7A6D1D6}"/>
    <cellStyle name="集計 4 8" xfId="24788" xr:uid="{A211D01B-EF93-4C81-8BE6-29CB4ED23AEA}"/>
    <cellStyle name="集計 4 9" xfId="39035" xr:uid="{A9F29ECE-6307-4411-8243-B7AEF121AD28}"/>
    <cellStyle name="集計 5" xfId="1909" xr:uid="{A82E4D0C-295B-4227-B510-AF02E56B1F1A}"/>
    <cellStyle name="集計 5 2" xfId="2825" xr:uid="{C34CBF01-DD6E-4942-B53E-09332A22D2F1}"/>
    <cellStyle name="集計 5 2 2" xfId="4629" xr:uid="{F43F46BD-0C86-4C1D-ADBA-5B5AE783B4A9}"/>
    <cellStyle name="集計 5 2 2 2" xfId="27759" xr:uid="{1CBE1BF7-0D8A-4534-8DD2-EF6287AB0EC5}"/>
    <cellStyle name="集計 5 2 2 3" xfId="32446" xr:uid="{5452DDD2-B517-4E9B-8925-401B367CC8BA}"/>
    <cellStyle name="集計 5 2 2 4" xfId="36970" xr:uid="{803A1CDF-A277-451D-AE59-C2573898BF1A}"/>
    <cellStyle name="集計 5 2 2 5" xfId="41595" xr:uid="{A0C44A17-E053-40CE-9165-92063F06E42E}"/>
    <cellStyle name="集計 5 2 3" xfId="5653" xr:uid="{383146EC-C769-4092-BE46-E80D05C18F28}"/>
    <cellStyle name="集計 5 2 3 2" xfId="28730" xr:uid="{C47B1FB3-A599-450D-BBDF-B9B3F5CFE2F4}"/>
    <cellStyle name="集計 5 2 3 3" xfId="33404" xr:uid="{38E4DD55-3410-4038-A8E2-D2C60D9D43E8}"/>
    <cellStyle name="集計 5 2 3 4" xfId="37939" xr:uid="{B0B4FF7D-A50E-4EDF-AC78-8E5AB2D3C3ED}"/>
    <cellStyle name="集計 5 2 3 5" xfId="42564" xr:uid="{9DC6FBA8-F79E-432A-B571-89F64F8135C3}"/>
    <cellStyle name="集計 5 2 4" xfId="6686" xr:uid="{1B13CECA-1139-4266-BB61-53233BB2F361}"/>
    <cellStyle name="集計 5 2 4 2" xfId="29709" xr:uid="{3E054029-62DB-49AE-A206-7488E633C510}"/>
    <cellStyle name="集計 5 2 4 3" xfId="34366" xr:uid="{000BC625-0F84-473E-8CE6-0901FB721946}"/>
    <cellStyle name="集計 5 2 4 4" xfId="38913" xr:uid="{DDC14154-57F6-4E8E-91CA-410A83154D03}"/>
    <cellStyle name="集計 5 2 4 5" xfId="43538" xr:uid="{8C558346-F2E9-4D60-9802-583B9B5F9EE1}"/>
    <cellStyle name="集計 5 2 5" xfId="26012" xr:uid="{77AD8437-F932-4A8B-B1B3-74A2CFE95BA8}"/>
    <cellStyle name="集計 5 2 6" xfId="30738" xr:uid="{CB470676-7F0E-4E0B-8566-9964ECCBF755}"/>
    <cellStyle name="集計 5 2 7" xfId="35242" xr:uid="{4F667816-C127-414D-9724-E90F0B93DB97}"/>
    <cellStyle name="集計 5 2 8" xfId="39867" xr:uid="{3DEE4F3B-E657-44CE-8956-38CF4C97B248}"/>
    <cellStyle name="集計 5 3" xfId="3835" xr:uid="{D90B3A80-1692-4869-8C6D-18579B62F7A6}"/>
    <cellStyle name="集計 5 3 2" xfId="27019" xr:uid="{DF470EC2-E0A0-483D-979C-B68DA440D100}"/>
    <cellStyle name="集計 5 3 3" xfId="31719" xr:uid="{FA85FC79-99C7-4158-9211-CD039D5586B2}"/>
    <cellStyle name="集計 5 3 4" xfId="36230" xr:uid="{54200C76-A150-497F-AB28-451971909411}"/>
    <cellStyle name="集計 5 3 5" xfId="40855" xr:uid="{18F5CF32-35AB-4920-949F-809536036C5B}"/>
    <cellStyle name="集計 5 4" xfId="4936" xr:uid="{170A055E-C073-4682-ACE6-5437EA11630D}"/>
    <cellStyle name="集計 5 4 2" xfId="27995" xr:uid="{0747FF43-C455-4CC5-8885-BAAE39DB5399}"/>
    <cellStyle name="集計 5 4 3" xfId="32682" xr:uid="{C0881A49-806C-49C0-BD24-EA6454A07007}"/>
    <cellStyle name="集計 5 4 4" xfId="37206" xr:uid="{1957A014-D667-4E0E-9C5E-B7C43011D481}"/>
    <cellStyle name="集計 5 4 5" xfId="41831" xr:uid="{D6F183CF-FC65-4098-B335-4E16095C6905}"/>
    <cellStyle name="集計 5 5" xfId="5971" xr:uid="{05EB73D9-C8B2-4F41-A7A7-85397F2F1F42}"/>
    <cellStyle name="集計 5 5 2" xfId="28975" xr:uid="{5BD12192-C933-4938-A6C0-6A0ADA4C5C8C}"/>
    <cellStyle name="集計 5 5 3" xfId="33649" xr:uid="{BDB3DF91-809D-4312-8E55-2687152AF3A3}"/>
    <cellStyle name="集計 5 5 4" xfId="38184" xr:uid="{9CE2130B-E0EB-41A5-9A00-584968AE356C}"/>
    <cellStyle name="集計 5 5 5" xfId="42809" xr:uid="{9032EF8A-4057-46C4-B846-DB09FFA6CA5B}"/>
    <cellStyle name="集計 5 6" xfId="25246" xr:uid="{85D22877-E1CF-4142-8BB6-FFB9EDCB87DC}"/>
    <cellStyle name="集計 5 7" xfId="29998" xr:uid="{5A57B8A1-56CF-4F35-B94D-2F426C69FE91}"/>
    <cellStyle name="集計 5 8" xfId="34503" xr:uid="{76C02575-D408-403D-A1EA-62D8AA0BCB26}"/>
    <cellStyle name="集計 5 9" xfId="39130" xr:uid="{85B1D454-FF53-4B94-BC5A-339161E4BA51}"/>
    <cellStyle name="集計 6" xfId="2280" xr:uid="{C6CE51AC-CF78-4249-978E-7772F63FE059}"/>
    <cellStyle name="集計 6 2" xfId="4156" xr:uid="{FE3A5E15-2325-4464-8C9C-D5E9EF6671E9}"/>
    <cellStyle name="集計 6 2 2" xfId="27303" xr:uid="{5787D787-2EF8-4AF6-9958-BBE619C96359}"/>
    <cellStyle name="集計 6 2 3" xfId="31993" xr:uid="{139C1BBA-4955-4A7D-8882-832936479B57}"/>
    <cellStyle name="集計 6 2 4" xfId="36514" xr:uid="{9BB3DF32-0B79-4C47-BF26-6041F6412CA7}"/>
    <cellStyle name="集計 6 2 5" xfId="41139" xr:uid="{2A95F160-9732-4A93-8240-E0D6D76F998A}"/>
    <cellStyle name="集計 6 3" xfId="5201" xr:uid="{64FBD37E-CDBA-4CEC-B0FC-E098DE17DCA4}"/>
    <cellStyle name="集計 6 3 2" xfId="28273" xr:uid="{532461BF-F822-471E-9650-CD65D0D34393}"/>
    <cellStyle name="集計 6 3 3" xfId="32951" xr:uid="{CFF0659C-0B7C-4A36-8F5E-B55CA781C3DE}"/>
    <cellStyle name="集計 6 3 4" xfId="37484" xr:uid="{05F4F6F4-B1A9-42C9-AB55-83EA6818EDCD}"/>
    <cellStyle name="集計 6 3 5" xfId="42109" xr:uid="{BB24F8FC-AC16-44A6-B608-16CA0B57773F}"/>
    <cellStyle name="集計 6 4" xfId="6236" xr:uid="{C52FB0E0-3DDE-402E-9C4F-FEB80D4AAA11}"/>
    <cellStyle name="集計 6 4 2" xfId="29252" xr:uid="{25B1247C-4615-43EB-A4C2-B4D6A4B7C60B}"/>
    <cellStyle name="集計 6 4 3" xfId="33914" xr:uid="{816F31EE-85BE-45B1-9543-FAFA76A92D02}"/>
    <cellStyle name="集計 6 4 4" xfId="38458" xr:uid="{958FDF72-C5E3-4284-98EF-1A86346336E1}"/>
    <cellStyle name="集計 6 4 5" xfId="43083" xr:uid="{7242C181-1A9A-4887-9D58-AA9E9E61D1AB}"/>
    <cellStyle name="集計 6 5" xfId="25555" xr:uid="{A6E2D1D1-950D-4A77-9EF4-8A5E60BE6D36}"/>
    <cellStyle name="集計 6 6" xfId="30284" xr:uid="{3D06C3EC-8388-468E-9BAE-23534CC97482}"/>
    <cellStyle name="集計 6 7" xfId="34786" xr:uid="{8196C711-C051-4409-9F96-2237D906F385}"/>
    <cellStyle name="集計 6 8" xfId="39411" xr:uid="{68C147AE-6A16-4311-97F4-7504071770F3}"/>
    <cellStyle name="集計 7" xfId="2227" xr:uid="{8F167C5B-239D-4BFC-A8E5-AA3B8F614A21}"/>
    <cellStyle name="集計 7 2" xfId="4110" xr:uid="{F33DBBE3-D3AF-49E9-8D46-226280193B8B}"/>
    <cellStyle name="集計 7 2 2" xfId="27259" xr:uid="{D4B2B00A-BCB3-4C8F-AC79-3214DE600093}"/>
    <cellStyle name="集計 7 2 3" xfId="31950" xr:uid="{9171B553-16C6-45E2-B17E-EAF7EC0D3A05}"/>
    <cellStyle name="集計 7 2 4" xfId="36470" xr:uid="{8E425BF8-6785-4C4C-94F1-86B1495EB2A4}"/>
    <cellStyle name="集計 7 2 5" xfId="41095" xr:uid="{05ED3F2F-E9A0-4C8D-9C95-3B9C8EBF96D0}"/>
    <cellStyle name="集計 7 3" xfId="5159" xr:uid="{8CC626CC-165C-4479-B82B-CAC767B38869}"/>
    <cellStyle name="集計 7 3 2" xfId="28230" xr:uid="{FBD2C6F9-9F94-44DE-932C-AEF0DE7FD452}"/>
    <cellStyle name="集計 7 3 3" xfId="32909" xr:uid="{6D102E3F-6383-4836-BC41-4F181544C1B1}"/>
    <cellStyle name="集計 7 3 4" xfId="37441" xr:uid="{61EFC24A-E41D-4891-A634-93E7A9FF096E}"/>
    <cellStyle name="集計 7 3 5" xfId="42066" xr:uid="{A315F540-098C-4E1F-B9DA-6A00489415C5}"/>
    <cellStyle name="集計 7 4" xfId="6195" xr:uid="{04851FB4-3681-438C-8DC5-BAEDE510508E}"/>
    <cellStyle name="集計 7 4 2" xfId="29210" xr:uid="{2BC828D4-C029-4CC5-90F6-FB07972B5E54}"/>
    <cellStyle name="集計 7 4 3" xfId="33873" xr:uid="{229E30C5-CDBC-48E6-A0FD-63853F03F1AD}"/>
    <cellStyle name="集計 7 4 4" xfId="38416" xr:uid="{B9500C73-42C3-4E3C-9EAC-FC832B3C855E}"/>
    <cellStyle name="集計 7 4 5" xfId="43041" xr:uid="{242975FA-07AE-4CFE-B4DA-506533AF3FF4}"/>
    <cellStyle name="集計 7 5" xfId="25508" xr:uid="{4FBA9131-01D9-473C-B98A-8AFE27B7B617}"/>
    <cellStyle name="集計 7 6" xfId="30240" xr:uid="{FF2540BE-75A4-410F-837F-7D60023210F5}"/>
    <cellStyle name="集計 7 7" xfId="34742" xr:uid="{A011AB91-9CA4-483A-8AD8-2377B2589F0B}"/>
    <cellStyle name="集計 7 8" xfId="39368" xr:uid="{9F728C72-BFAA-4283-A13E-B882DD30893C}"/>
    <cellStyle name="集計 8" xfId="2410" xr:uid="{D626E13D-7C7D-4094-9638-883FB0A22578}"/>
    <cellStyle name="集計 8 2" xfId="4214" xr:uid="{3164B5BC-EFE1-47D6-8A40-CE2922F328C1}"/>
    <cellStyle name="集計 8 2 2" xfId="27344" xr:uid="{57C9FEB9-047B-4705-BD4F-7BF6BAB7611C}"/>
    <cellStyle name="集計 8 2 3" xfId="32031" xr:uid="{03A08753-D557-4380-B86A-FC1526199DF8}"/>
    <cellStyle name="集計 8 2 4" xfId="36555" xr:uid="{5D6E48AD-0D17-49F2-B215-839404C3ECE7}"/>
    <cellStyle name="集計 8 2 5" xfId="41180" xr:uid="{75C1EF05-C952-4950-B642-9D08A4B85B2A}"/>
    <cellStyle name="集計 8 3" xfId="5238" xr:uid="{AEC6167C-5115-415E-8826-E9C4B7557513}"/>
    <cellStyle name="集計 8 3 2" xfId="28315" xr:uid="{E74EEA15-7618-444E-91AF-1CC321E6EE68}"/>
    <cellStyle name="集計 8 3 3" xfId="32989" xr:uid="{C3A0188A-608C-423A-93DB-F911B1BE225F}"/>
    <cellStyle name="集計 8 3 4" xfId="37524" xr:uid="{4ABD3382-AA27-4184-938E-56F5E4DF1B33}"/>
    <cellStyle name="集計 8 3 5" xfId="42149" xr:uid="{671A9C52-45CA-4F39-A495-D2C9A7AAE596}"/>
    <cellStyle name="集計 8 4" xfId="6271" xr:uid="{282F44E0-7728-4D63-9754-625542C6AB75}"/>
    <cellStyle name="集計 8 4 2" xfId="29294" xr:uid="{3FA304CC-A82B-4787-99CB-3E04A9DBC4A9}"/>
    <cellStyle name="集計 8 4 3" xfId="33951" xr:uid="{81641DB1-E8EF-4BC3-A31A-5F0DF2946A89}"/>
    <cellStyle name="集計 8 4 4" xfId="38498" xr:uid="{648C04D7-F70F-41F4-A90A-D54B237A3690}"/>
    <cellStyle name="集計 8 4 5" xfId="43123" xr:uid="{F3D0C799-383E-44E3-8BF7-16B928DEC487}"/>
    <cellStyle name="集計 8 5" xfId="25597" xr:uid="{31F2B8B7-C8A1-4F94-80AB-422BBEF729CC}"/>
    <cellStyle name="集計 8 6" xfId="30323" xr:uid="{6496B66B-8894-4FBD-9B07-BDEC4385FBA6}"/>
    <cellStyle name="集計 8 7" xfId="34827" xr:uid="{FBAC9075-C75F-42B8-9BC0-408011116D64}"/>
    <cellStyle name="集計 8 8" xfId="39452" xr:uid="{A330D952-5482-4C42-ACD9-CA1D81ABE440}"/>
    <cellStyle name="集計 9" xfId="3157" xr:uid="{5E911E4F-007C-41A6-8A4E-D23EDA9E674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kluengaramchote\AppData\Local\Microsoft\Windows\Temporary%20Internet%20Files\Content.Outlook\G2TWMWJM\FS2011\conso_YE2011_Ma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.Client%202001\Chuo%20Senko%20Group\Carat%20Media%20Services\1.Client%202001\Chuo%20Senko%20Group\Carat%20Media%20Services\TOP_Carat_2001%20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-global.kpmg.com/SS/HR/Harmonisation/Staff%20data/MASTER%20SPREADSHE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EA%20April%20Headcount%20Repo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suwansompong\Desktop\Heidi\JOB\PhyaThai%203\Q3'04\Pty3_Q2'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-global.kpmg.com/Tony/TKC/1.Client%202001/Chuo%20Senko%20Group/Carat%20Media%20Services/1.Client%202001/Chuo%20Senko%20Group/Carat%20Media%20Services/TOP_Carat_2001%20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wkittiwarolan\My%20Documents\Asian%20Stanley\U-asian%20standley-09.30.05-upd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jalanlertruangchai\Desktop\JOB\TBKK\TBKK%20Q3%20Dec%2009\poo\Stock%20Movements\Stock%20On%202002\April%202002\STOCK_OU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sangrungarunchay\My%20Documents\Clients\MIC\2004\Inventories%20as%20at%2031-5-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-global.kpmg.com/1.Client%202001/Chuo%20Senko%20Group/Carat%20Media%20Services/1.Client%202001/Chuo%20Senko%20Group/Carat%20Media%20Services/TOP_Carat_2001%20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1.Client%202001\Chuo%20Senko%20Group\Carat%20Media%20Services\1.Client%202001\Chuo%20Senko%20Group\Carat%20Media%20Services\TOP_Carat_2001%20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-global.kpmg.com/SEA%20April%20Headcount%20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sangrungarunchay\My%20Documents\Clients\Musashi\2004\S_05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2.Client%202002\Chuo%20Senko%20Group\Carat\YEAR-END\1.Client%202001\Chuo%20Senko%20Group\Carat%20Media%20Services\TOP_Carat_2001%20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sangrungarunchay\My%20Documents\Clients\TBK\2006\MSRV0349-KPMG-Stock-4.8.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jalanlertruangchai\Desktop\JOB\TBKK\TBKK%20Q3%20Dec%2009\Documents%20and%20Settings\hbb6400\Local%20Settings\Temporary%20Internet%20Files\OLK8B\unzipped\Jun01~Census%20OAP\SEA%20April%20Headcount%20Repo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jalanlertruangchai\Desktop\JOB\TBKK\TBKK%20Q3%20Dec%2009\Documents%20and%20Settings\hbb6400\Local%20Settings\Temporary%20Internet%20Files\OLK8B\windows\TEMP\SEA%20April%20Headcount%20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 (Seperate) (3)"/>
      <sheetName val="LH  (Seperate) (2)"/>
      <sheetName val="AS  (Seperate) (2)"/>
      <sheetName val="CF (Conso)"/>
      <sheetName val="AS (Conso)"/>
      <sheetName val="LH (Conso)"/>
      <sheetName val="F-100"/>
      <sheetName val="F-101"/>
      <sheetName val="F-102"/>
      <sheetName val="F-103"/>
      <sheetName val="CF (Seperate) (2)"/>
      <sheetName val="Note for Conso"/>
      <sheetName val="F1-F3"/>
      <sheetName val="SH รวม"/>
      <sheetName val="SH เฉพาะ"/>
      <sheetName val="CF _new_"/>
      <sheetName val="intercompany"/>
      <sheetName val="F104"/>
      <sheetName val="F105"/>
      <sheetName val="F106"/>
      <sheetName val="F107"/>
      <sheetName val="F108"/>
      <sheetName val="F109"/>
      <sheetName val="F110"/>
      <sheetName val="F111"/>
      <sheetName val="F112"/>
      <sheetName val="13_15adjustentry"/>
      <sheetName val="4_7cfs5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"/>
      <sheetName val="f-2"/>
      <sheetName val="f-3"/>
      <sheetName val="B-2"/>
      <sheetName val="L-3"/>
      <sheetName val="L-4"/>
      <sheetName val="U-5"/>
      <sheetName val="Z-4"/>
      <sheetName val="AA-6 (2)"/>
      <sheetName val="AA-6"/>
      <sheetName val="NN-6"/>
      <sheetName val="BB-7"/>
      <sheetName val="CC-8"/>
      <sheetName val="CC-9"/>
      <sheetName val="DD-10"/>
      <sheetName val="KK"/>
      <sheetName val="MM"/>
      <sheetName val="10"/>
      <sheetName val="70"/>
      <sheetName val="30"/>
      <sheetName val="30-note"/>
      <sheetName val="40"/>
      <sheetName val="90"/>
      <sheetName val="10-test (revise)"/>
      <sheetName val="10-1 Media"/>
      <sheetName val="10-cut"/>
      <sheetName val="10-test"/>
      <sheetName val="10_1 Media"/>
      <sheetName val="10_cut"/>
      <sheetName val="AA-6_(2)"/>
      <sheetName val="10-test_(revise)"/>
      <sheetName val="10-1_Media"/>
      <sheetName val="10_1_Media"/>
      <sheetName val="เงินกู้ MGC"/>
      <sheetName val="ReadData"/>
      <sheetName val="supplier"/>
      <sheetName val="RawData"/>
      <sheetName val="sampling plan"/>
      <sheetName val="DW"/>
      <sheetName val="Acc_code"/>
      <sheetName val="Sup_code"/>
      <sheetName val="TAB_DEP"/>
      <sheetName val="Q'1"/>
      <sheetName val="ACCODE"/>
      <sheetName val="Account List"/>
      <sheetName val="DEP12"/>
      <sheetName val="Assumptions"/>
      <sheetName val="Breakeven Analysis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J2"/>
      <sheetName val="CF Worksheet "/>
      <sheetName val="HO"/>
      <sheetName val="130530"/>
      <sheetName val="TOP_Carat_2001 ;)"/>
      <sheetName val="県別ﾏﾙﾁ"/>
      <sheetName val="DEPSYS47"/>
      <sheetName val="Base Rental"/>
      <sheetName val=" IBPL0001"/>
      <sheetName val="10-1 Me"/>
      <sheetName val="Test cost oversea"/>
      <sheetName val="10-test (revis"/>
      <sheetName val="manual"/>
      <sheetName val="M_Maincomp"/>
      <sheetName val="CJEs"/>
      <sheetName val="Mthly"/>
      <sheetName val="#REF"/>
      <sheetName val="M.1"/>
      <sheetName val="BALANCE SHEET "/>
      <sheetName val="ChickOrder"/>
      <sheetName val="STD"/>
      <sheetName val="BSLA"/>
      <sheetName val="MA"/>
      <sheetName val="vat"/>
      <sheetName val="Group"/>
      <sheetName val="Lead"/>
      <sheetName val="TBBR"/>
      <sheetName val="AA-6_(2)1"/>
      <sheetName val="10-test_(revise)1"/>
      <sheetName val="10-1_Media1"/>
      <sheetName val="เงินกู้_MGC"/>
      <sheetName val="10_1_Media1"/>
      <sheetName val="sampling_plan"/>
      <sheetName val="Account_List"/>
      <sheetName val="17__Non_consolidated_stock"/>
      <sheetName val="General_Data"/>
      <sheetName val="14__Fixed_assets"/>
      <sheetName val="13__Intangible_assets"/>
      <sheetName val="M_1"/>
      <sheetName val="Breakeven_Analysis"/>
      <sheetName val="CF_Worksheet_"/>
      <sheetName val="TOP_Carat_2001_;)"/>
      <sheetName val="Base_Rental"/>
      <sheetName val="_IBPL0001"/>
      <sheetName val="10-1_Me"/>
      <sheetName val="Test_cost_oversea"/>
      <sheetName val="10-test_(revis"/>
      <sheetName val="Setting"/>
      <sheetName val="Invoice"/>
      <sheetName val="10-1 Media:10-cut"/>
      <sheetName val="GENERAL"/>
      <sheetName val="SCB 1 - Current"/>
      <sheetName val="SCB 2 - Current"/>
      <sheetName val="total"/>
      <sheetName val="Elect (3)"/>
      <sheetName val="DealerData"/>
      <sheetName val="PL"/>
      <sheetName val="CRJE"/>
      <sheetName val="Month"/>
      <sheetName val="s006-⑤ (1)"/>
      <sheetName val="Menu"/>
      <sheetName val="Tables"/>
      <sheetName val="Dec15"/>
      <sheetName val="DEC31"/>
      <sheetName val="Sheet1"/>
      <sheetName val="FX rates"/>
      <sheetName val="BS"/>
      <sheetName val="03100(SS)"/>
      <sheetName val="KP1590_E"/>
      <sheetName val="XXXXXXXX"/>
      <sheetName val="G-BS"/>
      <sheetName val="Pivot Aug'01"/>
      <sheetName val="EQ4NTV"/>
      <sheetName val="DataSheet"/>
      <sheetName val="CST1198"/>
      <sheetName val="Subsequent_2003"/>
      <sheetName val="F041"/>
      <sheetName val="FG"/>
      <sheetName val="Content"/>
      <sheetName val="Zone1"/>
      <sheetName val="Zone2"/>
      <sheetName val="sampling_plan1"/>
      <sheetName val="5_PA_PL"/>
      <sheetName val="BUDGET"/>
      <sheetName val="COSUB"/>
      <sheetName val="10-1 "/>
      <sheetName val="1"/>
      <sheetName val=""/>
      <sheetName val="ลูกหนี้(เก่า)"/>
      <sheetName val="code cc"/>
      <sheetName val="Sheet2"/>
      <sheetName val="CASA-PLAN"/>
      <sheetName val="effi"/>
      <sheetName val="FGC"/>
      <sheetName val="0894 PC from Andy Lam"/>
      <sheetName val="ＣＡＭＹ　ＭⅢ"/>
      <sheetName val="DATA"/>
      <sheetName val="軽戦略YOSHIMA"/>
      <sheetName val="SOPSG"/>
      <sheetName val="Calculation PS"/>
      <sheetName val="WC"/>
      <sheetName val="Table"/>
      <sheetName val="Calculation of end rates"/>
      <sheetName val="AA-6_(2)2"/>
      <sheetName val="10-test_(revise)2"/>
      <sheetName val="10-1_Media2"/>
      <sheetName val="10_1_Media2"/>
      <sheetName val="sampling_plan2"/>
      <sheetName val="TOP_Carat_2001_;)1"/>
      <sheetName val="code_cc"/>
      <sheetName val="10-1_"/>
      <sheetName val="0894_PC_from_Andy_Lam"/>
      <sheetName val="Calculation_PS"/>
      <sheetName val="B1"/>
      <sheetName val="Checklist-A"/>
      <sheetName val="new ccl"/>
      <sheetName val="Calendar"/>
      <sheetName val="Mat"/>
      <sheetName val="pp"/>
      <sheetName val="new pp"/>
      <sheetName val="hl_ผลรวม"/>
      <sheetName val="hl_รหัส"/>
      <sheetName val="hl_วัน"/>
      <sheetName val="ADVANCE-STAFF"/>
      <sheetName val="Database"/>
      <sheetName val="AA-6_(2)3"/>
      <sheetName val="10-test_(revise)3"/>
      <sheetName val="10-1_Media3"/>
      <sheetName val="10_1_Media3"/>
      <sheetName val="sampling_plan3"/>
      <sheetName val="TOP_Carat_2001_;)2"/>
      <sheetName val="0894_PC_from_Andy_Lam1"/>
      <sheetName val="10-1_1"/>
      <sheetName val="code_cc1"/>
      <sheetName val="Calculation_PS1"/>
      <sheetName val="Calculation_of_end_rates"/>
      <sheetName val="Header"/>
      <sheetName val="Schedule A - REIT III"/>
      <sheetName val="CIPA"/>
      <sheetName val="วิเคราะห์"/>
      <sheetName val="Lookups"/>
      <sheetName val="Trial Balance"/>
      <sheetName val="HISTORICO"/>
      <sheetName val="CF_Worksheet_1"/>
      <sheetName val="Trial_Balance"/>
      <sheetName val="CF_Worksheet_2"/>
      <sheetName val="Trial_Balance1"/>
      <sheetName val="IVCY"/>
      <sheetName val="Supplier_with_address"/>
      <sheetName val="dir-ca"/>
      <sheetName val="depr"/>
      <sheetName val="ADJ - RATE"/>
      <sheetName val="DMD Office"/>
      <sheetName val="ADMIN OFFICE (2)"/>
      <sheetName val="w op"/>
      <sheetName val="LINE13"/>
      <sheetName val="Purchase"/>
      <sheetName val="BALANCE_SHEET_"/>
      <sheetName val="14.9月分"/>
      <sheetName val="PPE&amp;AUC"/>
      <sheetName val="TMS2000"/>
      <sheetName val="Master Program"/>
      <sheetName val="Variance"/>
      <sheetName val="Customer"/>
      <sheetName val="group-expense"/>
      <sheetName val="Input"/>
      <sheetName val="Company TB"/>
      <sheetName val="name"/>
      <sheetName val="Wht cur"/>
      <sheetName val="Vol. Export"/>
      <sheetName val="163040 LC-TR"/>
      <sheetName val="FA"/>
      <sheetName val="Link data-july"/>
      <sheetName val="วิศวกรรม"/>
      <sheetName val="QA"/>
      <sheetName val=" IB-PL-YTD"/>
      <sheetName val=" IB-PL-00-01 SUMMARY"/>
      <sheetName val="TB_LET_03"/>
      <sheetName val="Rayong"/>
      <sheetName val="Jung step down (60)"/>
      <sheetName val="LCoduNodu@_x001e__x001e__x0000__x0000_"/>
      <sheetName val="info"/>
      <sheetName val="LCoduNodu@_x001e__x001e_??"/>
      <sheetName val="ยานพาหนะ"/>
      <sheetName val="เครื่องมือ"/>
      <sheetName val="เงินกู้ธนชาติ"/>
      <sheetName val="STEEL UP"/>
      <sheetName val="Company_TB"/>
      <sheetName val="Wht_cur"/>
      <sheetName val="w_op"/>
      <sheetName val="Link_data-july"/>
      <sheetName val="Master_Program"/>
      <sheetName val="Vol__Export"/>
      <sheetName val="_IB-PL-YTD"/>
      <sheetName val="163040_LC-TR"/>
      <sheetName val="Jung_step_down_(60)"/>
      <sheetName val="FORM8(1)"/>
      <sheetName val="FC20_1"/>
      <sheetName val="incom tax 2005"/>
      <sheetName val="PO_List"/>
      <sheetName val="K2"/>
      <sheetName val="Attendance"/>
      <sheetName val="Ranking"/>
      <sheetName val="Fcst Depre"/>
      <sheetName val="Original 2000 Budget"/>
      <sheetName val="f_test_ผลรวม"/>
      <sheetName val="f_test_รหัส"/>
      <sheetName val="f_test_วัน"/>
      <sheetName val="Sheet12"/>
      <sheetName val="LOT_ACCP"/>
      <sheetName val="Company_TB1"/>
      <sheetName val="Wht_cur1"/>
      <sheetName val="_IBPL00011"/>
      <sheetName val="10-1_Me1"/>
      <sheetName val="w_op1"/>
      <sheetName val="Link_data-july1"/>
      <sheetName val="Master_Program1"/>
      <sheetName val="Vol__Export1"/>
      <sheetName val="_IB-PL-YTD1"/>
      <sheetName val="163040_LC-TR1"/>
      <sheetName val="Jung_step_down_(60)1"/>
      <sheetName val="SCB_1_-_Current"/>
      <sheetName val="SCB_2_-_Current"/>
      <sheetName val="_IB-PL-00-01_SUMMARY"/>
      <sheetName val="STEEL_UP"/>
      <sheetName val="AGING"/>
      <sheetName val="fqc_ผลรวม"/>
      <sheetName val="fqc_รหัส"/>
      <sheetName val="fqc_วัน"/>
      <sheetName val="หน้า 1"/>
      <sheetName val="DEP99"/>
      <sheetName val="part-import"/>
      <sheetName val="MOLD-WinsFA31122005"/>
      <sheetName val="TB-2001-Apr'01"/>
      <sheetName val="J1"/>
      <sheetName val="TB SAP"/>
      <sheetName val="TrialBalance Q3-2002"/>
      <sheetName val="Date"/>
      <sheetName val="PL-D1"/>
      <sheetName val="Safire AOP"/>
      <sheetName val="Drawing Approve"/>
      <sheetName val="Sheet4"/>
      <sheetName val="BookBank"/>
      <sheetName val="NIML"/>
      <sheetName val="Safire_AOP"/>
      <sheetName val="TB_SAP"/>
      <sheetName val="Drawing_Approve"/>
      <sheetName val="cu_วัน"/>
      <sheetName val="cu_รหัส"/>
      <sheetName val="Plan June 'Weekly"/>
      <sheetName val="PVC"/>
      <sheetName val="S33"/>
      <sheetName val="L to 20"/>
      <sheetName val="Q_All_Data_Non_1"/>
      <sheetName val="DropDown List"/>
      <sheetName val="BS(Foamtec)"/>
      <sheetName val="PL(Foamtec)"/>
      <sheetName val="07.08.2008"/>
      <sheetName val="P087_ Pipe Line(AUC)"/>
      <sheetName val="Raw Material"/>
      <sheetName val="F_OH"/>
      <sheetName val="BS ATTACH"/>
      <sheetName val="Asset Balance 12.2012"/>
      <sheetName val="TB Worksheet"/>
      <sheetName val="wtb 30.09"/>
      <sheetName val="wtb 30.11"/>
      <sheetName val="tb Q3'08 (2)"/>
      <sheetName val="tb Q3'08"/>
      <sheetName val="L"/>
      <sheetName val="CC"/>
      <sheetName val="U"/>
      <sheetName val="Mat-080331"/>
      <sheetName val="AJE"/>
      <sheetName val="F1-3(BS)-Assign"/>
      <sheetName val="F1-3(PL)-Assign"/>
      <sheetName val="F1"/>
      <sheetName val="F2"/>
      <sheetName val="F3"/>
      <sheetName val="F4"/>
      <sheetName val="CAJE"/>
      <sheetName val="PRJE"/>
      <sheetName val="A"/>
      <sheetName val="B"/>
      <sheetName val="B-1"/>
      <sheetName val="C"/>
      <sheetName val="C-1"/>
      <sheetName val="C-1.1"/>
      <sheetName val="C-2.1"/>
      <sheetName val="C-2.2"/>
      <sheetName val="C-2.3"/>
      <sheetName val="C-2.4"/>
      <sheetName val="C-2.5"/>
      <sheetName val="L-2"/>
      <sheetName val="Deferred Tax 0608"/>
      <sheetName val="U-1 (2)"/>
      <sheetName val="U-1"/>
      <sheetName val="Z"/>
      <sheetName val="BB"/>
      <sheetName val="BB-1"/>
      <sheetName val="EE-1"/>
      <sheetName val="CC-1"/>
      <sheetName val="CC-2"/>
      <sheetName val="CC-3"/>
      <sheetName val="CC-3.1"/>
      <sheetName val="CC-3.2"/>
      <sheetName val="CC-3.3"/>
      <sheetName val="CC-4"/>
      <sheetName val="CC-5"/>
      <sheetName val="CC-6"/>
      <sheetName val="SS"/>
      <sheetName val="AA"/>
      <sheetName val="10-1"/>
      <sheetName val="10-2"/>
      <sheetName val="20"/>
      <sheetName val="30 -1"/>
      <sheetName val="50"/>
      <sheetName val="70-1"/>
      <sheetName val="90-1"/>
      <sheetName val="Elect_(3)"/>
      <sheetName val="s006-⑤_(1)"/>
      <sheetName val="_x0008_"/>
      <sheetName val="LCoduNodu@"/>
      <sheetName val="LCoduNodu@??"/>
      <sheetName val="ForEx"/>
      <sheetName val="CODE G"/>
      <sheetName val="EKUSA"/>
      <sheetName val="M_CT_OUT"/>
      <sheetName val="Control"/>
      <sheetName val="RECY"/>
      <sheetName val="DESP"/>
      <sheetName val="TB_2001_Apr_01"/>
      <sheetName val="8"/>
      <sheetName val="11"/>
      <sheetName val="12"/>
      <sheetName val="15"/>
      <sheetName val="51"/>
      <sheetName val="2"/>
      <sheetName val="A003031"/>
      <sheetName val="FU"/>
      <sheetName val="JUNE1"/>
      <sheetName val="Main"/>
      <sheetName val="111-112"/>
      <sheetName val="Basic_Information"/>
      <sheetName val="MENU-DOP"/>
      <sheetName val="PARAM"/>
      <sheetName val="Act"/>
      <sheetName val="Tickmarks"/>
      <sheetName val="Summary of Adj"/>
      <sheetName val="FAMsia BS"/>
      <sheetName val="Msia PL"/>
      <sheetName val="FAWuxi BS"/>
      <sheetName val="FAMW PL"/>
      <sheetName val="FAMW BS"/>
      <sheetName val="CONSOL MPL"/>
      <sheetName val="FAS MPL"/>
      <sheetName val="FAM MPL"/>
      <sheetName val="FAMW MPL"/>
      <sheetName val="APR"/>
      <sheetName val="AUG"/>
      <sheetName val="FEB"/>
      <sheetName val="JAN"/>
      <sheetName val="JUL"/>
      <sheetName val="JUN"/>
      <sheetName val="MAR"/>
      <sheetName val="MAY"/>
      <sheetName val="PATTERN"/>
      <sheetName val="S03"/>
      <sheetName val="YTD-Actual"/>
      <sheetName val="YTD_Revised"/>
      <sheetName val="グラフデータ"/>
      <sheetName val="RM"/>
      <sheetName val="Credit Processing B'mkg"/>
      <sheetName val="StdEnergy"/>
      <sheetName val="Code"/>
      <sheetName val="รายละเอียด"/>
      <sheetName val="WACC"/>
      <sheetName val="Nominal Accounts"/>
      <sheetName val="SEA"/>
      <sheetName val="รายการกับบริษัทในเครือ "/>
      <sheetName val="DropDown_List"/>
      <sheetName val="P087__Pipe_Line(AUC)"/>
      <sheetName val="07_08_2008"/>
      <sheetName val="Raw_Material"/>
      <sheetName val="BS_ATTACH"/>
      <sheetName val="incom_tax_2005"/>
      <sheetName val="Asset_Balance_12_2012"/>
      <sheetName val="Master Config"/>
      <sheetName val="OIL"/>
      <sheetName val="df_รหัส"/>
      <sheetName val="Booking"/>
      <sheetName val="1. Dynaplast (M)"/>
      <sheetName val="99-107-2"/>
      <sheetName val="99-109-2"/>
      <sheetName val="【English】後半（検査）工程_Jan_Analyse"/>
      <sheetName val="10-1 M"/>
      <sheetName val="TB2009"/>
      <sheetName val="BASIS"/>
      <sheetName val="V401 EMPLOYEES LIAB"/>
      <sheetName val="FMT 13-VOLUME BY MARKET"/>
      <sheetName val="FMT 14 -VOLUME BY BRANDS"/>
      <sheetName val="GIVTR00P"/>
      <sheetName val="Variables"/>
      <sheetName val="Used_Acc"/>
      <sheetName val="[TOP_Carat_2001 ;).xls]10-1 Med"/>
      <sheetName val="Salary raise 2014-Update"/>
      <sheetName val="[TOP_Carat_2001 ;).xls]10_1_M_2"/>
      <sheetName val="AA-6_(2)4"/>
      <sheetName val="10-test_(revise)4"/>
      <sheetName val="10-1_Media4"/>
      <sheetName val="10_1_Media4"/>
      <sheetName val="sampling_plan4"/>
      <sheetName val="TOP_Carat_2001_;)3"/>
      <sheetName val="10-1_2"/>
      <sheetName val="code_cc2"/>
      <sheetName val="0894_PC_from_Andy_Lam2"/>
      <sheetName val="Calculation_PS2"/>
      <sheetName val="Calculation_of_end_rates1"/>
      <sheetName val="new_ccl"/>
      <sheetName val="new_pp"/>
      <sheetName val="Schedule_A_-_REIT_III"/>
      <sheetName val="ADJ_-_RATE"/>
      <sheetName val="DMD_Office"/>
      <sheetName val="ADMIN_OFFICE_(2)"/>
      <sheetName val="14_9月分"/>
      <sheetName val="TB_Worksheet"/>
      <sheetName val="10-1_M"/>
      <sheetName val="EBIT"/>
      <sheetName val="Co info"/>
      <sheetName val="Collections Plan"/>
      <sheetName val="ยอดยกมา"/>
      <sheetName val="data budget04"/>
      <sheetName val="TABLEQ204 "/>
      <sheetName val="m doc"/>
      <sheetName val="163040 LC_TR"/>
      <sheetName val="Customize Your Invoice"/>
      <sheetName val="2000"/>
      <sheetName val="Amortization Table"/>
      <sheetName val="PO"/>
      <sheetName val="ExRates"/>
      <sheetName val="AGING LOCAL"/>
      <sheetName val="H-100"/>
      <sheetName val="H-110"/>
      <sheetName val="H-120"/>
      <sheetName val="J-100"/>
      <sheetName val="J-110"/>
      <sheetName val="DETAIL "/>
      <sheetName val="EDP-Master"/>
      <sheetName val="Book 1 Summary"/>
      <sheetName val="COST (ACC.ขาย10-2005)"/>
      <sheetName val="Z41,Z42 이외total"/>
      <sheetName val="Selection"/>
      <sheetName val="Bill No. 2 - Carpark"/>
      <sheetName val="Parts List"/>
      <sheetName val="PRMT"/>
      <sheetName val="CNT"/>
      <sheetName val="payment"/>
      <sheetName val="MOTO"/>
      <sheetName val="exp"/>
      <sheetName val="Direct Non-Payroll"/>
      <sheetName val="Chart"/>
      <sheetName val="df_ผลรวม"/>
      <sheetName val="Sample"/>
      <sheetName val="v_cut_วัน"/>
      <sheetName val="14年3月末"/>
      <sheetName val="PipWT"/>
      <sheetName val="IBASE"/>
      <sheetName val="AGRO-DATA"/>
      <sheetName val="Casual Staff"/>
      <sheetName val="Manpower"/>
      <sheetName val="Insurance&amp;Licence"/>
      <sheetName val="PM"/>
      <sheetName val="A1"/>
      <sheetName val="Sensitivity Inputs"/>
      <sheetName val="เงินกู้_MGC1"/>
      <sheetName val="CF_Worksheet_3"/>
      <sheetName val="Trial_Balance2"/>
      <sheetName val="_IBPL00012"/>
      <sheetName val="10-1_Me2"/>
      <sheetName val="Master_Program2"/>
      <sheetName val="Vol__Export2"/>
      <sheetName val="Company_TB2"/>
      <sheetName val="Wht_cur2"/>
      <sheetName val="163040_LC-TR2"/>
      <sheetName val="_IB-PL-00-01_SUMMARY1"/>
      <sheetName val="Jung_step_down_(60)2"/>
      <sheetName val="w_op2"/>
      <sheetName val="Link_data-july2"/>
      <sheetName val="_IB-PL-YTD2"/>
      <sheetName val="SCB_1_-_Current1"/>
      <sheetName val="SCB_2_-_Current1"/>
      <sheetName val="Safire_AOP1"/>
      <sheetName val="TB_SAP1"/>
      <sheetName val="Drawing_Approve1"/>
      <sheetName val="Elect_(3)1"/>
      <sheetName val="Base_Rental1"/>
      <sheetName val="Test_cost_oversea1"/>
      <sheetName val="10-test_(revis1"/>
      <sheetName val="17__Non_consolidated_stock1"/>
      <sheetName val="General_Data1"/>
      <sheetName val="14__Fixed_assets1"/>
      <sheetName val="13__Intangible_assets1"/>
      <sheetName val="Account_List1"/>
      <sheetName val="BS_ATTACH1"/>
      <sheetName val="DropDown_List1"/>
      <sheetName val="07_08_20081"/>
      <sheetName val="P087__Pipe_Line(AUC)1"/>
      <sheetName val="Raw_Material1"/>
      <sheetName val="Casual_Staff"/>
      <sheetName val="Sensitivity_Inputs"/>
      <sheetName val="Breakeven_Analysis1"/>
      <sheetName val="Collections_Plan"/>
      <sheetName val="s006-⑤_(1)1"/>
      <sheetName val="FX_rates"/>
      <sheetName val="BALANCE_SHEET_1"/>
      <sheetName val="M_11"/>
      <sheetName val="Pivot_Aug'01"/>
      <sheetName val="STEEL_UP1"/>
      <sheetName val="incom_tax_20051"/>
      <sheetName val="Fcst_Depre"/>
      <sheetName val="Original_2000_Budget"/>
      <sheetName val="หน้า_1"/>
      <sheetName val="TrialBalance_Q3-2002"/>
      <sheetName val="Plan_June_'Weekly"/>
      <sheetName val="L_to_20"/>
      <sheetName val="Asset_Balance_12_20121"/>
      <sheetName val="wtb_30_09"/>
      <sheetName val="wtb_30_11"/>
      <sheetName val="tb_Q3'08_(2)"/>
      <sheetName val="tb_Q3'08"/>
      <sheetName val="C-1_1"/>
      <sheetName val="C-2_1"/>
      <sheetName val="C-2_2"/>
      <sheetName val="C-2_3"/>
      <sheetName val="C-2_4"/>
      <sheetName val="C-2_5"/>
      <sheetName val="Deferred_Tax_0608"/>
      <sheetName val="U-1_(2)"/>
      <sheetName val="CC-3_1"/>
      <sheetName val="CC-3_2"/>
      <sheetName val="CC-3_3"/>
      <sheetName val="30_-1"/>
      <sheetName val="CODE_G"/>
      <sheetName val="Summary_of_Adj"/>
      <sheetName val="FAMsia_BS"/>
      <sheetName val="Msia_PL"/>
      <sheetName val="FAWuxi_BS"/>
      <sheetName val="FAMW_PL"/>
      <sheetName val="FAMW_BS"/>
      <sheetName val="CONSOL_MPL"/>
      <sheetName val="FAS_MPL"/>
      <sheetName val="FAM_MPL"/>
      <sheetName val="FAMW_MPL"/>
      <sheetName val="Credit_Processing_B'mkg"/>
      <sheetName val="Nominal_Accounts"/>
      <sheetName val="รายการกับบริษัทในเครือ_"/>
      <sheetName val="FA Report"/>
      <sheetName val="expenses"/>
      <sheetName val="TB"/>
      <sheetName val="보고자료종합"/>
      <sheetName val="BasicRules"/>
      <sheetName val="NEW-Code"/>
      <sheetName val="PL CE"/>
      <sheetName val="PL FR"/>
      <sheetName val="RW"/>
      <sheetName val="PL UK"/>
      <sheetName val="推移データ"/>
      <sheetName val="工数集計"/>
      <sheetName val="May-Apr 2009"/>
      <sheetName val="QMCT"/>
      <sheetName val="Cash Flow - CY Workings"/>
      <sheetName val="Stock Aging"/>
      <sheetName val="SALES"/>
      <sheetName val="Setup"/>
      <sheetName val="LCoduNodu@_x001e__x001e_"/>
      <sheetName val="LCoduNodu@_x001e__x001e___"/>
      <sheetName val="fst"/>
      <sheetName val="CCC"/>
      <sheetName val="DCSC"/>
      <sheetName val="GRPC"/>
      <sheetName val="GWA"/>
      <sheetName val="GWF"/>
      <sheetName val="NFI"/>
      <sheetName val="NII"/>
      <sheetName val="PPC"/>
      <sheetName val="REC"/>
      <sheetName val="SMC"/>
      <sheetName val="SSC"/>
      <sheetName val="WOF"/>
      <sheetName val="HK TP"/>
      <sheetName val="PSI TP"/>
      <sheetName val="REPORT"/>
      <sheetName val="NC"/>
      <sheetName val="สง.1"/>
      <sheetName val="10_1 Media_10_cut"/>
    </sheetNames>
    <sheetDataSet>
      <sheetData sheetId="0">
        <row r="1">
          <cell r="A1" t="str">
            <v>CARAT MEDIA SERVICES (THAILAND) CO., LTD.</v>
          </cell>
        </row>
      </sheetData>
      <sheetData sheetId="1">
        <row r="1">
          <cell r="A1" t="str">
            <v>CARAT MEDIA SERVICES (THAILAND) CO., LTD.</v>
          </cell>
        </row>
      </sheetData>
      <sheetData sheetId="2">
        <row r="1">
          <cell r="A1" t="str">
            <v>CARAT MEDIA SERVICES (THAILAND) CO., LTD.</v>
          </cell>
        </row>
      </sheetData>
      <sheetData sheetId="3">
        <row r="1">
          <cell r="A1" t="str">
            <v>CARAT MEDIA SERVICES (THAILAND) CO., LTD.</v>
          </cell>
        </row>
      </sheetData>
      <sheetData sheetId="4">
        <row r="1">
          <cell r="A1" t="str">
            <v>CARAT MEDIA SERVICES (THAILAND) CO., LTD.</v>
          </cell>
        </row>
      </sheetData>
      <sheetData sheetId="5">
        <row r="1">
          <cell r="A1" t="str">
            <v>CARAT MEDIA SERVICES (THAILAND) CO., LTD.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CARAT MEDIA SERVICES (THAILAND) CO., LTD.</v>
          </cell>
        </row>
      </sheetData>
      <sheetData sheetId="16">
        <row r="1">
          <cell r="A1" t="str">
            <v>CARAT MEDIA SERVICES (THAILAND) CO., LTD.</v>
          </cell>
        </row>
      </sheetData>
      <sheetData sheetId="17">
        <row r="1">
          <cell r="A1" t="str">
            <v>CARAT MEDIA SERVICES (THAILAND) CO., LTD.</v>
          </cell>
        </row>
      </sheetData>
      <sheetData sheetId="18">
        <row r="1">
          <cell r="A1" t="str">
            <v>CARAT MEDIA SERVICES (THAILAND) CO., LTD.</v>
          </cell>
        </row>
      </sheetData>
      <sheetData sheetId="19">
        <row r="1">
          <cell r="A1" t="str">
            <v>CARAT MEDIA SERVICES (THAILAND) CO., LTD.</v>
          </cell>
        </row>
      </sheetData>
      <sheetData sheetId="20">
        <row r="1">
          <cell r="A1" t="str">
            <v>CARAT MEDIA SERVICES (THAILAND) CO., LTD.</v>
          </cell>
        </row>
      </sheetData>
      <sheetData sheetId="21">
        <row r="1">
          <cell r="A1" t="str">
            <v>CARAT MEDIA SERVICES (THAILAND) CO., LTD.</v>
          </cell>
        </row>
      </sheetData>
      <sheetData sheetId="22">
        <row r="1">
          <cell r="A1" t="str">
            <v>CARAT MEDIA SERVICES (THAILAND) CO., LTD.</v>
          </cell>
        </row>
      </sheetData>
      <sheetData sheetId="23">
        <row r="1">
          <cell r="A1" t="str">
            <v>CARAT MEDIA SERVICES (THAILAND) CO., LTD.</v>
          </cell>
        </row>
      </sheetData>
      <sheetData sheetId="24" refreshError="1">
        <row r="1">
          <cell r="A1" t="str">
            <v>CARAT MEDIA SERVICES (THAILAND) CO., LTD.</v>
          </cell>
        </row>
        <row r="2">
          <cell r="A2" t="str">
            <v>12.31.01</v>
          </cell>
        </row>
        <row r="3">
          <cell r="A3" t="str">
            <v>MEDIA ANALYTICAL REVIEW</v>
          </cell>
          <cell r="C3" t="str">
            <v xml:space="preserve">Select job sheet from sales report </v>
          </cell>
        </row>
        <row r="5">
          <cell r="A5" t="str">
            <v xml:space="preserve">Customers' name </v>
          </cell>
          <cell r="B5" t="str">
            <v>Carat Media Service</v>
          </cell>
          <cell r="C5" t="str">
            <v>Cost</v>
          </cell>
          <cell r="D5" t="str">
            <v>Sale</v>
          </cell>
          <cell r="E5" t="str">
            <v>Gross Profit(%)</v>
          </cell>
          <cell r="F5" t="str">
            <v>Cost amount</v>
          </cell>
          <cell r="G5" t="str">
            <v>Handling charge</v>
          </cell>
          <cell r="H5" t="str">
            <v>%</v>
          </cell>
          <cell r="I5" t="str">
            <v>A</v>
          </cell>
          <cell r="J5" t="str">
            <v>B</v>
          </cell>
          <cell r="K5" t="str">
            <v>C</v>
          </cell>
          <cell r="L5" t="str">
            <v>Remark</v>
          </cell>
        </row>
      </sheetData>
      <sheetData sheetId="25" refreshError="1">
        <row r="1">
          <cell r="A1" t="str">
            <v>CARAT MEDIA SERVICES (THAILAND) CO., LTD.</v>
          </cell>
        </row>
        <row r="2">
          <cell r="A2" t="str">
            <v>12.31.01</v>
          </cell>
        </row>
        <row r="3">
          <cell r="A3" t="str">
            <v>CUT-OFF SALE TEST</v>
          </cell>
          <cell r="C3" t="str">
            <v xml:space="preserve">Select job sheet from sales report </v>
          </cell>
        </row>
        <row r="5">
          <cell r="A5" t="str">
            <v>No.</v>
          </cell>
          <cell r="B5" t="str">
            <v xml:space="preserve">Customers' name </v>
          </cell>
          <cell r="C5" t="str">
            <v>Cost</v>
          </cell>
          <cell r="D5" t="str">
            <v>Job sheet No.</v>
          </cell>
          <cell r="E5" t="str">
            <v>Sale amount</v>
          </cell>
          <cell r="F5" t="str">
            <v>Cost amount</v>
          </cell>
          <cell r="G5" t="str">
            <v>Handling charge</v>
          </cell>
          <cell r="H5" t="str">
            <v>%</v>
          </cell>
          <cell r="I5" t="str">
            <v>A</v>
          </cell>
          <cell r="J5" t="str">
            <v>B</v>
          </cell>
          <cell r="K5" t="str">
            <v>C</v>
          </cell>
          <cell r="L5" t="str">
            <v>Remark</v>
          </cell>
        </row>
      </sheetData>
      <sheetData sheetId="26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okups"/>
      <sheetName val="MASTER"/>
      <sheetName val="HES NZ"/>
      <sheetName val="HES"/>
      <sheetName val="Security DBS"/>
      <sheetName val="Mono"/>
      <sheetName val="Sperry Sun"/>
      <sheetName val="Baroid"/>
      <sheetName val="Granherne"/>
      <sheetName val="Kinhill"/>
      <sheetName val="BRES"/>
      <sheetName val="Overtime"/>
      <sheetName val="Pre &amp; Post data"/>
      <sheetName val="CONTROL SHEET"/>
      <sheetName val="Agreement data"/>
      <sheetName val="Amendments"/>
      <sheetName val="Sheet 2"/>
      <sheetName val="Sheet3"/>
      <sheetName val="PRODUCT"/>
      <sheetName val="MA"/>
      <sheetName val="P&amp;L"/>
      <sheetName val="HES_NZ"/>
      <sheetName val="Security_DBS"/>
      <sheetName val="Sperry_Sun"/>
      <sheetName val="Pre_&amp;_Post_data"/>
      <sheetName val="CONTROL_SHEET"/>
      <sheetName val="Agreement_data"/>
      <sheetName val="Sheet_2"/>
      <sheetName val="เงินกู้ธนชาติ"/>
      <sheetName val="เงินกู้ MGC"/>
      <sheetName val="DEP12"/>
      <sheetName val="part-import"/>
      <sheetName val="part-local"/>
      <sheetName val="รายชื่อ"/>
      <sheetName val="Summary"/>
      <sheetName val="listacccode"/>
      <sheetName val="L to 20"/>
      <sheetName val="ลูกหนี้(เก่า)"/>
      <sheetName val="Links"/>
      <sheetName val="Lead"/>
      <sheetName val="SEA"/>
      <sheetName val="Data (c)"/>
      <sheetName val="HES_NZ1"/>
      <sheetName val="Security_DBS1"/>
      <sheetName val="Sperry_Sun1"/>
      <sheetName val="Pre_&amp;_Post_data1"/>
      <sheetName val="CONTROL_SHEET1"/>
      <sheetName val="Agreement_data1"/>
      <sheetName val="Sheet_21"/>
      <sheetName val="เงินกู้_MGC"/>
      <sheetName val="L_to_20"/>
      <sheetName val="100% prices"/>
      <sheetName val="Jung step down (6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"/>
      <sheetName val="10-1 Media"/>
      <sheetName val="10-cut"/>
      <sheetName val="PL"/>
      <sheetName val="CJEs"/>
      <sheetName val="10-1_Media"/>
      <sheetName val="Nominal Accounts"/>
      <sheetName val="5-Final Variable Table"/>
      <sheetName val="Date"/>
      <sheetName val="DW"/>
      <sheetName val="J1"/>
      <sheetName val="Selection"/>
      <sheetName val="เครื่องมือ"/>
      <sheetName val="Lookups"/>
      <sheetName val="BS"/>
      <sheetName val="SNF"/>
      <sheetName val="PL-D1"/>
      <sheetName val="TB-2001-Apr'01"/>
      <sheetName val="Header"/>
      <sheetName val="reference"/>
      <sheetName val="OfficeMC-Master"/>
      <sheetName val="OfficeMC-Adj"/>
      <sheetName val="Parameters"/>
      <sheetName val="L to 20"/>
      <sheetName val="PL _ ผลงานใหม่รวม"/>
      <sheetName val="VC (2)"/>
      <sheetName val="SEA April Headcount Report"/>
      <sheetName val="PTT PHENOL indirect manpower"/>
      <sheetName val="payment"/>
      <sheetName val="part-import"/>
      <sheetName val="part-local"/>
      <sheetName val="MEG US$ FS"/>
      <sheetName val="Basic Values"/>
      <sheetName val="PMT sche 7039"/>
      <sheetName val="EQ4NTV"/>
      <sheetName val="MA"/>
      <sheetName val="CompanyAtt"/>
      <sheetName val="10-1_Media1"/>
      <sheetName val="Nominal_Accounts"/>
      <sheetName val="5-Final_Variable_Table"/>
      <sheetName val="Data"/>
      <sheetName val="UPH"/>
      <sheetName val="N (2)"/>
      <sheetName val="Form-oth"/>
      <sheetName val="A003031"/>
      <sheetName val="AccpacTB"/>
      <sheetName val="RECY"/>
      <sheetName val="Sheet1"/>
      <sheetName val="FTE"/>
      <sheetName val="130530"/>
      <sheetName val="Input—General"/>
      <sheetName val="Variance"/>
      <sheetName val="PROD Details"/>
      <sheetName val="県別ﾏﾙﾁ"/>
      <sheetName val=" IBPL0001"/>
      <sheetName val="hl_รหัส"/>
      <sheetName val="Weekly Line "/>
      <sheetName val="CREDIT TERM"/>
      <sheetName val="PTT_PHENOL_indirect_manpower"/>
      <sheetName val="MEG_US$_FS"/>
      <sheetName val="Basic_Values"/>
      <sheetName val="N_(2)"/>
      <sheetName val="PMT_sche_7039"/>
      <sheetName val="B1"/>
      <sheetName val="FOC EXPORT"/>
      <sheetName val="FOC DOMESTIC"/>
      <sheetName val="dr_รหัส"/>
      <sheetName val="e_test_รหัส"/>
      <sheetName val="etching_วัน"/>
      <sheetName val="etching_ผลรวม"/>
      <sheetName val="etching_รหัส"/>
      <sheetName val="f_test_ผลรวม"/>
      <sheetName val="mk_ผลรวม"/>
      <sheetName val="mk_รหัส"/>
      <sheetName val="mk_วัน"/>
      <sheetName val="S33"/>
      <sheetName val="TrialBalance Q3-2002"/>
      <sheetName val="Two Step Revenue Testing Master"/>
      <sheetName val="Global Data"/>
      <sheetName val="P&amp;L"/>
      <sheetName val="Used_Acc"/>
      <sheetName val="Sum"/>
      <sheetName val="BSLA"/>
      <sheetName val="Export Sales"/>
      <sheetName val="Dealer Sales"/>
      <sheetName val="Domestic Sales"/>
      <sheetName val="Non-Statistical Sampling Master"/>
      <sheetName val="Machine2,3'04"/>
      <sheetName val="repkg fees"/>
      <sheetName val="Mvt table setup"/>
      <sheetName val="DEP12"/>
      <sheetName val="MP account"/>
      <sheetName val="Master"/>
      <sheetName val="000000"/>
      <sheetName val="SAP GSWE"/>
      <sheetName val="ICGSIP"/>
      <sheetName val="GSIP"/>
      <sheetName val="Rates"/>
      <sheetName val="Criteria"/>
      <sheetName val="Summary"/>
      <sheetName val="TB"/>
      <sheetName val="Journal"/>
      <sheetName val="SAF"/>
      <sheetName val="Computer"/>
      <sheetName val="Land"/>
      <sheetName val="Add"/>
      <sheetName val="Dec02"/>
      <sheetName val="Opg Stk"/>
      <sheetName val="Nov02"/>
      <sheetName val="Project"/>
      <sheetName val="J2"/>
      <sheetName val="frptolocal"/>
      <sheetName val="Spec&amp;Masks"/>
      <sheetName val="Data-Base AR"/>
      <sheetName val="BookBank"/>
      <sheetName val="Month"/>
      <sheetName val="Monthly"/>
      <sheetName val="VP-MM"/>
      <sheetName val="ActLineItem"/>
      <sheetName val="Engineer"/>
      <sheetName val="Customer"/>
      <sheetName val="10-1_Media2"/>
      <sheetName val="Nominal_Accounts1"/>
      <sheetName val="5-Final_Variable_Table1"/>
      <sheetName val="L_to_20"/>
      <sheetName val="PL___ผลงานใหม่รวม"/>
      <sheetName val="VC_(2)"/>
      <sheetName val="SEA_April_Headcount_Report"/>
      <sheetName val="PTT_PHENOL_indirect_manpower1"/>
      <sheetName val="MEG_US$_FS1"/>
      <sheetName val="Basic_Values1"/>
      <sheetName val="PMT_sche_70391"/>
      <sheetName val="N_(2)1"/>
      <sheetName val="FOC_EXPORT"/>
      <sheetName val="FOC_DOMESTIC"/>
      <sheetName val="PROD_Details"/>
      <sheetName val="_IBPL0001"/>
      <sheetName val="CREDIT_TERM"/>
      <sheetName val="Weekly_Line_"/>
      <sheetName val="TrialBalance_Q3-2002"/>
      <sheetName val="SAP_GSWE"/>
      <sheetName val="Opg_Stk"/>
      <sheetName val="Two_Step_Revenue_Testing_Master"/>
      <sheetName val="Global_Data"/>
      <sheetName val="Export_Sales"/>
      <sheetName val="Dealer_Sales"/>
      <sheetName val="Domestic_Sales"/>
      <sheetName val="Non-Statistical_Sampling_Master"/>
      <sheetName val="repkg_fees"/>
      <sheetName val="SEA_April_Headcount_Report1"/>
      <sheetName val="L_to_201"/>
      <sheetName val="PL___ผลงานใหม่รวม1"/>
      <sheetName val="VC_(2)1"/>
      <sheetName val="SAP_GSWE1"/>
      <sheetName val="Opg_Stk1"/>
      <sheetName val="Mvt_table_setup"/>
      <sheetName val="DB_IO"/>
      <sheetName val="Daily"/>
      <sheetName val="PRMT-07"/>
      <sheetName val="Timing"/>
      <sheetName val="HT"/>
      <sheetName val="BAL"/>
      <sheetName val="Flexible Report"/>
      <sheetName val="Tabelle1"/>
      <sheetName val="Trade Working Capital"/>
      <sheetName val="Group COS"/>
      <sheetName val="Capex Actuals"/>
      <sheetName val="GBU BA Net Sales"/>
      <sheetName val="GBU BA Gross Profit"/>
      <sheetName val="Country Operating Profit"/>
      <sheetName val="Flexible_Report"/>
      <sheetName val="Trade_Working_Capital"/>
      <sheetName val="Group_COS"/>
      <sheetName val="Capex_Actuals"/>
      <sheetName val="GBU_BA_Net_Sales"/>
      <sheetName val="GBU_BA_Gross_Profit"/>
      <sheetName val="Country_Operating_Profit"/>
      <sheetName val="Activity"/>
      <sheetName val="Basic_Information"/>
      <sheetName val="BasicInformation"/>
      <sheetName val="Val_Ind"/>
      <sheetName val="B"/>
      <sheetName val="Currency table"/>
      <sheetName val="業外收支"/>
      <sheetName val="เงินกู้ MGC"/>
      <sheetName val="เงินกู้ธนชาติ"/>
      <sheetName val="desc"/>
      <sheetName val="type"/>
      <sheetName val="Select"/>
      <sheetName val="Data-Base_AR"/>
      <sheetName val="BALANCE SHEET"/>
      <sheetName val="Data2007"/>
      <sheetName val="List of entities"/>
      <sheetName val="BIL"/>
      <sheetName val="Du_lieu"/>
      <sheetName val="COM"/>
      <sheetName val="BSI"/>
      <sheetName val="MFA"/>
      <sheetName val="AFA"/>
      <sheetName val="RHP"/>
      <sheetName val="DFA"/>
      <sheetName val="TWDVDFA"/>
      <sheetName val="CA"/>
      <sheetName val="FMC"/>
      <sheetName val="Part O"/>
      <sheetName val="D"/>
      <sheetName val="Dir"/>
      <sheetName val="2.A2.L Fixed Assets"/>
      <sheetName val="FF_21_a_"/>
      <sheetName val="F1.2"/>
      <sheetName val="BS2013 S"/>
      <sheetName val="JJ.01"/>
      <sheetName val="SHPK"/>
      <sheetName val="SHPG"/>
      <sheetName val="SHPN"/>
      <sheetName val="SHWH"/>
      <sheetName val="Macro"/>
      <sheetName val="SLSB"/>
      <sheetName val="DEPK"/>
      <sheetName val="DEPN"/>
      <sheetName val="DMSB"/>
      <sheetName val="SWTA"/>
      <sheetName val="MCSB"/>
      <sheetName val="LIMO"/>
      <sheetName val="GGE"/>
      <sheetName val="QTG"/>
      <sheetName val="Q-TEAM"/>
      <sheetName val="FLEET"/>
      <sheetName val="QTRM"/>
      <sheetName val="current Conso adj "/>
      <sheetName val="SWPK"/>
      <sheetName val="SWPG"/>
      <sheetName val="SWPN"/>
      <sheetName val="YH-WH"/>
      <sheetName val="MACRO(SS"/>
      <sheetName val="DELTA PK"/>
      <sheetName val="Delta Penang"/>
      <sheetName val="SWTA-CP"/>
      <sheetName val="SWTA-KL"/>
      <sheetName val="SWTA-PG"/>
      <sheetName val="SWTA-PN"/>
      <sheetName val="SWTA-KT"/>
      <sheetName val="Macro Conso"/>
      <sheetName val="Delta Mover"/>
      <sheetName val="SW Logistics"/>
      <sheetName val="SW Limo"/>
      <sheetName val="GGESS"/>
      <sheetName val="QTeam"/>
      <sheetName val="FleetSS"/>
      <sheetName val="Risk"/>
      <sheetName val="Investment"/>
      <sheetName val="Qteam Conso adj"/>
      <sheetName val="Checking"/>
      <sheetName val="SP10"/>
      <sheetName val="SYD TABLE"/>
      <sheetName val="Bil.BE"/>
      <sheetName val="BPR"/>
      <sheetName val="flash"/>
      <sheetName val="instruction"/>
      <sheetName val="Part_O"/>
      <sheetName val="bs07 "/>
      <sheetName val="D01FAS"/>
      <sheetName val="freight"/>
      <sheetName val="Yip-export freight"/>
      <sheetName val="Com CY"/>
      <sheetName val="CompanyList"/>
      <sheetName val="stat local"/>
      <sheetName val="ws"/>
      <sheetName val="5.PA PL"/>
      <sheetName val="conso46"/>
      <sheetName val="A"/>
      <sheetName val="เวลา"/>
      <sheetName val="Number"/>
      <sheetName val="I-Basic Data"/>
      <sheetName val="ลูกหนี้(เก่า)"/>
      <sheetName val="Nominal_Accounts2"/>
      <sheetName val="10-1_Media3"/>
      <sheetName val="5-Final_Variable_Table2"/>
      <sheetName val="PTT_PHENOL_indirect_manpower2"/>
      <sheetName val="MEG_US$_FS2"/>
      <sheetName val="Basic_Values2"/>
      <sheetName val="PMT_sche_70392"/>
      <sheetName val="N_(2)2"/>
      <sheetName val="FOC_EXPORT1"/>
      <sheetName val="FOC_DOMESTIC1"/>
      <sheetName val="PROD_Details1"/>
      <sheetName val="_IBPL00011"/>
      <sheetName val="TrialBalance_Q3-20021"/>
      <sheetName val="CREDIT_TERM1"/>
      <sheetName val="Weekly_Line_1"/>
      <sheetName val="repkg_fees1"/>
      <sheetName val="Two_Step_Revenue_Testing_Maste1"/>
      <sheetName val="Global_Data1"/>
      <sheetName val="Export_Sales1"/>
      <sheetName val="Dealer_Sales1"/>
      <sheetName val="Domestic_Sales1"/>
      <sheetName val="Non-Statistical_Sampling_Maste1"/>
      <sheetName val="Mvt_table_setup1"/>
      <sheetName val="MP_account"/>
      <sheetName val="Data-Base_AR1"/>
      <sheetName val="Flexible_Report1"/>
      <sheetName val="Trade_Working_Capital1"/>
      <sheetName val="Group_COS1"/>
      <sheetName val="Capex_Actuals1"/>
      <sheetName val="GBU_BA_Net_Sales1"/>
      <sheetName val="GBU_BA_Gross_Profit1"/>
      <sheetName val="Country_Operating_Profit1"/>
      <sheetName val="BALANCE_SHEET"/>
      <sheetName val="fqc_ผลรวม"/>
      <sheetName val="Raw Material"/>
      <sheetName val="cu_ผลรวม"/>
      <sheetName val="cu_รหัส"/>
      <sheetName val="cu_วัน"/>
      <sheetName val="Co info"/>
      <sheetName val="list"/>
      <sheetName val="FF-4"/>
      <sheetName val="GIVTR00P"/>
      <sheetName val="Audit samp(604010)"/>
      <sheetName val="BASIS"/>
      <sheetName val="G320_PPE Addition"/>
      <sheetName val="Oil_COA"/>
      <sheetName val="AR Detail Q1'08-Q3'09 "/>
      <sheetName val="Original"/>
      <sheetName val="CST1198"/>
      <sheetName val="Qnty"/>
      <sheetName val="Setting"/>
      <sheetName val="Setup"/>
      <sheetName val="Detail Setup"/>
      <sheetName val="Emp List"/>
      <sheetName val="Content"/>
      <sheetName val="May-Apr 2009"/>
      <sheetName val="List valid da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33"/>
      <sheetName val="S33 (3 months)"/>
      <sheetName val="S33 (3 months)-note"/>
      <sheetName val="S33 (6 months)"/>
      <sheetName val="S33 (6 months)-note"/>
      <sheetName val="34-note-mar"/>
      <sheetName val="S33_(3_months)"/>
      <sheetName val="S33_(3_months)-note"/>
      <sheetName val="S33_(6_months)"/>
      <sheetName val="S33_(6_months)-note"/>
      <sheetName val="L to 20"/>
      <sheetName val="วิเคราะห์"/>
      <sheetName val="P087_ Pipe Line(AUC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"/>
      <sheetName val="f-2"/>
      <sheetName val="f-3"/>
      <sheetName val="B-2"/>
      <sheetName val="L-3"/>
      <sheetName val="L-4"/>
      <sheetName val="U-5"/>
      <sheetName val="Z-4"/>
      <sheetName val="AA-6 (2)"/>
      <sheetName val="AA-6"/>
      <sheetName val="NN-6"/>
      <sheetName val="BB-7"/>
      <sheetName val="CC-8"/>
      <sheetName val="CC-9"/>
      <sheetName val="DD-10"/>
      <sheetName val="KK"/>
      <sheetName val="MM"/>
      <sheetName val="10"/>
      <sheetName val="70"/>
      <sheetName val="30"/>
      <sheetName val="30-note"/>
      <sheetName val="40"/>
      <sheetName val="90"/>
      <sheetName val="10-test (revise)"/>
      <sheetName val="10-1 Media"/>
      <sheetName val="10-cut"/>
      <sheetName val="10-test"/>
      <sheetName val="10_1 Media"/>
      <sheetName val="10_cut"/>
      <sheetName val="AA-6_(2)"/>
      <sheetName val="10-test_(revise)"/>
      <sheetName val="10-1_Media"/>
      <sheetName val="10_1_Media"/>
      <sheetName val="manual"/>
      <sheetName val="CJEs"/>
      <sheetName val="#REF"/>
      <sheetName val="part-import"/>
      <sheetName val="Mthly"/>
      <sheetName val="Safire AOP"/>
      <sheetName val="M_Maincomp"/>
      <sheetName val="TB SAP"/>
      <sheetName val="Drawing Approve"/>
      <sheetName val="HISTORICO"/>
      <sheetName val="Sheet4"/>
      <sheetName val="NIML"/>
      <sheetName val="เครื่องมือ"/>
      <sheetName val="BookBank"/>
      <sheetName val="menu"/>
      <sheetName val="AA-6_(2)1"/>
      <sheetName val="10-test_(revise)1"/>
      <sheetName val="10-1_Media1"/>
      <sheetName val="10_1_Media1"/>
      <sheetName val="Safire_AOP"/>
      <sheetName val="TB_SAP"/>
      <sheetName val="Drawing_Approve"/>
      <sheetName val="TOP_Carat_2001 ;)"/>
      <sheetName val="cu_วัน"/>
      <sheetName val="cu_รหัส"/>
      <sheetName val="Plan June 'Weekly"/>
      <sheetName val="S33"/>
      <sheetName val="L to 20"/>
      <sheetName val=" IB-PL-YTD"/>
      <sheetName val="J2"/>
      <sheetName val="PVC"/>
      <sheetName val="ReadData"/>
      <sheetName val="supplier"/>
      <sheetName val="RawData"/>
      <sheetName val="sampling plan"/>
      <sheetName val="เงินกู้ MGC"/>
      <sheetName val="Acc_code"/>
      <sheetName val="Sup_code"/>
      <sheetName val="Q'1"/>
      <sheetName val="TAB_DEP"/>
      <sheetName val="M.1"/>
      <sheetName val="Account List"/>
      <sheetName val="DEP12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DW"/>
      <sheetName val="Assumptions"/>
      <sheetName val="Breakeven Analysis"/>
      <sheetName val="ACCODE"/>
      <sheetName val="CF Worksheet "/>
      <sheetName val="HO"/>
      <sheetName val="130530"/>
      <sheetName val="県別ﾏﾙﾁ"/>
      <sheetName val="DEPSYS47"/>
      <sheetName val="Base Rental"/>
      <sheetName val=" IBPL0001"/>
      <sheetName val="10-1 Me"/>
      <sheetName val="Test cost oversea"/>
      <sheetName val="10-test (revis"/>
      <sheetName val="Setting"/>
      <sheetName val="Lead"/>
      <sheetName val="KP1590_E"/>
      <sheetName val="G-BS"/>
      <sheetName val="XXXXXXXX"/>
      <sheetName val="03100(SS)"/>
      <sheetName val="Pivot Aug'01"/>
      <sheetName val="Sheet1"/>
      <sheetName val="CF_Worksheet_"/>
      <sheetName val="Trial Balance"/>
      <sheetName val="BUDGET"/>
      <sheetName val="COSUB"/>
      <sheetName val="DataSheet"/>
      <sheetName val="_IBPL0001"/>
      <sheetName val="group"/>
      <sheetName val="CF_Worksheet_1"/>
      <sheetName val="Trial_Balance"/>
      <sheetName val="DESP"/>
      <sheetName val="TB_2001_Apr_01"/>
      <sheetName val="8"/>
      <sheetName val="11"/>
      <sheetName val="12"/>
      <sheetName val="15"/>
      <sheetName val="51"/>
      <sheetName val="2"/>
      <sheetName val="group-expense"/>
      <sheetName val="Input"/>
      <sheetName val="Company TB"/>
      <sheetName val="PL"/>
      <sheetName val="CRJE"/>
      <sheetName val="Wht cur"/>
      <sheetName val="w op"/>
      <sheetName val="Variance"/>
      <sheetName val="Link data-july"/>
      <sheetName val="FA"/>
      <sheetName val="วิศวกรรม"/>
      <sheetName val="QA"/>
      <sheetName val="Master Program"/>
      <sheetName val="LCoduNodu@_x001e__x001e__x0000__x0000_"/>
      <sheetName val=""/>
      <sheetName val="Vol. Export"/>
      <sheetName val="info"/>
      <sheetName val="LCoduNodu@_x001e__x001e_??"/>
      <sheetName val="Month"/>
      <sheetName val="Customer"/>
      <sheetName val="name"/>
      <sheetName val="163040 LC-TR"/>
      <sheetName val="Rayong"/>
      <sheetName val="Jung step down (60)"/>
      <sheetName val="TB_LET_03"/>
      <sheetName val="เงินกู้ธนชาติ"/>
      <sheetName val="EQ4NTV"/>
      <sheetName val=" IB-PL-00-01 SUMMARY"/>
      <sheetName val="SCB 1 - Current"/>
      <sheetName val="SCB 2 - Current"/>
      <sheetName val="CST1198"/>
      <sheetName val="ยานพาหนะ"/>
      <sheetName val="STEEL UP"/>
      <sheetName val="FORM8(1)"/>
      <sheetName val="Company_TB"/>
      <sheetName val="TOP_Carat_2001_;)"/>
      <sheetName val="Wht_cur"/>
      <sheetName val="10-1_Me"/>
      <sheetName val="w_op"/>
      <sheetName val="Link_data-july"/>
      <sheetName val="Master_Program"/>
      <sheetName val="Vol__Export"/>
      <sheetName val="_IB-PL-YTD"/>
      <sheetName val="163040_LC-TR"/>
      <sheetName val="Jung_step_down_(60)"/>
      <sheetName val="BSLA"/>
      <sheetName val="sampling_plan"/>
      <sheetName val="ลูกหนี้(เก่า)"/>
      <sheetName val="10-1 "/>
      <sheetName val="1"/>
      <sheetName val="code cc"/>
      <sheetName val="Sheet2"/>
      <sheetName val="effi"/>
      <sheetName val="0894 PC from Andy Lam"/>
      <sheetName val="FG"/>
      <sheetName val="Subsequent_2003"/>
      <sheetName val="Content"/>
      <sheetName val="F041"/>
      <sheetName val="ＣＡＭＹ　ＭⅢ"/>
      <sheetName val="FGC"/>
      <sheetName val="SOPSG"/>
      <sheetName val="軽戦略YOSHIMA"/>
      <sheetName val="sampling_plan1"/>
      <sheetName val="5_PA_PL"/>
      <sheetName val="Calculation PS"/>
      <sheetName val="CASA-PLAN"/>
      <sheetName val="WC"/>
      <sheetName val="DATA"/>
      <sheetName val="Zone1"/>
      <sheetName val="Zone2"/>
      <sheetName val="Table"/>
      <sheetName val="Calculation of end rates"/>
      <sheetName val="AA-6_(2)2"/>
      <sheetName val="10-test_(revise)2"/>
      <sheetName val="10-1_Media2"/>
      <sheetName val="10_1_Media2"/>
      <sheetName val="sampling_plan2"/>
      <sheetName val="TOP_Carat_2001_;)1"/>
      <sheetName val="code_cc"/>
      <sheetName val="10-1_"/>
      <sheetName val="0894_PC_from_Andy_Lam"/>
      <sheetName val="Calculation_PS"/>
      <sheetName val="A003031"/>
      <sheetName val="TB-2001-Apr'01"/>
      <sheetName val="J1"/>
      <sheetName val="Date"/>
      <sheetName val="PL-D1"/>
      <sheetName val="TrialBalance Q3-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ance Sep'05"/>
      <sheetName val="BS"/>
      <sheetName val="PL"/>
      <sheetName val="Department"/>
      <sheetName val="Flowchart"/>
      <sheetName val="SU-origin"/>
      <sheetName val="U"/>
      <sheetName val="U-note-1"/>
      <sheetName val="note to U-benz"/>
      <sheetName val="Sheet1"/>
      <sheetName val="note to U"/>
      <sheetName val="U-Note-predict-benz"/>
      <sheetName val="U-Note-predict-ann P"/>
      <sheetName val="Drepreciation-benz"/>
      <sheetName val="Depreciation-ann P"/>
      <sheetName val="Drepreciation-ori"/>
      <sheetName val="U-Note-detail"/>
      <sheetName val="U-Note"/>
      <sheetName val="U-Note (2)"/>
      <sheetName val="KK"/>
      <sheetName val="7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VTR00P"/>
      <sheetName val="GIVDR00P"/>
      <sheetName val="BHT"/>
      <sheetName val="YEN"/>
      <sheetName val="USD"/>
      <sheetName val="EXP_BHT"/>
      <sheetName val="ACSTM00P"/>
    </sheetNames>
    <sheetDataSet>
      <sheetData sheetId="0">
        <row r="3">
          <cell r="AJ3" t="str">
            <v>0000000004</v>
          </cell>
          <cell r="AK3" t="str">
            <v>BHT</v>
          </cell>
          <cell r="AL3" t="str">
            <v>A001</v>
          </cell>
          <cell r="AM3">
            <v>20020401</v>
          </cell>
        </row>
        <row r="4">
          <cell r="AJ4" t="str">
            <v>0000000005</v>
          </cell>
          <cell r="AK4" t="str">
            <v>BHT</v>
          </cell>
          <cell r="AL4" t="str">
            <v>A001</v>
          </cell>
          <cell r="AM4">
            <v>20020401</v>
          </cell>
        </row>
        <row r="5">
          <cell r="AJ5" t="str">
            <v>0000000006</v>
          </cell>
          <cell r="AK5" t="str">
            <v>BHT</v>
          </cell>
          <cell r="AL5" t="str">
            <v>A001</v>
          </cell>
          <cell r="AM5">
            <v>20020401</v>
          </cell>
        </row>
        <row r="6">
          <cell r="AJ6" t="str">
            <v>0000000007</v>
          </cell>
          <cell r="AK6" t="str">
            <v>BHT</v>
          </cell>
          <cell r="AL6" t="str">
            <v>A001</v>
          </cell>
          <cell r="AM6">
            <v>20020401</v>
          </cell>
        </row>
        <row r="7">
          <cell r="AJ7" t="str">
            <v>0000000008</v>
          </cell>
          <cell r="AK7" t="str">
            <v>BHT</v>
          </cell>
          <cell r="AL7" t="str">
            <v>A001</v>
          </cell>
          <cell r="AM7">
            <v>20020401</v>
          </cell>
        </row>
        <row r="8">
          <cell r="AJ8" t="str">
            <v>0000000009</v>
          </cell>
          <cell r="AK8" t="str">
            <v>BHT</v>
          </cell>
          <cell r="AL8" t="str">
            <v>A001</v>
          </cell>
          <cell r="AM8">
            <v>20020401</v>
          </cell>
        </row>
        <row r="9">
          <cell r="AJ9" t="str">
            <v>0000000010</v>
          </cell>
          <cell r="AK9" t="str">
            <v>BHT</v>
          </cell>
          <cell r="AL9" t="str">
            <v>A001</v>
          </cell>
          <cell r="AM9">
            <v>20020401</v>
          </cell>
        </row>
        <row r="10">
          <cell r="AJ10" t="str">
            <v>0000000011</v>
          </cell>
          <cell r="AK10" t="str">
            <v>BHT</v>
          </cell>
          <cell r="AL10" t="str">
            <v>A001</v>
          </cell>
          <cell r="AM10">
            <v>20020401</v>
          </cell>
        </row>
        <row r="11">
          <cell r="AJ11" t="str">
            <v>0000000012</v>
          </cell>
          <cell r="AK11" t="str">
            <v>BHT</v>
          </cell>
          <cell r="AL11" t="str">
            <v>A001</v>
          </cell>
          <cell r="AM11">
            <v>20020401</v>
          </cell>
        </row>
        <row r="12">
          <cell r="AJ12" t="str">
            <v>0000000028</v>
          </cell>
          <cell r="AK12" t="str">
            <v>BHT</v>
          </cell>
          <cell r="AL12" t="str">
            <v>A001</v>
          </cell>
          <cell r="AM12">
            <v>20020401</v>
          </cell>
        </row>
        <row r="13">
          <cell r="AJ13" t="str">
            <v>0000000036</v>
          </cell>
          <cell r="AK13" t="str">
            <v>BHT</v>
          </cell>
          <cell r="AL13" t="str">
            <v>A001</v>
          </cell>
          <cell r="AM13">
            <v>20020402</v>
          </cell>
        </row>
        <row r="14">
          <cell r="AJ14" t="str">
            <v>0000000037</v>
          </cell>
          <cell r="AK14" t="str">
            <v>BHT</v>
          </cell>
          <cell r="AL14" t="str">
            <v>A001</v>
          </cell>
          <cell r="AM14">
            <v>20020402</v>
          </cell>
        </row>
        <row r="15">
          <cell r="AJ15" t="str">
            <v>0000000038</v>
          </cell>
          <cell r="AK15" t="str">
            <v>BHT</v>
          </cell>
          <cell r="AL15" t="str">
            <v>A001</v>
          </cell>
          <cell r="AM15">
            <v>20020402</v>
          </cell>
        </row>
        <row r="16">
          <cell r="AJ16" t="str">
            <v>0000000039</v>
          </cell>
          <cell r="AK16" t="str">
            <v>BHT</v>
          </cell>
          <cell r="AL16" t="str">
            <v>A001</v>
          </cell>
          <cell r="AM16">
            <v>20020402</v>
          </cell>
        </row>
        <row r="17">
          <cell r="AJ17" t="str">
            <v>0000000040</v>
          </cell>
          <cell r="AK17" t="str">
            <v>BHT</v>
          </cell>
          <cell r="AL17" t="str">
            <v>A001</v>
          </cell>
          <cell r="AM17">
            <v>20020402</v>
          </cell>
        </row>
        <row r="18">
          <cell r="AJ18" t="str">
            <v>0000000041</v>
          </cell>
          <cell r="AK18" t="str">
            <v>BHT</v>
          </cell>
          <cell r="AL18" t="str">
            <v>A001</v>
          </cell>
          <cell r="AM18">
            <v>20020402</v>
          </cell>
        </row>
        <row r="19">
          <cell r="AJ19" t="str">
            <v>0000000042</v>
          </cell>
          <cell r="AK19" t="str">
            <v>BHT</v>
          </cell>
          <cell r="AL19" t="str">
            <v>A001</v>
          </cell>
          <cell r="AM19">
            <v>20020402</v>
          </cell>
        </row>
        <row r="20">
          <cell r="AJ20" t="str">
            <v>0000000043</v>
          </cell>
          <cell r="AK20" t="str">
            <v>BHT</v>
          </cell>
          <cell r="AL20" t="str">
            <v>A001</v>
          </cell>
          <cell r="AM20">
            <v>20020402</v>
          </cell>
        </row>
        <row r="21">
          <cell r="AJ21" t="str">
            <v>0000000044</v>
          </cell>
          <cell r="AK21" t="str">
            <v>BHT</v>
          </cell>
          <cell r="AL21" t="str">
            <v>A001</v>
          </cell>
          <cell r="AM21">
            <v>20020402</v>
          </cell>
        </row>
        <row r="22">
          <cell r="AJ22" t="str">
            <v>0000000045</v>
          </cell>
          <cell r="AK22" t="str">
            <v>BHT</v>
          </cell>
          <cell r="AL22" t="str">
            <v>A001</v>
          </cell>
          <cell r="AM22">
            <v>20020402</v>
          </cell>
        </row>
        <row r="23">
          <cell r="AJ23" t="str">
            <v>0000000046</v>
          </cell>
          <cell r="AK23" t="str">
            <v>BHT</v>
          </cell>
          <cell r="AL23" t="str">
            <v>A001</v>
          </cell>
          <cell r="AM23">
            <v>20020402</v>
          </cell>
        </row>
        <row r="24">
          <cell r="AJ24" t="str">
            <v>0000000047</v>
          </cell>
          <cell r="AK24" t="str">
            <v>BHT</v>
          </cell>
          <cell r="AL24" t="str">
            <v>A001</v>
          </cell>
          <cell r="AM24">
            <v>20020402</v>
          </cell>
        </row>
        <row r="25">
          <cell r="AJ25" t="str">
            <v>0000000048</v>
          </cell>
          <cell r="AK25" t="str">
            <v>BHT</v>
          </cell>
          <cell r="AL25" t="str">
            <v>A001</v>
          </cell>
          <cell r="AM25">
            <v>20020402</v>
          </cell>
        </row>
        <row r="26">
          <cell r="AJ26" t="str">
            <v>0000000088</v>
          </cell>
          <cell r="AK26" t="str">
            <v>BHT</v>
          </cell>
          <cell r="AL26" t="str">
            <v>A001</v>
          </cell>
          <cell r="AM26">
            <v>20020403</v>
          </cell>
        </row>
        <row r="27">
          <cell r="AJ27" t="str">
            <v>0000000089</v>
          </cell>
          <cell r="AK27" t="str">
            <v>BHT</v>
          </cell>
          <cell r="AL27" t="str">
            <v>A001</v>
          </cell>
          <cell r="AM27">
            <v>20020403</v>
          </cell>
        </row>
        <row r="28">
          <cell r="AJ28" t="str">
            <v>0000000090</v>
          </cell>
          <cell r="AK28" t="str">
            <v>BHT</v>
          </cell>
          <cell r="AL28" t="str">
            <v>A001</v>
          </cell>
          <cell r="AM28">
            <v>20020403</v>
          </cell>
        </row>
        <row r="29">
          <cell r="AJ29" t="str">
            <v>0000000091</v>
          </cell>
          <cell r="AK29" t="str">
            <v>BHT</v>
          </cell>
          <cell r="AL29" t="str">
            <v>A001</v>
          </cell>
          <cell r="AM29">
            <v>20020403</v>
          </cell>
        </row>
        <row r="30">
          <cell r="AJ30" t="str">
            <v>0000000092</v>
          </cell>
          <cell r="AK30" t="str">
            <v>BHT</v>
          </cell>
          <cell r="AL30" t="str">
            <v>A001</v>
          </cell>
          <cell r="AM30">
            <v>20020403</v>
          </cell>
        </row>
        <row r="31">
          <cell r="AJ31" t="str">
            <v>0000000093</v>
          </cell>
          <cell r="AK31" t="str">
            <v>BHT</v>
          </cell>
          <cell r="AL31" t="str">
            <v>A001</v>
          </cell>
          <cell r="AM31">
            <v>20020403</v>
          </cell>
        </row>
        <row r="32">
          <cell r="AJ32" t="str">
            <v>0000000094</v>
          </cell>
          <cell r="AK32" t="str">
            <v>BHT</v>
          </cell>
          <cell r="AL32" t="str">
            <v>A001</v>
          </cell>
          <cell r="AM32">
            <v>20020403</v>
          </cell>
        </row>
        <row r="33">
          <cell r="AJ33" t="str">
            <v>0000000095</v>
          </cell>
          <cell r="AK33" t="str">
            <v>BHT</v>
          </cell>
          <cell r="AL33" t="str">
            <v>A001</v>
          </cell>
          <cell r="AM33">
            <v>20020403</v>
          </cell>
        </row>
        <row r="34">
          <cell r="AJ34" t="str">
            <v>0000000096</v>
          </cell>
          <cell r="AK34" t="str">
            <v>BHT</v>
          </cell>
          <cell r="AL34" t="str">
            <v>A001</v>
          </cell>
          <cell r="AM34">
            <v>20020403</v>
          </cell>
        </row>
        <row r="35">
          <cell r="AJ35" t="str">
            <v>0000000097</v>
          </cell>
          <cell r="AK35" t="str">
            <v>BHT</v>
          </cell>
          <cell r="AL35" t="str">
            <v>A001</v>
          </cell>
          <cell r="AM35">
            <v>20020403</v>
          </cell>
        </row>
        <row r="36">
          <cell r="AJ36" t="str">
            <v>0000000098</v>
          </cell>
          <cell r="AK36" t="str">
            <v>BHT</v>
          </cell>
          <cell r="AL36" t="str">
            <v>A001</v>
          </cell>
          <cell r="AM36">
            <v>20020403</v>
          </cell>
        </row>
        <row r="37">
          <cell r="AJ37" t="str">
            <v>0000000099</v>
          </cell>
          <cell r="AK37" t="str">
            <v>BHT</v>
          </cell>
          <cell r="AL37" t="str">
            <v>A001</v>
          </cell>
          <cell r="AM37">
            <v>20020403</v>
          </cell>
        </row>
        <row r="38">
          <cell r="AJ38" t="str">
            <v>0000000100</v>
          </cell>
          <cell r="AK38" t="str">
            <v>BHT</v>
          </cell>
          <cell r="AL38" t="str">
            <v>A001</v>
          </cell>
          <cell r="AM38">
            <v>20020403</v>
          </cell>
        </row>
        <row r="39">
          <cell r="AJ39" t="str">
            <v>0000000106</v>
          </cell>
          <cell r="AK39" t="str">
            <v>BHT</v>
          </cell>
          <cell r="AL39" t="str">
            <v>A001</v>
          </cell>
          <cell r="AM39">
            <v>20020404</v>
          </cell>
        </row>
        <row r="40">
          <cell r="AJ40" t="str">
            <v>0000000107</v>
          </cell>
          <cell r="AK40" t="str">
            <v>BHT</v>
          </cell>
          <cell r="AL40" t="str">
            <v>A001</v>
          </cell>
          <cell r="AM40">
            <v>20020404</v>
          </cell>
        </row>
        <row r="41">
          <cell r="AJ41" t="str">
            <v>0000000108</v>
          </cell>
          <cell r="AK41" t="str">
            <v>BHT</v>
          </cell>
          <cell r="AL41" t="str">
            <v>A001</v>
          </cell>
          <cell r="AM41">
            <v>20020404</v>
          </cell>
        </row>
        <row r="42">
          <cell r="AJ42" t="str">
            <v>0000000109</v>
          </cell>
          <cell r="AK42" t="str">
            <v>BHT</v>
          </cell>
          <cell r="AL42" t="str">
            <v>A001</v>
          </cell>
          <cell r="AM42">
            <v>20020404</v>
          </cell>
        </row>
        <row r="43">
          <cell r="AJ43" t="str">
            <v>0000000110</v>
          </cell>
          <cell r="AK43" t="str">
            <v>BHT</v>
          </cell>
          <cell r="AL43" t="str">
            <v>A001</v>
          </cell>
          <cell r="AM43">
            <v>20020404</v>
          </cell>
        </row>
        <row r="44">
          <cell r="AJ44" t="str">
            <v>0000000111</v>
          </cell>
          <cell r="AK44" t="str">
            <v>BHT</v>
          </cell>
          <cell r="AL44" t="str">
            <v>A001</v>
          </cell>
          <cell r="AM44">
            <v>20020404</v>
          </cell>
        </row>
        <row r="45">
          <cell r="AJ45" t="str">
            <v>0000000112</v>
          </cell>
          <cell r="AK45" t="str">
            <v>BHT</v>
          </cell>
          <cell r="AL45" t="str">
            <v>A001</v>
          </cell>
          <cell r="AM45">
            <v>20020404</v>
          </cell>
        </row>
        <row r="46">
          <cell r="AJ46" t="str">
            <v>0000000113</v>
          </cell>
          <cell r="AK46" t="str">
            <v>BHT</v>
          </cell>
          <cell r="AL46" t="str">
            <v>A001</v>
          </cell>
          <cell r="AM46">
            <v>20020404</v>
          </cell>
        </row>
        <row r="47">
          <cell r="AJ47" t="str">
            <v>0000000114</v>
          </cell>
          <cell r="AK47" t="str">
            <v>BHT</v>
          </cell>
          <cell r="AL47" t="str">
            <v>A001</v>
          </cell>
          <cell r="AM47">
            <v>20020404</v>
          </cell>
        </row>
        <row r="48">
          <cell r="AJ48" t="str">
            <v>0000000115</v>
          </cell>
          <cell r="AK48" t="str">
            <v>BHT</v>
          </cell>
          <cell r="AL48" t="str">
            <v>A001</v>
          </cell>
          <cell r="AM48">
            <v>20020404</v>
          </cell>
        </row>
        <row r="49">
          <cell r="AJ49" t="str">
            <v>0000000116</v>
          </cell>
          <cell r="AK49" t="str">
            <v>BHT</v>
          </cell>
          <cell r="AL49" t="str">
            <v>A001</v>
          </cell>
          <cell r="AM49">
            <v>20020404</v>
          </cell>
        </row>
        <row r="50">
          <cell r="AJ50" t="str">
            <v>0000000131</v>
          </cell>
          <cell r="AK50" t="str">
            <v>BHT</v>
          </cell>
          <cell r="AL50" t="str">
            <v>A001</v>
          </cell>
          <cell r="AM50">
            <v>20020404</v>
          </cell>
        </row>
        <row r="51">
          <cell r="AJ51" t="str">
            <v>0000000138</v>
          </cell>
          <cell r="AK51" t="str">
            <v>BHT</v>
          </cell>
          <cell r="AL51" t="str">
            <v>A001</v>
          </cell>
          <cell r="AM51">
            <v>20020405</v>
          </cell>
        </row>
        <row r="52">
          <cell r="AJ52" t="str">
            <v>0000000139</v>
          </cell>
          <cell r="AK52" t="str">
            <v>BHT</v>
          </cell>
          <cell r="AL52" t="str">
            <v>A001</v>
          </cell>
          <cell r="AM52">
            <v>20020405</v>
          </cell>
        </row>
        <row r="53">
          <cell r="AJ53" t="str">
            <v>0000000140</v>
          </cell>
          <cell r="AK53" t="str">
            <v>BHT</v>
          </cell>
          <cell r="AL53" t="str">
            <v>A001</v>
          </cell>
          <cell r="AM53">
            <v>20020405</v>
          </cell>
        </row>
        <row r="54">
          <cell r="AJ54" t="str">
            <v>0000000141</v>
          </cell>
          <cell r="AK54" t="str">
            <v>BHT</v>
          </cell>
          <cell r="AL54" t="str">
            <v>A001</v>
          </cell>
          <cell r="AM54">
            <v>20020405</v>
          </cell>
        </row>
        <row r="55">
          <cell r="AJ55" t="str">
            <v>0000000142</v>
          </cell>
          <cell r="AK55" t="str">
            <v>BHT</v>
          </cell>
          <cell r="AL55" t="str">
            <v>A001</v>
          </cell>
          <cell r="AM55">
            <v>20020405</v>
          </cell>
        </row>
        <row r="56">
          <cell r="AJ56" t="str">
            <v>0000000143</v>
          </cell>
          <cell r="AK56" t="str">
            <v>BHT</v>
          </cell>
          <cell r="AL56" t="str">
            <v>A001</v>
          </cell>
          <cell r="AM56">
            <v>20020405</v>
          </cell>
        </row>
        <row r="57">
          <cell r="AJ57" t="str">
            <v>0000000144</v>
          </cell>
          <cell r="AK57" t="str">
            <v>BHT</v>
          </cell>
          <cell r="AL57" t="str">
            <v>A001</v>
          </cell>
          <cell r="AM57">
            <v>20020405</v>
          </cell>
        </row>
        <row r="58">
          <cell r="AJ58" t="str">
            <v>0000000145</v>
          </cell>
          <cell r="AK58" t="str">
            <v>BHT</v>
          </cell>
          <cell r="AL58" t="str">
            <v>A001</v>
          </cell>
          <cell r="AM58">
            <v>20020405</v>
          </cell>
        </row>
        <row r="59">
          <cell r="AJ59" t="str">
            <v>0000000146</v>
          </cell>
          <cell r="AK59" t="str">
            <v>BHT</v>
          </cell>
          <cell r="AL59" t="str">
            <v>A001</v>
          </cell>
          <cell r="AM59">
            <v>20020405</v>
          </cell>
        </row>
        <row r="60">
          <cell r="AJ60" t="str">
            <v>0000000147</v>
          </cell>
          <cell r="AK60" t="str">
            <v>BHT</v>
          </cell>
          <cell r="AL60" t="str">
            <v>A001</v>
          </cell>
          <cell r="AM60">
            <v>20020405</v>
          </cell>
        </row>
        <row r="61">
          <cell r="AJ61" t="str">
            <v>0000000148</v>
          </cell>
          <cell r="AK61" t="str">
            <v>BHT</v>
          </cell>
          <cell r="AL61" t="str">
            <v>A001</v>
          </cell>
          <cell r="AM61">
            <v>20020405</v>
          </cell>
        </row>
        <row r="62">
          <cell r="AJ62" t="str">
            <v>0000000165</v>
          </cell>
          <cell r="AK62" t="str">
            <v>BHT</v>
          </cell>
          <cell r="AL62" t="str">
            <v>A001</v>
          </cell>
          <cell r="AM62">
            <v>20020406</v>
          </cell>
        </row>
        <row r="63">
          <cell r="AJ63" t="str">
            <v>0000000166</v>
          </cell>
          <cell r="AK63" t="str">
            <v>BHT</v>
          </cell>
          <cell r="AL63" t="str">
            <v>A001</v>
          </cell>
          <cell r="AM63">
            <v>20020406</v>
          </cell>
        </row>
        <row r="64">
          <cell r="AJ64" t="str">
            <v>0000000167</v>
          </cell>
          <cell r="AK64" t="str">
            <v>BHT</v>
          </cell>
          <cell r="AL64" t="str">
            <v>A001</v>
          </cell>
          <cell r="AM64">
            <v>20020406</v>
          </cell>
        </row>
        <row r="65">
          <cell r="AJ65" t="str">
            <v>0000000168</v>
          </cell>
          <cell r="AK65" t="str">
            <v>BHT</v>
          </cell>
          <cell r="AL65" t="str">
            <v>A001</v>
          </cell>
          <cell r="AM65">
            <v>20020406</v>
          </cell>
        </row>
        <row r="66">
          <cell r="AJ66" t="str">
            <v>0000000169</v>
          </cell>
          <cell r="AK66" t="str">
            <v>BHT</v>
          </cell>
          <cell r="AL66" t="str">
            <v>A001</v>
          </cell>
          <cell r="AM66">
            <v>20020406</v>
          </cell>
        </row>
        <row r="67">
          <cell r="AJ67" t="str">
            <v>0000000170</v>
          </cell>
          <cell r="AK67" t="str">
            <v>BHT</v>
          </cell>
          <cell r="AL67" t="str">
            <v>A001</v>
          </cell>
          <cell r="AM67">
            <v>20020406</v>
          </cell>
        </row>
        <row r="68">
          <cell r="AJ68" t="str">
            <v>0000000171</v>
          </cell>
          <cell r="AK68" t="str">
            <v>BHT</v>
          </cell>
          <cell r="AL68" t="str">
            <v>A001</v>
          </cell>
          <cell r="AM68">
            <v>20020406</v>
          </cell>
        </row>
        <row r="69">
          <cell r="AJ69" t="str">
            <v>0000000172</v>
          </cell>
          <cell r="AK69" t="str">
            <v>BHT</v>
          </cell>
          <cell r="AL69" t="str">
            <v>A001</v>
          </cell>
          <cell r="AM69">
            <v>20020406</v>
          </cell>
        </row>
        <row r="70">
          <cell r="AJ70" t="str">
            <v>0000000173</v>
          </cell>
          <cell r="AK70" t="str">
            <v>BHT</v>
          </cell>
          <cell r="AL70" t="str">
            <v>A001</v>
          </cell>
          <cell r="AM70">
            <v>20020406</v>
          </cell>
        </row>
        <row r="71">
          <cell r="AJ71" t="str">
            <v>0000000174</v>
          </cell>
          <cell r="AK71" t="str">
            <v>BHT</v>
          </cell>
          <cell r="AL71" t="str">
            <v>A001</v>
          </cell>
          <cell r="AM71">
            <v>20020406</v>
          </cell>
        </row>
        <row r="72">
          <cell r="AJ72" t="str">
            <v>0000000175</v>
          </cell>
          <cell r="AK72" t="str">
            <v>BHT</v>
          </cell>
          <cell r="AL72" t="str">
            <v>A001</v>
          </cell>
          <cell r="AM72">
            <v>20020406</v>
          </cell>
        </row>
        <row r="73">
          <cell r="AJ73" t="str">
            <v>0000000176</v>
          </cell>
          <cell r="AK73" t="str">
            <v>BHT</v>
          </cell>
          <cell r="AL73" t="str">
            <v>A001</v>
          </cell>
          <cell r="AM73">
            <v>20020406</v>
          </cell>
        </row>
        <row r="74">
          <cell r="AJ74" t="str">
            <v>0000000200</v>
          </cell>
          <cell r="AK74" t="str">
            <v>BHT</v>
          </cell>
          <cell r="AL74" t="str">
            <v>A001</v>
          </cell>
          <cell r="AM74">
            <v>20020408</v>
          </cell>
        </row>
        <row r="75">
          <cell r="AJ75" t="str">
            <v>0000000201</v>
          </cell>
          <cell r="AK75" t="str">
            <v>BHT</v>
          </cell>
          <cell r="AL75" t="str">
            <v>A001</v>
          </cell>
          <cell r="AM75">
            <v>20020408</v>
          </cell>
        </row>
        <row r="76">
          <cell r="AJ76" t="str">
            <v>0000000202</v>
          </cell>
          <cell r="AK76" t="str">
            <v>BHT</v>
          </cell>
          <cell r="AL76" t="str">
            <v>A001</v>
          </cell>
          <cell r="AM76">
            <v>20020408</v>
          </cell>
        </row>
        <row r="77">
          <cell r="AJ77" t="str">
            <v>0000000217</v>
          </cell>
          <cell r="AK77" t="str">
            <v>BHT</v>
          </cell>
          <cell r="AL77" t="str">
            <v>A001</v>
          </cell>
          <cell r="AM77">
            <v>20020409</v>
          </cell>
        </row>
        <row r="78">
          <cell r="AJ78" t="str">
            <v>0000000218</v>
          </cell>
          <cell r="AK78" t="str">
            <v>BHT</v>
          </cell>
          <cell r="AL78" t="str">
            <v>A001</v>
          </cell>
          <cell r="AM78">
            <v>20020409</v>
          </cell>
        </row>
        <row r="79">
          <cell r="AJ79" t="str">
            <v>0000000219</v>
          </cell>
          <cell r="AK79" t="str">
            <v>BHT</v>
          </cell>
          <cell r="AL79" t="str">
            <v>A001</v>
          </cell>
          <cell r="AM79">
            <v>20020409</v>
          </cell>
        </row>
        <row r="80">
          <cell r="AJ80" t="str">
            <v>0000000220</v>
          </cell>
          <cell r="AK80" t="str">
            <v>BHT</v>
          </cell>
          <cell r="AL80" t="str">
            <v>A001</v>
          </cell>
          <cell r="AM80">
            <v>20020409</v>
          </cell>
        </row>
        <row r="81">
          <cell r="AJ81" t="str">
            <v>0000000221</v>
          </cell>
          <cell r="AK81" t="str">
            <v>BHT</v>
          </cell>
          <cell r="AL81" t="str">
            <v>A001</v>
          </cell>
          <cell r="AM81">
            <v>20020409</v>
          </cell>
        </row>
        <row r="82">
          <cell r="AJ82" t="str">
            <v>0000000222</v>
          </cell>
          <cell r="AK82" t="str">
            <v>BHT</v>
          </cell>
          <cell r="AL82" t="str">
            <v>A001</v>
          </cell>
          <cell r="AM82">
            <v>20020409</v>
          </cell>
        </row>
        <row r="83">
          <cell r="AJ83" t="str">
            <v>0000000223</v>
          </cell>
          <cell r="AK83" t="str">
            <v>BHT</v>
          </cell>
          <cell r="AL83" t="str">
            <v>A001</v>
          </cell>
          <cell r="AM83">
            <v>20020409</v>
          </cell>
        </row>
        <row r="84">
          <cell r="AJ84" t="str">
            <v>0000000224</v>
          </cell>
          <cell r="AK84" t="str">
            <v>BHT</v>
          </cell>
          <cell r="AL84" t="str">
            <v>A001</v>
          </cell>
          <cell r="AM84">
            <v>20020409</v>
          </cell>
        </row>
        <row r="85">
          <cell r="AJ85" t="str">
            <v>0000000262</v>
          </cell>
          <cell r="AK85" t="str">
            <v>BHT</v>
          </cell>
          <cell r="AL85" t="str">
            <v>A001</v>
          </cell>
          <cell r="AM85">
            <v>20020410</v>
          </cell>
        </row>
        <row r="86">
          <cell r="AJ86" t="str">
            <v>0000000263</v>
          </cell>
          <cell r="AK86" t="str">
            <v>BHT</v>
          </cell>
          <cell r="AL86" t="str">
            <v>A001</v>
          </cell>
          <cell r="AM86">
            <v>20020410</v>
          </cell>
        </row>
        <row r="87">
          <cell r="AJ87" t="str">
            <v>0000000264</v>
          </cell>
          <cell r="AK87" t="str">
            <v>BHT</v>
          </cell>
          <cell r="AL87" t="str">
            <v>A001</v>
          </cell>
          <cell r="AM87">
            <v>20020410</v>
          </cell>
        </row>
        <row r="88">
          <cell r="AJ88" t="str">
            <v>0000000265</v>
          </cell>
          <cell r="AK88" t="str">
            <v>BHT</v>
          </cell>
          <cell r="AL88" t="str">
            <v>A001</v>
          </cell>
          <cell r="AM88">
            <v>20020410</v>
          </cell>
        </row>
        <row r="89">
          <cell r="AJ89" t="str">
            <v>0000000266</v>
          </cell>
          <cell r="AK89" t="str">
            <v>BHT</v>
          </cell>
          <cell r="AL89" t="str">
            <v>A001</v>
          </cell>
          <cell r="AM89">
            <v>20020410</v>
          </cell>
        </row>
        <row r="90">
          <cell r="AJ90" t="str">
            <v>0000000267</v>
          </cell>
          <cell r="AK90" t="str">
            <v>BHT</v>
          </cell>
          <cell r="AL90" t="str">
            <v>A001</v>
          </cell>
          <cell r="AM90">
            <v>20020410</v>
          </cell>
        </row>
        <row r="91">
          <cell r="AJ91" t="str">
            <v>0000000268</v>
          </cell>
          <cell r="AK91" t="str">
            <v>BHT</v>
          </cell>
          <cell r="AL91" t="str">
            <v>A001</v>
          </cell>
          <cell r="AM91">
            <v>20020410</v>
          </cell>
        </row>
        <row r="92">
          <cell r="AJ92" t="str">
            <v>0000000269</v>
          </cell>
          <cell r="AK92" t="str">
            <v>BHT</v>
          </cell>
          <cell r="AL92" t="str">
            <v>A001</v>
          </cell>
          <cell r="AM92">
            <v>20020410</v>
          </cell>
        </row>
        <row r="93">
          <cell r="AJ93" t="str">
            <v>0000000287</v>
          </cell>
          <cell r="AK93" t="str">
            <v>BHT</v>
          </cell>
          <cell r="AL93" t="str">
            <v>A001</v>
          </cell>
          <cell r="AM93">
            <v>20020410</v>
          </cell>
        </row>
        <row r="94">
          <cell r="AJ94" t="str">
            <v>0000000288</v>
          </cell>
          <cell r="AK94" t="str">
            <v>BHT</v>
          </cell>
          <cell r="AL94" t="str">
            <v>A001</v>
          </cell>
          <cell r="AM94">
            <v>20020410</v>
          </cell>
        </row>
        <row r="95">
          <cell r="AJ95" t="str">
            <v>0000000307</v>
          </cell>
          <cell r="AK95" t="str">
            <v>BHT</v>
          </cell>
          <cell r="AL95" t="str">
            <v>A001</v>
          </cell>
          <cell r="AM95">
            <v>20020411</v>
          </cell>
        </row>
        <row r="96">
          <cell r="AJ96" t="str">
            <v>0000000308</v>
          </cell>
          <cell r="AK96" t="str">
            <v>BHT</v>
          </cell>
          <cell r="AL96" t="str">
            <v>A001</v>
          </cell>
          <cell r="AM96">
            <v>20020411</v>
          </cell>
        </row>
        <row r="97">
          <cell r="AJ97" t="str">
            <v>0000000309</v>
          </cell>
          <cell r="AK97" t="str">
            <v>BHT</v>
          </cell>
          <cell r="AL97" t="str">
            <v>A001</v>
          </cell>
          <cell r="AM97">
            <v>20020411</v>
          </cell>
        </row>
        <row r="98">
          <cell r="AJ98" t="str">
            <v>0000000310</v>
          </cell>
          <cell r="AK98" t="str">
            <v>BHT</v>
          </cell>
          <cell r="AL98" t="str">
            <v>A001</v>
          </cell>
          <cell r="AM98">
            <v>20020411</v>
          </cell>
        </row>
        <row r="99">
          <cell r="AJ99" t="str">
            <v>0000000311</v>
          </cell>
          <cell r="AK99" t="str">
            <v>BHT</v>
          </cell>
          <cell r="AL99" t="str">
            <v>A001</v>
          </cell>
          <cell r="AM99">
            <v>20020411</v>
          </cell>
        </row>
        <row r="100">
          <cell r="AJ100" t="str">
            <v>0000000312</v>
          </cell>
          <cell r="AK100" t="str">
            <v>BHT</v>
          </cell>
          <cell r="AL100" t="str">
            <v>A001</v>
          </cell>
          <cell r="AM100">
            <v>20020411</v>
          </cell>
        </row>
        <row r="101">
          <cell r="AJ101" t="str">
            <v>0000000314</v>
          </cell>
          <cell r="AK101" t="str">
            <v>BHT</v>
          </cell>
          <cell r="AL101" t="str">
            <v>A001</v>
          </cell>
          <cell r="AM101">
            <v>20020411</v>
          </cell>
        </row>
        <row r="102">
          <cell r="AJ102" t="str">
            <v>0000000315</v>
          </cell>
          <cell r="AK102" t="str">
            <v>BHT</v>
          </cell>
          <cell r="AL102" t="str">
            <v>A001</v>
          </cell>
          <cell r="AM102">
            <v>20020411</v>
          </cell>
        </row>
        <row r="103">
          <cell r="AJ103" t="str">
            <v>0000000316</v>
          </cell>
          <cell r="AK103" t="str">
            <v>BHT</v>
          </cell>
          <cell r="AL103" t="str">
            <v>A001</v>
          </cell>
          <cell r="AM103">
            <v>20020411</v>
          </cell>
        </row>
        <row r="104">
          <cell r="AJ104" t="str">
            <v>0000000319</v>
          </cell>
          <cell r="AK104" t="str">
            <v>BHT</v>
          </cell>
          <cell r="AL104" t="str">
            <v>A001</v>
          </cell>
          <cell r="AM104">
            <v>20020411</v>
          </cell>
        </row>
        <row r="105">
          <cell r="AJ105" t="str">
            <v>0000000419</v>
          </cell>
          <cell r="AK105" t="str">
            <v>BHT</v>
          </cell>
          <cell r="AL105" t="str">
            <v>A001</v>
          </cell>
          <cell r="AM105">
            <v>20020422</v>
          </cell>
        </row>
        <row r="106">
          <cell r="AJ106" t="str">
            <v>0000000420</v>
          </cell>
          <cell r="AK106" t="str">
            <v>BHT</v>
          </cell>
          <cell r="AL106" t="str">
            <v>A001</v>
          </cell>
          <cell r="AM106">
            <v>20020422</v>
          </cell>
        </row>
        <row r="107">
          <cell r="AJ107" t="str">
            <v>0000000421</v>
          </cell>
          <cell r="AK107" t="str">
            <v>BHT</v>
          </cell>
          <cell r="AL107" t="str">
            <v>A001</v>
          </cell>
          <cell r="AM107">
            <v>20020422</v>
          </cell>
        </row>
        <row r="108">
          <cell r="AJ108" t="str">
            <v>0000000422</v>
          </cell>
          <cell r="AK108" t="str">
            <v>BHT</v>
          </cell>
          <cell r="AL108" t="str">
            <v>A001</v>
          </cell>
          <cell r="AM108">
            <v>20020422</v>
          </cell>
        </row>
        <row r="109">
          <cell r="AJ109" t="str">
            <v>0000000423</v>
          </cell>
          <cell r="AK109" t="str">
            <v>BHT</v>
          </cell>
          <cell r="AL109" t="str">
            <v>A001</v>
          </cell>
          <cell r="AM109">
            <v>20020422</v>
          </cell>
        </row>
        <row r="110">
          <cell r="AJ110" t="str">
            <v>0000000424</v>
          </cell>
          <cell r="AK110" t="str">
            <v>BHT</v>
          </cell>
          <cell r="AL110" t="str">
            <v>A001</v>
          </cell>
          <cell r="AM110">
            <v>20020422</v>
          </cell>
        </row>
        <row r="111">
          <cell r="AJ111" t="str">
            <v>0000000425</v>
          </cell>
          <cell r="AK111" t="str">
            <v>BHT</v>
          </cell>
          <cell r="AL111" t="str">
            <v>A001</v>
          </cell>
          <cell r="AM111">
            <v>20020422</v>
          </cell>
        </row>
        <row r="112">
          <cell r="AJ112" t="str">
            <v>0000000426</v>
          </cell>
          <cell r="AK112" t="str">
            <v>BHT</v>
          </cell>
          <cell r="AL112" t="str">
            <v>A001</v>
          </cell>
          <cell r="AM112">
            <v>20020422</v>
          </cell>
        </row>
        <row r="113">
          <cell r="AJ113" t="str">
            <v>0000000427</v>
          </cell>
          <cell r="AK113" t="str">
            <v>BHT</v>
          </cell>
          <cell r="AL113" t="str">
            <v>A001</v>
          </cell>
          <cell r="AM113">
            <v>20020422</v>
          </cell>
        </row>
        <row r="114">
          <cell r="AJ114" t="str">
            <v>0000000428</v>
          </cell>
          <cell r="AK114" t="str">
            <v>BHT</v>
          </cell>
          <cell r="AL114" t="str">
            <v>A001</v>
          </cell>
          <cell r="AM114">
            <v>20020422</v>
          </cell>
        </row>
        <row r="115">
          <cell r="AJ115" t="str">
            <v>0000000429</v>
          </cell>
          <cell r="AK115" t="str">
            <v>BHT</v>
          </cell>
          <cell r="AL115" t="str">
            <v>A001</v>
          </cell>
          <cell r="AM115">
            <v>20020422</v>
          </cell>
        </row>
        <row r="116">
          <cell r="AJ116" t="str">
            <v>0000000430</v>
          </cell>
          <cell r="AK116" t="str">
            <v>BHT</v>
          </cell>
          <cell r="AL116" t="str">
            <v>A001</v>
          </cell>
          <cell r="AM116">
            <v>20020422</v>
          </cell>
        </row>
        <row r="117">
          <cell r="AJ117" t="str">
            <v>0000000431</v>
          </cell>
          <cell r="AK117" t="str">
            <v>BHT</v>
          </cell>
          <cell r="AL117" t="str">
            <v>A001</v>
          </cell>
          <cell r="AM117">
            <v>20020422</v>
          </cell>
        </row>
        <row r="118">
          <cell r="AJ118" t="str">
            <v>0000000438</v>
          </cell>
          <cell r="AK118" t="str">
            <v>BHT</v>
          </cell>
          <cell r="AL118" t="str">
            <v>A001</v>
          </cell>
          <cell r="AM118">
            <v>20020423</v>
          </cell>
        </row>
        <row r="119">
          <cell r="AJ119" t="str">
            <v>0000000439</v>
          </cell>
          <cell r="AK119" t="str">
            <v>BHT</v>
          </cell>
          <cell r="AL119" t="str">
            <v>A001</v>
          </cell>
          <cell r="AM119">
            <v>20020423</v>
          </cell>
        </row>
        <row r="120">
          <cell r="AJ120" t="str">
            <v>0000000440</v>
          </cell>
          <cell r="AK120" t="str">
            <v>BHT</v>
          </cell>
          <cell r="AL120" t="str">
            <v>A001</v>
          </cell>
          <cell r="AM120">
            <v>20020423</v>
          </cell>
        </row>
        <row r="121">
          <cell r="AJ121" t="str">
            <v>0000000441</v>
          </cell>
          <cell r="AK121" t="str">
            <v>BHT</v>
          </cell>
          <cell r="AL121" t="str">
            <v>A001</v>
          </cell>
          <cell r="AM121">
            <v>20020423</v>
          </cell>
        </row>
        <row r="122">
          <cell r="AJ122" t="str">
            <v>0000000442</v>
          </cell>
          <cell r="AK122" t="str">
            <v>BHT</v>
          </cell>
          <cell r="AL122" t="str">
            <v>A001</v>
          </cell>
          <cell r="AM122">
            <v>20020423</v>
          </cell>
        </row>
        <row r="123">
          <cell r="AJ123" t="str">
            <v>0000000443</v>
          </cell>
          <cell r="AK123" t="str">
            <v>BHT</v>
          </cell>
          <cell r="AL123" t="str">
            <v>A001</v>
          </cell>
          <cell r="AM123">
            <v>20020423</v>
          </cell>
        </row>
        <row r="124">
          <cell r="AJ124" t="str">
            <v>0000000444</v>
          </cell>
          <cell r="AK124" t="str">
            <v>BHT</v>
          </cell>
          <cell r="AL124" t="str">
            <v>A001</v>
          </cell>
          <cell r="AM124">
            <v>20020423</v>
          </cell>
        </row>
        <row r="125">
          <cell r="AJ125" t="str">
            <v>0000000445</v>
          </cell>
          <cell r="AK125" t="str">
            <v>BHT</v>
          </cell>
          <cell r="AL125" t="str">
            <v>A001</v>
          </cell>
          <cell r="AM125">
            <v>20020423</v>
          </cell>
        </row>
        <row r="126">
          <cell r="AJ126" t="str">
            <v>0000000446</v>
          </cell>
          <cell r="AK126" t="str">
            <v>BHT</v>
          </cell>
          <cell r="AL126" t="str">
            <v>A001</v>
          </cell>
          <cell r="AM126">
            <v>20020423</v>
          </cell>
        </row>
        <row r="127">
          <cell r="AJ127" t="str">
            <v>0000000447</v>
          </cell>
          <cell r="AK127" t="str">
            <v>BHT</v>
          </cell>
          <cell r="AL127" t="str">
            <v>A001</v>
          </cell>
          <cell r="AM127">
            <v>20020423</v>
          </cell>
        </row>
        <row r="128">
          <cell r="AJ128" t="str">
            <v>0000000469</v>
          </cell>
          <cell r="AK128" t="str">
            <v>BHT</v>
          </cell>
          <cell r="AL128" t="str">
            <v>A001</v>
          </cell>
          <cell r="AM128">
            <v>20020424</v>
          </cell>
        </row>
        <row r="129">
          <cell r="AJ129" t="str">
            <v>0000000470</v>
          </cell>
          <cell r="AK129" t="str">
            <v>BHT</v>
          </cell>
          <cell r="AL129" t="str">
            <v>A001</v>
          </cell>
          <cell r="AM129">
            <v>20020424</v>
          </cell>
        </row>
        <row r="130">
          <cell r="AJ130" t="str">
            <v>0000000471</v>
          </cell>
          <cell r="AK130" t="str">
            <v>BHT</v>
          </cell>
          <cell r="AL130" t="str">
            <v>A001</v>
          </cell>
          <cell r="AM130">
            <v>20020424</v>
          </cell>
        </row>
        <row r="131">
          <cell r="AJ131" t="str">
            <v>0000000472</v>
          </cell>
          <cell r="AK131" t="str">
            <v>BHT</v>
          </cell>
          <cell r="AL131" t="str">
            <v>A001</v>
          </cell>
          <cell r="AM131">
            <v>20020424</v>
          </cell>
        </row>
        <row r="132">
          <cell r="AJ132" t="str">
            <v>0000000473</v>
          </cell>
          <cell r="AK132" t="str">
            <v>BHT</v>
          </cell>
          <cell r="AL132" t="str">
            <v>A001</v>
          </cell>
          <cell r="AM132">
            <v>20020424</v>
          </cell>
        </row>
        <row r="133">
          <cell r="AJ133" t="str">
            <v>0000000474</v>
          </cell>
          <cell r="AK133" t="str">
            <v>BHT</v>
          </cell>
          <cell r="AL133" t="str">
            <v>A001</v>
          </cell>
          <cell r="AM133">
            <v>20020424</v>
          </cell>
        </row>
        <row r="134">
          <cell r="AJ134" t="str">
            <v>0000000475</v>
          </cell>
          <cell r="AK134" t="str">
            <v>BHT</v>
          </cell>
          <cell r="AL134" t="str">
            <v>A001</v>
          </cell>
          <cell r="AM134">
            <v>20020424</v>
          </cell>
        </row>
        <row r="135">
          <cell r="AJ135" t="str">
            <v>0000000476</v>
          </cell>
          <cell r="AK135" t="str">
            <v>BHT</v>
          </cell>
          <cell r="AL135" t="str">
            <v>A001</v>
          </cell>
          <cell r="AM135">
            <v>20020424</v>
          </cell>
        </row>
        <row r="136">
          <cell r="AJ136" t="str">
            <v>0000000477</v>
          </cell>
          <cell r="AK136" t="str">
            <v>BHT</v>
          </cell>
          <cell r="AL136" t="str">
            <v>A001</v>
          </cell>
          <cell r="AM136">
            <v>20020424</v>
          </cell>
        </row>
        <row r="137">
          <cell r="AJ137" t="str">
            <v>0000000493</v>
          </cell>
          <cell r="AK137" t="str">
            <v>BHT</v>
          </cell>
          <cell r="AL137" t="str">
            <v>A001</v>
          </cell>
          <cell r="AM137">
            <v>20020425</v>
          </cell>
        </row>
        <row r="138">
          <cell r="AJ138" t="str">
            <v>0000000494</v>
          </cell>
          <cell r="AK138" t="str">
            <v>BHT</v>
          </cell>
          <cell r="AL138" t="str">
            <v>A001</v>
          </cell>
          <cell r="AM138">
            <v>20020425</v>
          </cell>
        </row>
        <row r="139">
          <cell r="AJ139" t="str">
            <v>0000000495</v>
          </cell>
          <cell r="AK139" t="str">
            <v>BHT</v>
          </cell>
          <cell r="AL139" t="str">
            <v>A001</v>
          </cell>
          <cell r="AM139">
            <v>20020425</v>
          </cell>
        </row>
        <row r="140">
          <cell r="AJ140" t="str">
            <v>0000000496</v>
          </cell>
          <cell r="AK140" t="str">
            <v>BHT</v>
          </cell>
          <cell r="AL140" t="str">
            <v>A001</v>
          </cell>
          <cell r="AM140">
            <v>20020425</v>
          </cell>
        </row>
        <row r="141">
          <cell r="AJ141" t="str">
            <v>0000000497</v>
          </cell>
          <cell r="AK141" t="str">
            <v>BHT</v>
          </cell>
          <cell r="AL141" t="str">
            <v>A001</v>
          </cell>
          <cell r="AM141">
            <v>20020425</v>
          </cell>
        </row>
        <row r="142">
          <cell r="AJ142" t="str">
            <v>0000000498</v>
          </cell>
          <cell r="AK142" t="str">
            <v>BHT</v>
          </cell>
          <cell r="AL142" t="str">
            <v>A001</v>
          </cell>
          <cell r="AM142">
            <v>20020425</v>
          </cell>
        </row>
        <row r="143">
          <cell r="AJ143" t="str">
            <v>0000000499</v>
          </cell>
          <cell r="AK143" t="str">
            <v>BHT</v>
          </cell>
          <cell r="AL143" t="str">
            <v>A001</v>
          </cell>
          <cell r="AM143">
            <v>20020425</v>
          </cell>
        </row>
        <row r="144">
          <cell r="AJ144" t="str">
            <v>0000000522</v>
          </cell>
          <cell r="AK144" t="str">
            <v>BHT</v>
          </cell>
          <cell r="AL144" t="str">
            <v>A001</v>
          </cell>
          <cell r="AM144">
            <v>20020426</v>
          </cell>
        </row>
        <row r="145">
          <cell r="AJ145" t="str">
            <v>0000000523</v>
          </cell>
          <cell r="AK145" t="str">
            <v>BHT</v>
          </cell>
          <cell r="AL145" t="str">
            <v>A001</v>
          </cell>
          <cell r="AM145">
            <v>20020426</v>
          </cell>
        </row>
        <row r="146">
          <cell r="AJ146" t="str">
            <v>0000000524</v>
          </cell>
          <cell r="AK146" t="str">
            <v>BHT</v>
          </cell>
          <cell r="AL146" t="str">
            <v>A001</v>
          </cell>
          <cell r="AM146">
            <v>20020426</v>
          </cell>
        </row>
        <row r="147">
          <cell r="AJ147" t="str">
            <v>0000000525</v>
          </cell>
          <cell r="AK147" t="str">
            <v>BHT</v>
          </cell>
          <cell r="AL147" t="str">
            <v>A001</v>
          </cell>
          <cell r="AM147">
            <v>20020426</v>
          </cell>
        </row>
        <row r="148">
          <cell r="AJ148" t="str">
            <v>0000000526</v>
          </cell>
          <cell r="AK148" t="str">
            <v>BHT</v>
          </cell>
          <cell r="AL148" t="str">
            <v>A001</v>
          </cell>
          <cell r="AM148">
            <v>20020426</v>
          </cell>
        </row>
        <row r="149">
          <cell r="AJ149" t="str">
            <v>0000000527</v>
          </cell>
          <cell r="AK149" t="str">
            <v>BHT</v>
          </cell>
          <cell r="AL149" t="str">
            <v>A001</v>
          </cell>
          <cell r="AM149">
            <v>20020426</v>
          </cell>
        </row>
        <row r="150">
          <cell r="AJ150" t="str">
            <v>0000000528</v>
          </cell>
          <cell r="AK150" t="str">
            <v>BHT</v>
          </cell>
          <cell r="AL150" t="str">
            <v>A001</v>
          </cell>
          <cell r="AM150">
            <v>20020426</v>
          </cell>
        </row>
        <row r="151">
          <cell r="AJ151" t="str">
            <v>0000000552</v>
          </cell>
          <cell r="AK151" t="str">
            <v>BHT</v>
          </cell>
          <cell r="AL151" t="str">
            <v>A001</v>
          </cell>
          <cell r="AM151">
            <v>20020426</v>
          </cell>
        </row>
        <row r="152">
          <cell r="AJ152" t="str">
            <v>0000000553</v>
          </cell>
          <cell r="AK152" t="str">
            <v>BHT</v>
          </cell>
          <cell r="AL152" t="str">
            <v>A001</v>
          </cell>
          <cell r="AM152">
            <v>20020426</v>
          </cell>
        </row>
        <row r="153">
          <cell r="AJ153" t="str">
            <v>0000000559</v>
          </cell>
          <cell r="AK153" t="str">
            <v>BHT</v>
          </cell>
          <cell r="AL153" t="str">
            <v>A001</v>
          </cell>
          <cell r="AM153">
            <v>20020426</v>
          </cell>
        </row>
        <row r="154">
          <cell r="AJ154" t="str">
            <v>0000000560</v>
          </cell>
          <cell r="AK154" t="str">
            <v>BHT</v>
          </cell>
          <cell r="AL154" t="str">
            <v>A001</v>
          </cell>
          <cell r="AM154">
            <v>20020426</v>
          </cell>
        </row>
        <row r="155">
          <cell r="AJ155" t="str">
            <v>0000000561</v>
          </cell>
          <cell r="AK155" t="str">
            <v>BHT</v>
          </cell>
          <cell r="AL155" t="str">
            <v>A001</v>
          </cell>
          <cell r="AM155">
            <v>20020426</v>
          </cell>
        </row>
        <row r="156">
          <cell r="AJ156" t="str">
            <v>0000000562</v>
          </cell>
          <cell r="AK156" t="str">
            <v>BHT</v>
          </cell>
          <cell r="AL156" t="str">
            <v>A001</v>
          </cell>
          <cell r="AM156">
            <v>20020426</v>
          </cell>
        </row>
        <row r="157">
          <cell r="AJ157" t="str">
            <v>0000000568</v>
          </cell>
          <cell r="AK157" t="str">
            <v>BHT</v>
          </cell>
          <cell r="AL157" t="str">
            <v>A001</v>
          </cell>
          <cell r="AM157">
            <v>20020427</v>
          </cell>
        </row>
        <row r="158">
          <cell r="AJ158" t="str">
            <v>0000000569</v>
          </cell>
          <cell r="AK158" t="str">
            <v>BHT</v>
          </cell>
          <cell r="AL158" t="str">
            <v>A001</v>
          </cell>
          <cell r="AM158">
            <v>20020427</v>
          </cell>
        </row>
        <row r="159">
          <cell r="AJ159" t="str">
            <v>0000000570</v>
          </cell>
          <cell r="AK159" t="str">
            <v>BHT</v>
          </cell>
          <cell r="AL159" t="str">
            <v>A001</v>
          </cell>
          <cell r="AM159">
            <v>20020427</v>
          </cell>
        </row>
        <row r="160">
          <cell r="AJ160" t="str">
            <v>0000000571</v>
          </cell>
          <cell r="AK160" t="str">
            <v>BHT</v>
          </cell>
          <cell r="AL160" t="str">
            <v>A001</v>
          </cell>
          <cell r="AM160">
            <v>20020427</v>
          </cell>
        </row>
        <row r="161">
          <cell r="AJ161" t="str">
            <v>0000000578</v>
          </cell>
          <cell r="AK161" t="str">
            <v>BHT</v>
          </cell>
          <cell r="AL161" t="str">
            <v>A001</v>
          </cell>
          <cell r="AM161">
            <v>20020429</v>
          </cell>
        </row>
        <row r="162">
          <cell r="AJ162" t="str">
            <v>0000000579</v>
          </cell>
          <cell r="AK162" t="str">
            <v>BHT</v>
          </cell>
          <cell r="AL162" t="str">
            <v>A001</v>
          </cell>
          <cell r="AM162">
            <v>20020429</v>
          </cell>
        </row>
        <row r="163">
          <cell r="AJ163" t="str">
            <v>0000000580</v>
          </cell>
          <cell r="AK163" t="str">
            <v>BHT</v>
          </cell>
          <cell r="AL163" t="str">
            <v>A001</v>
          </cell>
          <cell r="AM163">
            <v>20020429</v>
          </cell>
        </row>
        <row r="164">
          <cell r="AJ164" t="str">
            <v>0000000581</v>
          </cell>
          <cell r="AK164" t="str">
            <v>BHT</v>
          </cell>
          <cell r="AL164" t="str">
            <v>A001</v>
          </cell>
          <cell r="AM164">
            <v>20020429</v>
          </cell>
        </row>
        <row r="165">
          <cell r="AJ165" t="str">
            <v>0000000582</v>
          </cell>
          <cell r="AK165" t="str">
            <v>BHT</v>
          </cell>
          <cell r="AL165" t="str">
            <v>A001</v>
          </cell>
          <cell r="AM165">
            <v>20020429</v>
          </cell>
        </row>
        <row r="166">
          <cell r="AJ166" t="str">
            <v>0000000583</v>
          </cell>
          <cell r="AK166" t="str">
            <v>BHT</v>
          </cell>
          <cell r="AL166" t="str">
            <v>A001</v>
          </cell>
          <cell r="AM166">
            <v>20020429</v>
          </cell>
        </row>
        <row r="167">
          <cell r="AJ167" t="str">
            <v>0000000602</v>
          </cell>
          <cell r="AK167" t="str">
            <v>BHT</v>
          </cell>
          <cell r="AL167" t="str">
            <v>A001</v>
          </cell>
          <cell r="AM167">
            <v>20020429</v>
          </cell>
        </row>
        <row r="168">
          <cell r="AJ168" t="str">
            <v>0000000603</v>
          </cell>
          <cell r="AK168" t="str">
            <v>BHT</v>
          </cell>
          <cell r="AL168" t="str">
            <v>A001</v>
          </cell>
          <cell r="AM168">
            <v>20020429</v>
          </cell>
        </row>
        <row r="169">
          <cell r="AJ169" t="str">
            <v>0000000611</v>
          </cell>
          <cell r="AK169" t="str">
            <v>BHT</v>
          </cell>
          <cell r="AL169" t="str">
            <v>A001</v>
          </cell>
          <cell r="AM169">
            <v>20020430</v>
          </cell>
        </row>
        <row r="170">
          <cell r="AJ170" t="str">
            <v>0000000612</v>
          </cell>
          <cell r="AK170" t="str">
            <v>BHT</v>
          </cell>
          <cell r="AL170" t="str">
            <v>A001</v>
          </cell>
          <cell r="AM170">
            <v>20020430</v>
          </cell>
        </row>
        <row r="171">
          <cell r="AJ171" t="str">
            <v>0000000613</v>
          </cell>
          <cell r="AK171" t="str">
            <v>BHT</v>
          </cell>
          <cell r="AL171" t="str">
            <v>A001</v>
          </cell>
          <cell r="AM171">
            <v>20020430</v>
          </cell>
        </row>
        <row r="172">
          <cell r="AJ172" t="str">
            <v>0000000614</v>
          </cell>
          <cell r="AK172" t="str">
            <v>BHT</v>
          </cell>
          <cell r="AL172" t="str">
            <v>A001</v>
          </cell>
          <cell r="AM172">
            <v>20020430</v>
          </cell>
        </row>
        <row r="173">
          <cell r="AJ173" t="str">
            <v>0000000615</v>
          </cell>
          <cell r="AK173" t="str">
            <v>BHT</v>
          </cell>
          <cell r="AL173" t="str">
            <v>A001</v>
          </cell>
          <cell r="AM173">
            <v>20020430</v>
          </cell>
        </row>
        <row r="174">
          <cell r="AJ174" t="str">
            <v>0000000616</v>
          </cell>
          <cell r="AK174" t="str">
            <v>BHT</v>
          </cell>
          <cell r="AL174" t="str">
            <v>A001</v>
          </cell>
          <cell r="AM174">
            <v>20020430</v>
          </cell>
        </row>
        <row r="175">
          <cell r="AJ175" t="str">
            <v>0000000617</v>
          </cell>
          <cell r="AK175" t="str">
            <v>BHT</v>
          </cell>
          <cell r="AL175" t="str">
            <v>A001</v>
          </cell>
          <cell r="AM175">
            <v>20020430</v>
          </cell>
        </row>
        <row r="176">
          <cell r="AJ176" t="str">
            <v>0000000618</v>
          </cell>
          <cell r="AK176" t="str">
            <v>BHT</v>
          </cell>
          <cell r="AL176" t="str">
            <v>A001</v>
          </cell>
          <cell r="AM176">
            <v>20020430</v>
          </cell>
        </row>
        <row r="177">
          <cell r="AJ177" t="str">
            <v>0000000246</v>
          </cell>
          <cell r="AK177" t="str">
            <v>BHT</v>
          </cell>
          <cell r="AL177" t="str">
            <v>A002</v>
          </cell>
          <cell r="AM177">
            <v>20020409</v>
          </cell>
        </row>
        <row r="178">
          <cell r="AJ178" t="str">
            <v>0000000247</v>
          </cell>
          <cell r="AK178" t="str">
            <v>BHT</v>
          </cell>
          <cell r="AL178" t="str">
            <v>A002</v>
          </cell>
          <cell r="AM178">
            <v>20020409</v>
          </cell>
        </row>
        <row r="179">
          <cell r="AJ179" t="str">
            <v>0000000248</v>
          </cell>
          <cell r="AK179" t="str">
            <v>BHT</v>
          </cell>
          <cell r="AL179" t="str">
            <v>A002</v>
          </cell>
          <cell r="AM179">
            <v>20020409</v>
          </cell>
        </row>
        <row r="180">
          <cell r="AJ180" t="str">
            <v>0000000249</v>
          </cell>
          <cell r="AK180" t="str">
            <v>BHT</v>
          </cell>
          <cell r="AL180" t="str">
            <v>A002</v>
          </cell>
          <cell r="AM180">
            <v>20020409</v>
          </cell>
        </row>
        <row r="181">
          <cell r="AJ181" t="str">
            <v>0000000250</v>
          </cell>
          <cell r="AK181" t="str">
            <v>BHT</v>
          </cell>
          <cell r="AL181" t="str">
            <v>A002</v>
          </cell>
          <cell r="AM181">
            <v>20020409</v>
          </cell>
        </row>
        <row r="182">
          <cell r="AJ182" t="str">
            <v>0000000251</v>
          </cell>
          <cell r="AK182" t="str">
            <v>BHT</v>
          </cell>
          <cell r="AL182" t="str">
            <v>A002</v>
          </cell>
          <cell r="AM182">
            <v>20020409</v>
          </cell>
        </row>
        <row r="183">
          <cell r="AJ183" t="str">
            <v>0000000252</v>
          </cell>
          <cell r="AK183" t="str">
            <v>BHT</v>
          </cell>
          <cell r="AL183" t="str">
            <v>A002</v>
          </cell>
          <cell r="AM183">
            <v>20020409</v>
          </cell>
        </row>
        <row r="184">
          <cell r="AJ184" t="str">
            <v>0000000253</v>
          </cell>
          <cell r="AK184" t="str">
            <v>BHT</v>
          </cell>
          <cell r="AL184" t="str">
            <v>A002</v>
          </cell>
          <cell r="AM184">
            <v>20020409</v>
          </cell>
        </row>
        <row r="185">
          <cell r="AJ185" t="str">
            <v>0000000254</v>
          </cell>
          <cell r="AK185" t="str">
            <v>BHT</v>
          </cell>
          <cell r="AL185" t="str">
            <v>A002</v>
          </cell>
          <cell r="AM185">
            <v>20020409</v>
          </cell>
        </row>
        <row r="186">
          <cell r="AJ186" t="str">
            <v>0000000086</v>
          </cell>
          <cell r="AK186" t="str">
            <v>BHT</v>
          </cell>
          <cell r="AL186" t="str">
            <v>F001</v>
          </cell>
          <cell r="AM186">
            <v>20020403</v>
          </cell>
        </row>
        <row r="187">
          <cell r="AJ187" t="str">
            <v>0000000087</v>
          </cell>
          <cell r="AK187" t="str">
            <v>BHT</v>
          </cell>
          <cell r="AL187" t="str">
            <v>F001</v>
          </cell>
          <cell r="AM187">
            <v>20020403</v>
          </cell>
        </row>
        <row r="188">
          <cell r="AJ188" t="str">
            <v>0000000105</v>
          </cell>
          <cell r="AK188" t="str">
            <v>BHT</v>
          </cell>
          <cell r="AL188" t="str">
            <v>F001</v>
          </cell>
          <cell r="AM188">
            <v>20020404</v>
          </cell>
        </row>
        <row r="189">
          <cell r="AJ189" t="str">
            <v>0000000332</v>
          </cell>
          <cell r="AK189" t="str">
            <v>BHT</v>
          </cell>
          <cell r="AL189" t="str">
            <v>F001</v>
          </cell>
          <cell r="AM189">
            <v>20020418</v>
          </cell>
        </row>
        <row r="190">
          <cell r="AJ190" t="str">
            <v>0000000016</v>
          </cell>
          <cell r="AK190" t="str">
            <v>BHT</v>
          </cell>
          <cell r="AL190" t="str">
            <v>H001</v>
          </cell>
          <cell r="AM190">
            <v>20020401</v>
          </cell>
        </row>
        <row r="191">
          <cell r="AJ191" t="str">
            <v>0000000017</v>
          </cell>
          <cell r="AK191" t="str">
            <v>BHT</v>
          </cell>
          <cell r="AL191" t="str">
            <v>H001</v>
          </cell>
          <cell r="AM191">
            <v>20020401</v>
          </cell>
        </row>
        <row r="192">
          <cell r="AJ192" t="str">
            <v>0000000018</v>
          </cell>
          <cell r="AK192" t="str">
            <v>BHT</v>
          </cell>
          <cell r="AL192" t="str">
            <v>H001</v>
          </cell>
          <cell r="AM192">
            <v>20020401</v>
          </cell>
        </row>
        <row r="193">
          <cell r="AJ193" t="str">
            <v>0000000019</v>
          </cell>
          <cell r="AK193" t="str">
            <v>BHT</v>
          </cell>
          <cell r="AL193" t="str">
            <v>H001</v>
          </cell>
          <cell r="AM193">
            <v>20020401</v>
          </cell>
        </row>
        <row r="194">
          <cell r="AJ194" t="str">
            <v>0000000020</v>
          </cell>
          <cell r="AK194" t="str">
            <v>BHT</v>
          </cell>
          <cell r="AL194" t="str">
            <v>H001</v>
          </cell>
          <cell r="AM194">
            <v>20020401</v>
          </cell>
        </row>
        <row r="195">
          <cell r="AJ195" t="str">
            <v>0000000021</v>
          </cell>
          <cell r="AK195" t="str">
            <v>BHT</v>
          </cell>
          <cell r="AL195" t="str">
            <v>H001</v>
          </cell>
          <cell r="AM195">
            <v>20020401</v>
          </cell>
        </row>
        <row r="196">
          <cell r="AJ196" t="str">
            <v>0000000022</v>
          </cell>
          <cell r="AK196" t="str">
            <v>BHT</v>
          </cell>
          <cell r="AL196" t="str">
            <v>H001</v>
          </cell>
          <cell r="AM196">
            <v>20020401</v>
          </cell>
        </row>
        <row r="197">
          <cell r="AJ197" t="str">
            <v>0000000023</v>
          </cell>
          <cell r="AK197" t="str">
            <v>BHT</v>
          </cell>
          <cell r="AL197" t="str">
            <v>H001</v>
          </cell>
          <cell r="AM197">
            <v>20020401</v>
          </cell>
        </row>
        <row r="198">
          <cell r="AJ198" t="str">
            <v>0000000024</v>
          </cell>
          <cell r="AK198" t="str">
            <v>BHT</v>
          </cell>
          <cell r="AL198" t="str">
            <v>H001</v>
          </cell>
          <cell r="AM198">
            <v>20020401</v>
          </cell>
        </row>
        <row r="199">
          <cell r="AJ199" t="str">
            <v>0000000049</v>
          </cell>
          <cell r="AK199" t="str">
            <v>BHT</v>
          </cell>
          <cell r="AL199" t="str">
            <v>H001</v>
          </cell>
          <cell r="AM199">
            <v>20020402</v>
          </cell>
        </row>
        <row r="200">
          <cell r="AJ200" t="str">
            <v>0000000050</v>
          </cell>
          <cell r="AK200" t="str">
            <v>BHT</v>
          </cell>
          <cell r="AL200" t="str">
            <v>H001</v>
          </cell>
          <cell r="AM200">
            <v>20020402</v>
          </cell>
        </row>
        <row r="201">
          <cell r="AJ201" t="str">
            <v>0000000051</v>
          </cell>
          <cell r="AK201" t="str">
            <v>BHT</v>
          </cell>
          <cell r="AL201" t="str">
            <v>H001</v>
          </cell>
          <cell r="AM201">
            <v>20020402</v>
          </cell>
        </row>
        <row r="202">
          <cell r="AJ202" t="str">
            <v>0000000052</v>
          </cell>
          <cell r="AK202" t="str">
            <v>BHT</v>
          </cell>
          <cell r="AL202" t="str">
            <v>H001</v>
          </cell>
          <cell r="AM202">
            <v>20020402</v>
          </cell>
        </row>
        <row r="203">
          <cell r="AJ203" t="str">
            <v>0000000053</v>
          </cell>
          <cell r="AK203" t="str">
            <v>BHT</v>
          </cell>
          <cell r="AL203" t="str">
            <v>H001</v>
          </cell>
          <cell r="AM203">
            <v>20020402</v>
          </cell>
        </row>
        <row r="204">
          <cell r="AJ204" t="str">
            <v>0000000054</v>
          </cell>
          <cell r="AK204" t="str">
            <v>BHT</v>
          </cell>
          <cell r="AL204" t="str">
            <v>H001</v>
          </cell>
          <cell r="AM204">
            <v>20020402</v>
          </cell>
        </row>
        <row r="205">
          <cell r="AJ205" t="str">
            <v>0000000055</v>
          </cell>
          <cell r="AK205" t="str">
            <v>BHT</v>
          </cell>
          <cell r="AL205" t="str">
            <v>H001</v>
          </cell>
          <cell r="AM205">
            <v>20020402</v>
          </cell>
        </row>
        <row r="206">
          <cell r="AJ206" t="str">
            <v>0000000056</v>
          </cell>
          <cell r="AK206" t="str">
            <v>BHT</v>
          </cell>
          <cell r="AL206" t="str">
            <v>H001</v>
          </cell>
          <cell r="AM206">
            <v>20020402</v>
          </cell>
        </row>
        <row r="207">
          <cell r="AJ207" t="str">
            <v>0000000057</v>
          </cell>
          <cell r="AK207" t="str">
            <v>BHT</v>
          </cell>
          <cell r="AL207" t="str">
            <v>H001</v>
          </cell>
          <cell r="AM207">
            <v>20020402</v>
          </cell>
        </row>
        <row r="208">
          <cell r="AJ208" t="str">
            <v>0000000058</v>
          </cell>
          <cell r="AK208" t="str">
            <v>BHT</v>
          </cell>
          <cell r="AL208" t="str">
            <v>H001</v>
          </cell>
          <cell r="AM208">
            <v>20020402</v>
          </cell>
        </row>
        <row r="209">
          <cell r="AJ209" t="str">
            <v>0000000059</v>
          </cell>
          <cell r="AK209" t="str">
            <v>BHT</v>
          </cell>
          <cell r="AL209" t="str">
            <v>H001</v>
          </cell>
          <cell r="AM209">
            <v>20020402</v>
          </cell>
        </row>
        <row r="210">
          <cell r="AJ210" t="str">
            <v>0000000060</v>
          </cell>
          <cell r="AK210" t="str">
            <v>BHT</v>
          </cell>
          <cell r="AL210" t="str">
            <v>H001</v>
          </cell>
          <cell r="AM210">
            <v>20020402</v>
          </cell>
        </row>
        <row r="211">
          <cell r="AJ211" t="str">
            <v>0000000075</v>
          </cell>
          <cell r="AK211" t="str">
            <v>BHT</v>
          </cell>
          <cell r="AL211" t="str">
            <v>H001</v>
          </cell>
          <cell r="AM211">
            <v>20020403</v>
          </cell>
        </row>
        <row r="212">
          <cell r="AJ212" t="str">
            <v>0000000076</v>
          </cell>
          <cell r="AK212" t="str">
            <v>BHT</v>
          </cell>
          <cell r="AL212" t="str">
            <v>H001</v>
          </cell>
          <cell r="AM212">
            <v>20020403</v>
          </cell>
        </row>
        <row r="213">
          <cell r="AJ213" t="str">
            <v>0000000077</v>
          </cell>
          <cell r="AK213" t="str">
            <v>BHT</v>
          </cell>
          <cell r="AL213" t="str">
            <v>H001</v>
          </cell>
          <cell r="AM213">
            <v>20020403</v>
          </cell>
        </row>
        <row r="214">
          <cell r="AJ214" t="str">
            <v>0000000078</v>
          </cell>
          <cell r="AK214" t="str">
            <v>BHT</v>
          </cell>
          <cell r="AL214" t="str">
            <v>H001</v>
          </cell>
          <cell r="AM214">
            <v>20020403</v>
          </cell>
        </row>
        <row r="215">
          <cell r="AJ215" t="str">
            <v>0000000079</v>
          </cell>
          <cell r="AK215" t="str">
            <v>BHT</v>
          </cell>
          <cell r="AL215" t="str">
            <v>H001</v>
          </cell>
          <cell r="AM215">
            <v>20020403</v>
          </cell>
        </row>
        <row r="216">
          <cell r="AJ216" t="str">
            <v>0000000080</v>
          </cell>
          <cell r="AK216" t="str">
            <v>BHT</v>
          </cell>
          <cell r="AL216" t="str">
            <v>H001</v>
          </cell>
          <cell r="AM216">
            <v>20020403</v>
          </cell>
        </row>
        <row r="217">
          <cell r="AJ217" t="str">
            <v>0000000081</v>
          </cell>
          <cell r="AK217" t="str">
            <v>BHT</v>
          </cell>
          <cell r="AL217" t="str">
            <v>H001</v>
          </cell>
          <cell r="AM217">
            <v>20020403</v>
          </cell>
        </row>
        <row r="218">
          <cell r="AJ218" t="str">
            <v>0000000082</v>
          </cell>
          <cell r="AK218" t="str">
            <v>BHT</v>
          </cell>
          <cell r="AL218" t="str">
            <v>H001</v>
          </cell>
          <cell r="AM218">
            <v>20020403</v>
          </cell>
        </row>
        <row r="219">
          <cell r="AJ219" t="str">
            <v>0000000083</v>
          </cell>
          <cell r="AK219" t="str">
            <v>BHT</v>
          </cell>
          <cell r="AL219" t="str">
            <v>H001</v>
          </cell>
          <cell r="AM219">
            <v>20020403</v>
          </cell>
        </row>
        <row r="220">
          <cell r="AJ220" t="str">
            <v>0000000084</v>
          </cell>
          <cell r="AK220" t="str">
            <v>BHT</v>
          </cell>
          <cell r="AL220" t="str">
            <v>H001</v>
          </cell>
          <cell r="AM220">
            <v>20020403</v>
          </cell>
        </row>
        <row r="221">
          <cell r="AJ221" t="str">
            <v>0000000085</v>
          </cell>
          <cell r="AK221" t="str">
            <v>BHT</v>
          </cell>
          <cell r="AL221" t="str">
            <v>H001</v>
          </cell>
          <cell r="AM221">
            <v>20020403</v>
          </cell>
        </row>
        <row r="222">
          <cell r="AJ222" t="str">
            <v>0000000117</v>
          </cell>
          <cell r="AK222" t="str">
            <v>BHT</v>
          </cell>
          <cell r="AL222" t="str">
            <v>H001</v>
          </cell>
          <cell r="AM222">
            <v>20020404</v>
          </cell>
        </row>
        <row r="223">
          <cell r="AJ223" t="str">
            <v>0000000118</v>
          </cell>
          <cell r="AK223" t="str">
            <v>BHT</v>
          </cell>
          <cell r="AL223" t="str">
            <v>H001</v>
          </cell>
          <cell r="AM223">
            <v>20020404</v>
          </cell>
        </row>
        <row r="224">
          <cell r="AJ224" t="str">
            <v>0000000119</v>
          </cell>
          <cell r="AK224" t="str">
            <v>BHT</v>
          </cell>
          <cell r="AL224" t="str">
            <v>H001</v>
          </cell>
          <cell r="AM224">
            <v>20020404</v>
          </cell>
        </row>
        <row r="225">
          <cell r="AJ225" t="str">
            <v>0000000120</v>
          </cell>
          <cell r="AK225" t="str">
            <v>BHT</v>
          </cell>
          <cell r="AL225" t="str">
            <v>H001</v>
          </cell>
          <cell r="AM225">
            <v>20020404</v>
          </cell>
        </row>
        <row r="226">
          <cell r="AJ226" t="str">
            <v>0000000121</v>
          </cell>
          <cell r="AK226" t="str">
            <v>BHT</v>
          </cell>
          <cell r="AL226" t="str">
            <v>H001</v>
          </cell>
          <cell r="AM226">
            <v>20020404</v>
          </cell>
        </row>
        <row r="227">
          <cell r="AJ227" t="str">
            <v>0000000122</v>
          </cell>
          <cell r="AK227" t="str">
            <v>BHT</v>
          </cell>
          <cell r="AL227" t="str">
            <v>H001</v>
          </cell>
          <cell r="AM227">
            <v>20020404</v>
          </cell>
        </row>
        <row r="228">
          <cell r="AJ228" t="str">
            <v>0000000123</v>
          </cell>
          <cell r="AK228" t="str">
            <v>BHT</v>
          </cell>
          <cell r="AL228" t="str">
            <v>H001</v>
          </cell>
          <cell r="AM228">
            <v>20020404</v>
          </cell>
        </row>
        <row r="229">
          <cell r="AJ229" t="str">
            <v>0000000124</v>
          </cell>
          <cell r="AK229" t="str">
            <v>BHT</v>
          </cell>
          <cell r="AL229" t="str">
            <v>H001</v>
          </cell>
          <cell r="AM229">
            <v>20020404</v>
          </cell>
        </row>
        <row r="230">
          <cell r="AJ230" t="str">
            <v>0000000149</v>
          </cell>
          <cell r="AK230" t="str">
            <v>BHT</v>
          </cell>
          <cell r="AL230" t="str">
            <v>H001</v>
          </cell>
          <cell r="AM230">
            <v>20020405</v>
          </cell>
        </row>
        <row r="231">
          <cell r="AJ231" t="str">
            <v>0000000150</v>
          </cell>
          <cell r="AK231" t="str">
            <v>BHT</v>
          </cell>
          <cell r="AL231" t="str">
            <v>H001</v>
          </cell>
          <cell r="AM231">
            <v>20020405</v>
          </cell>
        </row>
        <row r="232">
          <cell r="AJ232" t="str">
            <v>0000000151</v>
          </cell>
          <cell r="AK232" t="str">
            <v>BHT</v>
          </cell>
          <cell r="AL232" t="str">
            <v>H001</v>
          </cell>
          <cell r="AM232">
            <v>20020405</v>
          </cell>
        </row>
        <row r="233">
          <cell r="AJ233" t="str">
            <v>0000000152</v>
          </cell>
          <cell r="AK233" t="str">
            <v>BHT</v>
          </cell>
          <cell r="AL233" t="str">
            <v>H001</v>
          </cell>
          <cell r="AM233">
            <v>20020405</v>
          </cell>
        </row>
        <row r="234">
          <cell r="AJ234" t="str">
            <v>0000000153</v>
          </cell>
          <cell r="AK234" t="str">
            <v>BHT</v>
          </cell>
          <cell r="AL234" t="str">
            <v>H001</v>
          </cell>
          <cell r="AM234">
            <v>20020405</v>
          </cell>
        </row>
        <row r="235">
          <cell r="AJ235" t="str">
            <v>0000000154</v>
          </cell>
          <cell r="AK235" t="str">
            <v>BHT</v>
          </cell>
          <cell r="AL235" t="str">
            <v>H001</v>
          </cell>
          <cell r="AM235">
            <v>20020405</v>
          </cell>
        </row>
        <row r="236">
          <cell r="AJ236" t="str">
            <v>0000000155</v>
          </cell>
          <cell r="AK236" t="str">
            <v>BHT</v>
          </cell>
          <cell r="AL236" t="str">
            <v>H001</v>
          </cell>
          <cell r="AM236">
            <v>20020405</v>
          </cell>
        </row>
        <row r="237">
          <cell r="AJ237" t="str">
            <v>0000000156</v>
          </cell>
          <cell r="AK237" t="str">
            <v>BHT</v>
          </cell>
          <cell r="AL237" t="str">
            <v>H001</v>
          </cell>
          <cell r="AM237">
            <v>20020405</v>
          </cell>
        </row>
        <row r="238">
          <cell r="AJ238" t="str">
            <v>0000000157</v>
          </cell>
          <cell r="AK238" t="str">
            <v>BHT</v>
          </cell>
          <cell r="AL238" t="str">
            <v>H001</v>
          </cell>
          <cell r="AM238">
            <v>20020405</v>
          </cell>
        </row>
        <row r="239">
          <cell r="AJ239" t="str">
            <v>0000000177</v>
          </cell>
          <cell r="AK239" t="str">
            <v>BHT</v>
          </cell>
          <cell r="AL239" t="str">
            <v>H001</v>
          </cell>
          <cell r="AM239">
            <v>20020406</v>
          </cell>
        </row>
        <row r="240">
          <cell r="AJ240" t="str">
            <v>0000000178</v>
          </cell>
          <cell r="AK240" t="str">
            <v>BHT</v>
          </cell>
          <cell r="AL240" t="str">
            <v>H001</v>
          </cell>
          <cell r="AM240">
            <v>20020406</v>
          </cell>
        </row>
        <row r="241">
          <cell r="AJ241" t="str">
            <v>0000000179</v>
          </cell>
          <cell r="AK241" t="str">
            <v>BHT</v>
          </cell>
          <cell r="AL241" t="str">
            <v>H001</v>
          </cell>
          <cell r="AM241">
            <v>20020406</v>
          </cell>
        </row>
        <row r="242">
          <cell r="AJ242" t="str">
            <v>0000000180</v>
          </cell>
          <cell r="AK242" t="str">
            <v>BHT</v>
          </cell>
          <cell r="AL242" t="str">
            <v>H001</v>
          </cell>
          <cell r="AM242">
            <v>20020406</v>
          </cell>
        </row>
        <row r="243">
          <cell r="AJ243" t="str">
            <v>0000000181</v>
          </cell>
          <cell r="AK243" t="str">
            <v>BHT</v>
          </cell>
          <cell r="AL243" t="str">
            <v>H001</v>
          </cell>
          <cell r="AM243">
            <v>20020406</v>
          </cell>
        </row>
        <row r="244">
          <cell r="AJ244" t="str">
            <v>0000000182</v>
          </cell>
          <cell r="AK244" t="str">
            <v>BHT</v>
          </cell>
          <cell r="AL244" t="str">
            <v>H001</v>
          </cell>
          <cell r="AM244">
            <v>20020406</v>
          </cell>
        </row>
        <row r="245">
          <cell r="AJ245" t="str">
            <v>0000000183</v>
          </cell>
          <cell r="AK245" t="str">
            <v>BHT</v>
          </cell>
          <cell r="AL245" t="str">
            <v>H001</v>
          </cell>
          <cell r="AM245">
            <v>20020406</v>
          </cell>
        </row>
        <row r="246">
          <cell r="AJ246" t="str">
            <v>0000000184</v>
          </cell>
          <cell r="AK246" t="str">
            <v>BHT</v>
          </cell>
          <cell r="AL246" t="str">
            <v>H001</v>
          </cell>
          <cell r="AM246">
            <v>20020406</v>
          </cell>
        </row>
        <row r="247">
          <cell r="AJ247" t="str">
            <v>0000000185</v>
          </cell>
          <cell r="AK247" t="str">
            <v>BHT</v>
          </cell>
          <cell r="AL247" t="str">
            <v>H001</v>
          </cell>
          <cell r="AM247">
            <v>20020406</v>
          </cell>
        </row>
        <row r="248">
          <cell r="AJ248" t="str">
            <v>0000000186</v>
          </cell>
          <cell r="AK248" t="str">
            <v>BHT</v>
          </cell>
          <cell r="AL248" t="str">
            <v>H001</v>
          </cell>
          <cell r="AM248">
            <v>20020406</v>
          </cell>
        </row>
        <row r="249">
          <cell r="AJ249" t="str">
            <v>0000000187</v>
          </cell>
          <cell r="AK249" t="str">
            <v>BHT</v>
          </cell>
          <cell r="AL249" t="str">
            <v>H001</v>
          </cell>
          <cell r="AM249">
            <v>20020406</v>
          </cell>
        </row>
        <row r="250">
          <cell r="AJ250" t="str">
            <v>0000000188</v>
          </cell>
          <cell r="AK250" t="str">
            <v>BHT</v>
          </cell>
          <cell r="AL250" t="str">
            <v>H001</v>
          </cell>
          <cell r="AM250">
            <v>20020406</v>
          </cell>
        </row>
        <row r="251">
          <cell r="AJ251" t="str">
            <v>0000000189</v>
          </cell>
          <cell r="AK251" t="str">
            <v>BHT</v>
          </cell>
          <cell r="AL251" t="str">
            <v>H001</v>
          </cell>
          <cell r="AM251">
            <v>20020406</v>
          </cell>
        </row>
        <row r="252">
          <cell r="AJ252" t="str">
            <v>0000000190</v>
          </cell>
          <cell r="AK252" t="str">
            <v>BHT</v>
          </cell>
          <cell r="AL252" t="str">
            <v>H001</v>
          </cell>
          <cell r="AM252">
            <v>20020406</v>
          </cell>
        </row>
        <row r="253">
          <cell r="AJ253" t="str">
            <v>0000000191</v>
          </cell>
          <cell r="AK253" t="str">
            <v>BHT</v>
          </cell>
          <cell r="AL253" t="str">
            <v>H001</v>
          </cell>
          <cell r="AM253">
            <v>20020406</v>
          </cell>
        </row>
        <row r="254">
          <cell r="AJ254" t="str">
            <v>0000000192</v>
          </cell>
          <cell r="AK254" t="str">
            <v>BHT</v>
          </cell>
          <cell r="AL254" t="str">
            <v>H001</v>
          </cell>
          <cell r="AM254">
            <v>20020406</v>
          </cell>
        </row>
        <row r="255">
          <cell r="AJ255" t="str">
            <v>0000000193</v>
          </cell>
          <cell r="AK255" t="str">
            <v>BHT</v>
          </cell>
          <cell r="AL255" t="str">
            <v>H001</v>
          </cell>
          <cell r="AM255">
            <v>20020406</v>
          </cell>
        </row>
        <row r="256">
          <cell r="AJ256" t="str">
            <v>0000000194</v>
          </cell>
          <cell r="AK256" t="str">
            <v>BHT</v>
          </cell>
          <cell r="AL256" t="str">
            <v>H001</v>
          </cell>
          <cell r="AM256">
            <v>20020406</v>
          </cell>
        </row>
        <row r="257">
          <cell r="AJ257" t="str">
            <v>0000000195</v>
          </cell>
          <cell r="AK257" t="str">
            <v>BHT</v>
          </cell>
          <cell r="AL257" t="str">
            <v>H001</v>
          </cell>
          <cell r="AM257">
            <v>20020406</v>
          </cell>
        </row>
        <row r="258">
          <cell r="AJ258" t="str">
            <v>0000000203</v>
          </cell>
          <cell r="AK258" t="str">
            <v>BHT</v>
          </cell>
          <cell r="AL258" t="str">
            <v>H001</v>
          </cell>
          <cell r="AM258">
            <v>20020408</v>
          </cell>
        </row>
        <row r="259">
          <cell r="AJ259" t="str">
            <v>0000000204</v>
          </cell>
          <cell r="AK259" t="str">
            <v>BHT</v>
          </cell>
          <cell r="AL259" t="str">
            <v>H001</v>
          </cell>
          <cell r="AM259">
            <v>20020408</v>
          </cell>
        </row>
        <row r="260">
          <cell r="AJ260" t="str">
            <v>0000000205</v>
          </cell>
          <cell r="AK260" t="str">
            <v>BHT</v>
          </cell>
          <cell r="AL260" t="str">
            <v>H001</v>
          </cell>
          <cell r="AM260">
            <v>20020408</v>
          </cell>
        </row>
        <row r="261">
          <cell r="AJ261" t="str">
            <v>0000000206</v>
          </cell>
          <cell r="AK261" t="str">
            <v>BHT</v>
          </cell>
          <cell r="AL261" t="str">
            <v>H001</v>
          </cell>
          <cell r="AM261">
            <v>20020408</v>
          </cell>
        </row>
        <row r="262">
          <cell r="AJ262" t="str">
            <v>0000000207</v>
          </cell>
          <cell r="AK262" t="str">
            <v>BHT</v>
          </cell>
          <cell r="AL262" t="str">
            <v>H001</v>
          </cell>
          <cell r="AM262">
            <v>20020408</v>
          </cell>
        </row>
        <row r="263">
          <cell r="AJ263" t="str">
            <v>0000000225</v>
          </cell>
          <cell r="AK263" t="str">
            <v>BHT</v>
          </cell>
          <cell r="AL263" t="str">
            <v>H001</v>
          </cell>
          <cell r="AM263">
            <v>20020409</v>
          </cell>
        </row>
        <row r="264">
          <cell r="AJ264" t="str">
            <v>0000000226</v>
          </cell>
          <cell r="AK264" t="str">
            <v>BHT</v>
          </cell>
          <cell r="AL264" t="str">
            <v>H001</v>
          </cell>
          <cell r="AM264">
            <v>20020409</v>
          </cell>
        </row>
        <row r="265">
          <cell r="AJ265" t="str">
            <v>0000000227</v>
          </cell>
          <cell r="AK265" t="str">
            <v>BHT</v>
          </cell>
          <cell r="AL265" t="str">
            <v>H001</v>
          </cell>
          <cell r="AM265">
            <v>20020409</v>
          </cell>
        </row>
        <row r="266">
          <cell r="AJ266" t="str">
            <v>0000000228</v>
          </cell>
          <cell r="AK266" t="str">
            <v>BHT</v>
          </cell>
          <cell r="AL266" t="str">
            <v>H001</v>
          </cell>
          <cell r="AM266">
            <v>20020409</v>
          </cell>
        </row>
        <row r="267">
          <cell r="AJ267" t="str">
            <v>0000000229</v>
          </cell>
          <cell r="AK267" t="str">
            <v>BHT</v>
          </cell>
          <cell r="AL267" t="str">
            <v>H001</v>
          </cell>
          <cell r="AM267">
            <v>20020409</v>
          </cell>
        </row>
        <row r="268">
          <cell r="AJ268" t="str">
            <v>0000000230</v>
          </cell>
          <cell r="AK268" t="str">
            <v>BHT</v>
          </cell>
          <cell r="AL268" t="str">
            <v>H001</v>
          </cell>
          <cell r="AM268">
            <v>20020409</v>
          </cell>
        </row>
        <row r="269">
          <cell r="AJ269" t="str">
            <v>0000000231</v>
          </cell>
          <cell r="AK269" t="str">
            <v>BHT</v>
          </cell>
          <cell r="AL269" t="str">
            <v>H001</v>
          </cell>
          <cell r="AM269">
            <v>20020409</v>
          </cell>
        </row>
        <row r="270">
          <cell r="AJ270" t="str">
            <v>0000000232</v>
          </cell>
          <cell r="AK270" t="str">
            <v>BHT</v>
          </cell>
          <cell r="AL270" t="str">
            <v>H001</v>
          </cell>
          <cell r="AM270">
            <v>20020409</v>
          </cell>
        </row>
        <row r="271">
          <cell r="AJ271" t="str">
            <v>0000000233</v>
          </cell>
          <cell r="AK271" t="str">
            <v>BHT</v>
          </cell>
          <cell r="AL271" t="str">
            <v>H001</v>
          </cell>
          <cell r="AM271">
            <v>20020409</v>
          </cell>
        </row>
        <row r="272">
          <cell r="AJ272" t="str">
            <v>0000000234</v>
          </cell>
          <cell r="AK272" t="str">
            <v>BHT</v>
          </cell>
          <cell r="AL272" t="str">
            <v>H001</v>
          </cell>
          <cell r="AM272">
            <v>20020409</v>
          </cell>
        </row>
        <row r="273">
          <cell r="AJ273" t="str">
            <v>0000000235</v>
          </cell>
          <cell r="AK273" t="str">
            <v>BHT</v>
          </cell>
          <cell r="AL273" t="str">
            <v>H001</v>
          </cell>
          <cell r="AM273">
            <v>20020409</v>
          </cell>
        </row>
        <row r="274">
          <cell r="AJ274" t="str">
            <v>0000000236</v>
          </cell>
          <cell r="AK274" t="str">
            <v>BHT</v>
          </cell>
          <cell r="AL274" t="str">
            <v>H001</v>
          </cell>
          <cell r="AM274">
            <v>20020409</v>
          </cell>
        </row>
        <row r="275">
          <cell r="AJ275" t="str">
            <v>0000000237</v>
          </cell>
          <cell r="AK275" t="str">
            <v>BHT</v>
          </cell>
          <cell r="AL275" t="str">
            <v>H001</v>
          </cell>
          <cell r="AM275">
            <v>20020409</v>
          </cell>
        </row>
        <row r="276">
          <cell r="AJ276" t="str">
            <v>0000000238</v>
          </cell>
          <cell r="AK276" t="str">
            <v>BHT</v>
          </cell>
          <cell r="AL276" t="str">
            <v>H001</v>
          </cell>
          <cell r="AM276">
            <v>20020409</v>
          </cell>
        </row>
        <row r="277">
          <cell r="AJ277" t="str">
            <v>0000000239</v>
          </cell>
          <cell r="AK277" t="str">
            <v>BHT</v>
          </cell>
          <cell r="AL277" t="str">
            <v>H001</v>
          </cell>
          <cell r="AM277">
            <v>20020409</v>
          </cell>
        </row>
        <row r="278">
          <cell r="AJ278" t="str">
            <v>0000000240</v>
          </cell>
          <cell r="AK278" t="str">
            <v>BHT</v>
          </cell>
          <cell r="AL278" t="str">
            <v>H001</v>
          </cell>
          <cell r="AM278">
            <v>20020409</v>
          </cell>
        </row>
        <row r="279">
          <cell r="AJ279" t="str">
            <v>0000000270</v>
          </cell>
          <cell r="AK279" t="str">
            <v>BHT</v>
          </cell>
          <cell r="AL279" t="str">
            <v>H001</v>
          </cell>
          <cell r="AM279">
            <v>20020410</v>
          </cell>
        </row>
        <row r="280">
          <cell r="AJ280" t="str">
            <v>0000000271</v>
          </cell>
          <cell r="AK280" t="str">
            <v>BHT</v>
          </cell>
          <cell r="AL280" t="str">
            <v>H001</v>
          </cell>
          <cell r="AM280">
            <v>20020410</v>
          </cell>
        </row>
        <row r="281">
          <cell r="AJ281" t="str">
            <v>0000000272</v>
          </cell>
          <cell r="AK281" t="str">
            <v>BHT</v>
          </cell>
          <cell r="AL281" t="str">
            <v>H001</v>
          </cell>
          <cell r="AM281">
            <v>20020410</v>
          </cell>
        </row>
        <row r="282">
          <cell r="AJ282" t="str">
            <v>0000000273</v>
          </cell>
          <cell r="AK282" t="str">
            <v>BHT</v>
          </cell>
          <cell r="AL282" t="str">
            <v>H001</v>
          </cell>
          <cell r="AM282">
            <v>20020410</v>
          </cell>
        </row>
        <row r="283">
          <cell r="AJ283" t="str">
            <v>0000000274</v>
          </cell>
          <cell r="AK283" t="str">
            <v>BHT</v>
          </cell>
          <cell r="AL283" t="str">
            <v>H001</v>
          </cell>
          <cell r="AM283">
            <v>20020410</v>
          </cell>
        </row>
        <row r="284">
          <cell r="AJ284" t="str">
            <v>0000000275</v>
          </cell>
          <cell r="AK284" t="str">
            <v>BHT</v>
          </cell>
          <cell r="AL284" t="str">
            <v>H001</v>
          </cell>
          <cell r="AM284">
            <v>20020410</v>
          </cell>
        </row>
        <row r="285">
          <cell r="AJ285" t="str">
            <v>0000000276</v>
          </cell>
          <cell r="AK285" t="str">
            <v>BHT</v>
          </cell>
          <cell r="AL285" t="str">
            <v>H001</v>
          </cell>
          <cell r="AM285">
            <v>20020410</v>
          </cell>
        </row>
        <row r="286">
          <cell r="AJ286" t="str">
            <v>0000000277</v>
          </cell>
          <cell r="AK286" t="str">
            <v>BHT</v>
          </cell>
          <cell r="AL286" t="str">
            <v>H001</v>
          </cell>
          <cell r="AM286">
            <v>20020410</v>
          </cell>
        </row>
        <row r="287">
          <cell r="AJ287" t="str">
            <v>0000000278</v>
          </cell>
          <cell r="AK287" t="str">
            <v>BHT</v>
          </cell>
          <cell r="AL287" t="str">
            <v>H001</v>
          </cell>
          <cell r="AM287">
            <v>20020410</v>
          </cell>
        </row>
        <row r="288">
          <cell r="AJ288" t="str">
            <v>0000000279</v>
          </cell>
          <cell r="AK288" t="str">
            <v>BHT</v>
          </cell>
          <cell r="AL288" t="str">
            <v>H001</v>
          </cell>
          <cell r="AM288">
            <v>20020410</v>
          </cell>
        </row>
        <row r="289">
          <cell r="AJ289" t="str">
            <v>0000000280</v>
          </cell>
          <cell r="AK289" t="str">
            <v>BHT</v>
          </cell>
          <cell r="AL289" t="str">
            <v>H001</v>
          </cell>
          <cell r="AM289">
            <v>20020410</v>
          </cell>
        </row>
        <row r="290">
          <cell r="AJ290" t="str">
            <v>0000000281</v>
          </cell>
          <cell r="AK290" t="str">
            <v>BHT</v>
          </cell>
          <cell r="AL290" t="str">
            <v>H001</v>
          </cell>
          <cell r="AM290">
            <v>20020410</v>
          </cell>
        </row>
        <row r="291">
          <cell r="AJ291" t="str">
            <v>0000000282</v>
          </cell>
          <cell r="AK291" t="str">
            <v>BHT</v>
          </cell>
          <cell r="AL291" t="str">
            <v>H001</v>
          </cell>
          <cell r="AM291">
            <v>20020410</v>
          </cell>
        </row>
        <row r="292">
          <cell r="AJ292" t="str">
            <v>0000000283</v>
          </cell>
          <cell r="AK292" t="str">
            <v>BHT</v>
          </cell>
          <cell r="AL292" t="str">
            <v>H001</v>
          </cell>
          <cell r="AM292">
            <v>20020410</v>
          </cell>
        </row>
        <row r="293">
          <cell r="AJ293" t="str">
            <v>0000000284</v>
          </cell>
          <cell r="AK293" t="str">
            <v>BHT</v>
          </cell>
          <cell r="AL293" t="str">
            <v>H001</v>
          </cell>
          <cell r="AM293">
            <v>20020410</v>
          </cell>
        </row>
        <row r="294">
          <cell r="AJ294" t="str">
            <v>0000000294</v>
          </cell>
          <cell r="AK294" t="str">
            <v>BHT</v>
          </cell>
          <cell r="AL294" t="str">
            <v>H001</v>
          </cell>
          <cell r="AM294">
            <v>20020411</v>
          </cell>
        </row>
        <row r="295">
          <cell r="AJ295" t="str">
            <v>0000000295</v>
          </cell>
          <cell r="AK295" t="str">
            <v>BHT</v>
          </cell>
          <cell r="AL295" t="str">
            <v>H001</v>
          </cell>
          <cell r="AM295">
            <v>20020411</v>
          </cell>
        </row>
        <row r="296">
          <cell r="AJ296" t="str">
            <v>0000000296</v>
          </cell>
          <cell r="AK296" t="str">
            <v>BHT</v>
          </cell>
          <cell r="AL296" t="str">
            <v>H001</v>
          </cell>
          <cell r="AM296">
            <v>20020411</v>
          </cell>
        </row>
        <row r="297">
          <cell r="AJ297" t="str">
            <v>0000000297</v>
          </cell>
          <cell r="AK297" t="str">
            <v>BHT</v>
          </cell>
          <cell r="AL297" t="str">
            <v>H001</v>
          </cell>
          <cell r="AM297">
            <v>20020411</v>
          </cell>
        </row>
        <row r="298">
          <cell r="AJ298" t="str">
            <v>0000000298</v>
          </cell>
          <cell r="AK298" t="str">
            <v>BHT</v>
          </cell>
          <cell r="AL298" t="str">
            <v>H001</v>
          </cell>
          <cell r="AM298">
            <v>20020411</v>
          </cell>
        </row>
        <row r="299">
          <cell r="AJ299" t="str">
            <v>0000000299</v>
          </cell>
          <cell r="AK299" t="str">
            <v>BHT</v>
          </cell>
          <cell r="AL299" t="str">
            <v>H001</v>
          </cell>
          <cell r="AM299">
            <v>20020411</v>
          </cell>
        </row>
        <row r="300">
          <cell r="AJ300" t="str">
            <v>0000000300</v>
          </cell>
          <cell r="AK300" t="str">
            <v>BHT</v>
          </cell>
          <cell r="AL300" t="str">
            <v>H001</v>
          </cell>
          <cell r="AM300">
            <v>20020411</v>
          </cell>
        </row>
        <row r="301">
          <cell r="AJ301" t="str">
            <v>0000000301</v>
          </cell>
          <cell r="AK301" t="str">
            <v>BHT</v>
          </cell>
          <cell r="AL301" t="str">
            <v>H001</v>
          </cell>
          <cell r="AM301">
            <v>20020411</v>
          </cell>
        </row>
        <row r="302">
          <cell r="AJ302" t="str">
            <v>0000000302</v>
          </cell>
          <cell r="AK302" t="str">
            <v>BHT</v>
          </cell>
          <cell r="AL302" t="str">
            <v>H001</v>
          </cell>
          <cell r="AM302">
            <v>20020411</v>
          </cell>
        </row>
        <row r="303">
          <cell r="AJ303" t="str">
            <v>0000000303</v>
          </cell>
          <cell r="AK303" t="str">
            <v>BHT</v>
          </cell>
          <cell r="AL303" t="str">
            <v>H001</v>
          </cell>
          <cell r="AM303">
            <v>20020411</v>
          </cell>
        </row>
        <row r="304">
          <cell r="AJ304" t="str">
            <v>0000000304</v>
          </cell>
          <cell r="AK304" t="str">
            <v>BHT</v>
          </cell>
          <cell r="AL304" t="str">
            <v>H001</v>
          </cell>
          <cell r="AM304">
            <v>20020411</v>
          </cell>
        </row>
        <row r="305">
          <cell r="AJ305" t="str">
            <v>0000000305</v>
          </cell>
          <cell r="AK305" t="str">
            <v>BHT</v>
          </cell>
          <cell r="AL305" t="str">
            <v>H001</v>
          </cell>
          <cell r="AM305">
            <v>20020411</v>
          </cell>
        </row>
        <row r="306">
          <cell r="AJ306" t="str">
            <v>0000000306</v>
          </cell>
          <cell r="AK306" t="str">
            <v>BHT</v>
          </cell>
          <cell r="AL306" t="str">
            <v>H001</v>
          </cell>
          <cell r="AM306">
            <v>20020411</v>
          </cell>
        </row>
        <row r="307">
          <cell r="AJ307" t="str">
            <v>0000000325</v>
          </cell>
          <cell r="AK307" t="str">
            <v>BHT</v>
          </cell>
          <cell r="AL307" t="str">
            <v>H001</v>
          </cell>
          <cell r="AM307">
            <v>20020412</v>
          </cell>
        </row>
        <row r="308">
          <cell r="AJ308" t="str">
            <v>0000000326</v>
          </cell>
          <cell r="AK308" t="str">
            <v>BHT</v>
          </cell>
          <cell r="AL308" t="str">
            <v>H001</v>
          </cell>
          <cell r="AM308">
            <v>20020412</v>
          </cell>
        </row>
        <row r="309">
          <cell r="AJ309" t="str">
            <v>0000000335</v>
          </cell>
          <cell r="AK309" t="str">
            <v>BHT</v>
          </cell>
          <cell r="AL309" t="str">
            <v>H001</v>
          </cell>
          <cell r="AM309">
            <v>20020418</v>
          </cell>
        </row>
        <row r="310">
          <cell r="AJ310" t="str">
            <v>0000000336</v>
          </cell>
          <cell r="AK310" t="str">
            <v>BHT</v>
          </cell>
          <cell r="AL310" t="str">
            <v>H001</v>
          </cell>
          <cell r="AM310">
            <v>20020418</v>
          </cell>
        </row>
        <row r="311">
          <cell r="AJ311" t="str">
            <v>0000000337</v>
          </cell>
          <cell r="AK311" t="str">
            <v>BHT</v>
          </cell>
          <cell r="AL311" t="str">
            <v>H001</v>
          </cell>
          <cell r="AM311">
            <v>20020418</v>
          </cell>
        </row>
        <row r="312">
          <cell r="AJ312" t="str">
            <v>0000000338</v>
          </cell>
          <cell r="AK312" t="str">
            <v>BHT</v>
          </cell>
          <cell r="AL312" t="str">
            <v>H001</v>
          </cell>
          <cell r="AM312">
            <v>20020418</v>
          </cell>
        </row>
        <row r="313">
          <cell r="AJ313" t="str">
            <v>0000000339</v>
          </cell>
          <cell r="AK313" t="str">
            <v>BHT</v>
          </cell>
          <cell r="AL313" t="str">
            <v>H001</v>
          </cell>
          <cell r="AM313">
            <v>20020418</v>
          </cell>
        </row>
        <row r="314">
          <cell r="AJ314" t="str">
            <v>0000000340</v>
          </cell>
          <cell r="AK314" t="str">
            <v>BHT</v>
          </cell>
          <cell r="AL314" t="str">
            <v>H001</v>
          </cell>
          <cell r="AM314">
            <v>20020418</v>
          </cell>
        </row>
        <row r="315">
          <cell r="AJ315" t="str">
            <v>0000000341</v>
          </cell>
          <cell r="AK315" t="str">
            <v>BHT</v>
          </cell>
          <cell r="AL315" t="str">
            <v>H001</v>
          </cell>
          <cell r="AM315">
            <v>20020418</v>
          </cell>
        </row>
        <row r="316">
          <cell r="AJ316" t="str">
            <v>0000000342</v>
          </cell>
          <cell r="AK316" t="str">
            <v>BHT</v>
          </cell>
          <cell r="AL316" t="str">
            <v>H001</v>
          </cell>
          <cell r="AM316">
            <v>20020418</v>
          </cell>
        </row>
        <row r="317">
          <cell r="AJ317" t="str">
            <v>0000000343</v>
          </cell>
          <cell r="AK317" t="str">
            <v>BHT</v>
          </cell>
          <cell r="AL317" t="str">
            <v>H001</v>
          </cell>
          <cell r="AM317">
            <v>20020418</v>
          </cell>
        </row>
        <row r="318">
          <cell r="AJ318" t="str">
            <v>0000000344</v>
          </cell>
          <cell r="AK318" t="str">
            <v>BHT</v>
          </cell>
          <cell r="AL318" t="str">
            <v>H001</v>
          </cell>
          <cell r="AM318">
            <v>20020418</v>
          </cell>
        </row>
        <row r="319">
          <cell r="AJ319" t="str">
            <v>0000000345</v>
          </cell>
          <cell r="AK319" t="str">
            <v>BHT</v>
          </cell>
          <cell r="AL319" t="str">
            <v>H001</v>
          </cell>
          <cell r="AM319">
            <v>20020418</v>
          </cell>
        </row>
        <row r="320">
          <cell r="AJ320" t="str">
            <v>0000000346</v>
          </cell>
          <cell r="AK320" t="str">
            <v>BHT</v>
          </cell>
          <cell r="AL320" t="str">
            <v>H001</v>
          </cell>
          <cell r="AM320">
            <v>20020418</v>
          </cell>
        </row>
        <row r="321">
          <cell r="AJ321" t="str">
            <v>0000000347</v>
          </cell>
          <cell r="AK321" t="str">
            <v>BHT</v>
          </cell>
          <cell r="AL321" t="str">
            <v>H001</v>
          </cell>
          <cell r="AM321">
            <v>20020418</v>
          </cell>
        </row>
        <row r="322">
          <cell r="AJ322" t="str">
            <v>0000000348</v>
          </cell>
          <cell r="AK322" t="str">
            <v>BHT</v>
          </cell>
          <cell r="AL322" t="str">
            <v>H001</v>
          </cell>
          <cell r="AM322">
            <v>20020418</v>
          </cell>
        </row>
        <row r="323">
          <cell r="AJ323" t="str">
            <v>0000000349</v>
          </cell>
          <cell r="AK323" t="str">
            <v>BHT</v>
          </cell>
          <cell r="AL323" t="str">
            <v>H001</v>
          </cell>
          <cell r="AM323">
            <v>20020418</v>
          </cell>
        </row>
        <row r="324">
          <cell r="AJ324" t="str">
            <v>0000000350</v>
          </cell>
          <cell r="AK324" t="str">
            <v>BHT</v>
          </cell>
          <cell r="AL324" t="str">
            <v>H001</v>
          </cell>
          <cell r="AM324">
            <v>20020418</v>
          </cell>
        </row>
        <row r="325">
          <cell r="AJ325" t="str">
            <v>0000000351</v>
          </cell>
          <cell r="AK325" t="str">
            <v>BHT</v>
          </cell>
          <cell r="AL325" t="str">
            <v>H001</v>
          </cell>
          <cell r="AM325">
            <v>20020418</v>
          </cell>
        </row>
        <row r="326">
          <cell r="AJ326" t="str">
            <v>0000000352</v>
          </cell>
          <cell r="AK326" t="str">
            <v>BHT</v>
          </cell>
          <cell r="AL326" t="str">
            <v>H001</v>
          </cell>
          <cell r="AM326">
            <v>20020418</v>
          </cell>
        </row>
        <row r="327">
          <cell r="AJ327" t="str">
            <v>0000000353</v>
          </cell>
          <cell r="AK327" t="str">
            <v>BHT</v>
          </cell>
          <cell r="AL327" t="str">
            <v>H001</v>
          </cell>
          <cell r="AM327">
            <v>20020418</v>
          </cell>
        </row>
        <row r="328">
          <cell r="AJ328" t="str">
            <v>0000000354</v>
          </cell>
          <cell r="AK328" t="str">
            <v>BHT</v>
          </cell>
          <cell r="AL328" t="str">
            <v>H001</v>
          </cell>
          <cell r="AM328">
            <v>20020418</v>
          </cell>
        </row>
        <row r="329">
          <cell r="AJ329" t="str">
            <v>0000000366</v>
          </cell>
          <cell r="AK329" t="str">
            <v>BHT</v>
          </cell>
          <cell r="AL329" t="str">
            <v>H001</v>
          </cell>
          <cell r="AM329">
            <v>20020419</v>
          </cell>
        </row>
        <row r="330">
          <cell r="AJ330" t="str">
            <v>0000000367</v>
          </cell>
          <cell r="AK330" t="str">
            <v>BHT</v>
          </cell>
          <cell r="AL330" t="str">
            <v>H001</v>
          </cell>
          <cell r="AM330">
            <v>20020419</v>
          </cell>
        </row>
        <row r="331">
          <cell r="AJ331" t="str">
            <v>0000000368</v>
          </cell>
          <cell r="AK331" t="str">
            <v>BHT</v>
          </cell>
          <cell r="AL331" t="str">
            <v>H001</v>
          </cell>
          <cell r="AM331">
            <v>20020419</v>
          </cell>
        </row>
        <row r="332">
          <cell r="AJ332" t="str">
            <v>0000000369</v>
          </cell>
          <cell r="AK332" t="str">
            <v>BHT</v>
          </cell>
          <cell r="AL332" t="str">
            <v>H001</v>
          </cell>
          <cell r="AM332">
            <v>20020419</v>
          </cell>
        </row>
        <row r="333">
          <cell r="AJ333" t="str">
            <v>0000000370</v>
          </cell>
          <cell r="AK333" t="str">
            <v>BHT</v>
          </cell>
          <cell r="AL333" t="str">
            <v>H001</v>
          </cell>
          <cell r="AM333">
            <v>20020419</v>
          </cell>
        </row>
        <row r="334">
          <cell r="AJ334" t="str">
            <v>0000000371</v>
          </cell>
          <cell r="AK334" t="str">
            <v>BHT</v>
          </cell>
          <cell r="AL334" t="str">
            <v>H001</v>
          </cell>
          <cell r="AM334">
            <v>20020419</v>
          </cell>
        </row>
        <row r="335">
          <cell r="AJ335" t="str">
            <v>0000000372</v>
          </cell>
          <cell r="AK335" t="str">
            <v>BHT</v>
          </cell>
          <cell r="AL335" t="str">
            <v>H001</v>
          </cell>
          <cell r="AM335">
            <v>20020419</v>
          </cell>
        </row>
        <row r="336">
          <cell r="AJ336" t="str">
            <v>0000000373</v>
          </cell>
          <cell r="AK336" t="str">
            <v>BHT</v>
          </cell>
          <cell r="AL336" t="str">
            <v>H001</v>
          </cell>
          <cell r="AM336">
            <v>20020419</v>
          </cell>
        </row>
        <row r="337">
          <cell r="AJ337" t="str">
            <v>0000000374</v>
          </cell>
          <cell r="AK337" t="str">
            <v>BHT</v>
          </cell>
          <cell r="AL337" t="str">
            <v>H001</v>
          </cell>
          <cell r="AM337">
            <v>20020419</v>
          </cell>
        </row>
        <row r="338">
          <cell r="AJ338" t="str">
            <v>0000000375</v>
          </cell>
          <cell r="AK338" t="str">
            <v>BHT</v>
          </cell>
          <cell r="AL338" t="str">
            <v>H001</v>
          </cell>
          <cell r="AM338">
            <v>20020419</v>
          </cell>
        </row>
        <row r="339">
          <cell r="AJ339" t="str">
            <v>0000000383</v>
          </cell>
          <cell r="AK339" t="str">
            <v>BHT</v>
          </cell>
          <cell r="AL339" t="str">
            <v>H001</v>
          </cell>
          <cell r="AM339">
            <v>20020420</v>
          </cell>
        </row>
        <row r="340">
          <cell r="AJ340" t="str">
            <v>0000000384</v>
          </cell>
          <cell r="AK340" t="str">
            <v>BHT</v>
          </cell>
          <cell r="AL340" t="str">
            <v>H001</v>
          </cell>
          <cell r="AM340">
            <v>20020420</v>
          </cell>
        </row>
        <row r="341">
          <cell r="AJ341" t="str">
            <v>0000000385</v>
          </cell>
          <cell r="AK341" t="str">
            <v>BHT</v>
          </cell>
          <cell r="AL341" t="str">
            <v>H001</v>
          </cell>
          <cell r="AM341">
            <v>20020420</v>
          </cell>
        </row>
        <row r="342">
          <cell r="AJ342" t="str">
            <v>0000000386</v>
          </cell>
          <cell r="AK342" t="str">
            <v>BHT</v>
          </cell>
          <cell r="AL342" t="str">
            <v>H001</v>
          </cell>
          <cell r="AM342">
            <v>20020420</v>
          </cell>
        </row>
        <row r="343">
          <cell r="AJ343" t="str">
            <v>0000000387</v>
          </cell>
          <cell r="AK343" t="str">
            <v>BHT</v>
          </cell>
          <cell r="AL343" t="str">
            <v>H001</v>
          </cell>
          <cell r="AM343">
            <v>20020420</v>
          </cell>
        </row>
        <row r="344">
          <cell r="AJ344" t="str">
            <v>0000000388</v>
          </cell>
          <cell r="AK344" t="str">
            <v>BHT</v>
          </cell>
          <cell r="AL344" t="str">
            <v>H001</v>
          </cell>
          <cell r="AM344">
            <v>20020420</v>
          </cell>
        </row>
        <row r="345">
          <cell r="AJ345" t="str">
            <v>0000000389</v>
          </cell>
          <cell r="AK345" t="str">
            <v>BHT</v>
          </cell>
          <cell r="AL345" t="str">
            <v>H001</v>
          </cell>
          <cell r="AM345">
            <v>20020420</v>
          </cell>
        </row>
        <row r="346">
          <cell r="AJ346" t="str">
            <v>0000000390</v>
          </cell>
          <cell r="AK346" t="str">
            <v>BHT</v>
          </cell>
          <cell r="AL346" t="str">
            <v>H001</v>
          </cell>
          <cell r="AM346">
            <v>20020420</v>
          </cell>
        </row>
        <row r="347">
          <cell r="AJ347" t="str">
            <v>0000000391</v>
          </cell>
          <cell r="AK347" t="str">
            <v>BHT</v>
          </cell>
          <cell r="AL347" t="str">
            <v>H001</v>
          </cell>
          <cell r="AM347">
            <v>20020420</v>
          </cell>
        </row>
        <row r="348">
          <cell r="AJ348" t="str">
            <v>0000000392</v>
          </cell>
          <cell r="AK348" t="str">
            <v>BHT</v>
          </cell>
          <cell r="AL348" t="str">
            <v>H001</v>
          </cell>
          <cell r="AM348">
            <v>20020420</v>
          </cell>
        </row>
        <row r="349">
          <cell r="AJ349" t="str">
            <v>0000000393</v>
          </cell>
          <cell r="AK349" t="str">
            <v>BHT</v>
          </cell>
          <cell r="AL349" t="str">
            <v>H001</v>
          </cell>
          <cell r="AM349">
            <v>20020420</v>
          </cell>
        </row>
        <row r="350">
          <cell r="AJ350" t="str">
            <v>0000000394</v>
          </cell>
          <cell r="AK350" t="str">
            <v>BHT</v>
          </cell>
          <cell r="AL350" t="str">
            <v>H001</v>
          </cell>
          <cell r="AM350">
            <v>20020420</v>
          </cell>
        </row>
        <row r="351">
          <cell r="AJ351" t="str">
            <v>0000000401</v>
          </cell>
          <cell r="AK351" t="str">
            <v>BHT</v>
          </cell>
          <cell r="AL351" t="str">
            <v>H001</v>
          </cell>
          <cell r="AM351">
            <v>20020422</v>
          </cell>
        </row>
        <row r="352">
          <cell r="AJ352" t="str">
            <v>0000000402</v>
          </cell>
          <cell r="AK352" t="str">
            <v>BHT</v>
          </cell>
          <cell r="AL352" t="str">
            <v>H001</v>
          </cell>
          <cell r="AM352">
            <v>20020422</v>
          </cell>
        </row>
        <row r="353">
          <cell r="AJ353" t="str">
            <v>0000000403</v>
          </cell>
          <cell r="AK353" t="str">
            <v>BHT</v>
          </cell>
          <cell r="AL353" t="str">
            <v>H001</v>
          </cell>
          <cell r="AM353">
            <v>20020422</v>
          </cell>
        </row>
        <row r="354">
          <cell r="AJ354" t="str">
            <v>0000000404</v>
          </cell>
          <cell r="AK354" t="str">
            <v>BHT</v>
          </cell>
          <cell r="AL354" t="str">
            <v>H001</v>
          </cell>
          <cell r="AM354">
            <v>20020422</v>
          </cell>
        </row>
        <row r="355">
          <cell r="AJ355" t="str">
            <v>0000000405</v>
          </cell>
          <cell r="AK355" t="str">
            <v>BHT</v>
          </cell>
          <cell r="AL355" t="str">
            <v>H001</v>
          </cell>
          <cell r="AM355">
            <v>20020422</v>
          </cell>
        </row>
        <row r="356">
          <cell r="AJ356" t="str">
            <v>0000000406</v>
          </cell>
          <cell r="AK356" t="str">
            <v>BHT</v>
          </cell>
          <cell r="AL356" t="str">
            <v>H001</v>
          </cell>
          <cell r="AM356">
            <v>20020422</v>
          </cell>
        </row>
        <row r="357">
          <cell r="AJ357" t="str">
            <v>0000000407</v>
          </cell>
          <cell r="AK357" t="str">
            <v>BHT</v>
          </cell>
          <cell r="AL357" t="str">
            <v>H001</v>
          </cell>
          <cell r="AM357">
            <v>20020422</v>
          </cell>
        </row>
        <row r="358">
          <cell r="AJ358" t="str">
            <v>0000000408</v>
          </cell>
          <cell r="AK358" t="str">
            <v>BHT</v>
          </cell>
          <cell r="AL358" t="str">
            <v>H001</v>
          </cell>
          <cell r="AM358">
            <v>20020422</v>
          </cell>
        </row>
        <row r="359">
          <cell r="AJ359" t="str">
            <v>0000000409</v>
          </cell>
          <cell r="AK359" t="str">
            <v>BHT</v>
          </cell>
          <cell r="AL359" t="str">
            <v>H001</v>
          </cell>
          <cell r="AM359">
            <v>20020422</v>
          </cell>
        </row>
        <row r="360">
          <cell r="AJ360" t="str">
            <v>0000000410</v>
          </cell>
          <cell r="AK360" t="str">
            <v>BHT</v>
          </cell>
          <cell r="AL360" t="str">
            <v>H001</v>
          </cell>
          <cell r="AM360">
            <v>20020422</v>
          </cell>
        </row>
        <row r="361">
          <cell r="AJ361" t="str">
            <v>0000000411</v>
          </cell>
          <cell r="AK361" t="str">
            <v>BHT</v>
          </cell>
          <cell r="AL361" t="str">
            <v>H001</v>
          </cell>
          <cell r="AM361">
            <v>20020422</v>
          </cell>
        </row>
        <row r="362">
          <cell r="AJ362" t="str">
            <v>0000000412</v>
          </cell>
          <cell r="AK362" t="str">
            <v>BHT</v>
          </cell>
          <cell r="AL362" t="str">
            <v>H001</v>
          </cell>
          <cell r="AM362">
            <v>20020422</v>
          </cell>
        </row>
        <row r="363">
          <cell r="AJ363" t="str">
            <v>0000000413</v>
          </cell>
          <cell r="AK363" t="str">
            <v>BHT</v>
          </cell>
          <cell r="AL363" t="str">
            <v>H001</v>
          </cell>
          <cell r="AM363">
            <v>20020422</v>
          </cell>
        </row>
        <row r="364">
          <cell r="AJ364" t="str">
            <v>0000000414</v>
          </cell>
          <cell r="AK364" t="str">
            <v>BHT</v>
          </cell>
          <cell r="AL364" t="str">
            <v>H001</v>
          </cell>
          <cell r="AM364">
            <v>20020422</v>
          </cell>
        </row>
        <row r="365">
          <cell r="AJ365" t="str">
            <v>0000000448</v>
          </cell>
          <cell r="AK365" t="str">
            <v>BHT</v>
          </cell>
          <cell r="AL365" t="str">
            <v>H001</v>
          </cell>
          <cell r="AM365">
            <v>20020423</v>
          </cell>
        </row>
        <row r="366">
          <cell r="AJ366" t="str">
            <v>0000000449</v>
          </cell>
          <cell r="AK366" t="str">
            <v>BHT</v>
          </cell>
          <cell r="AL366" t="str">
            <v>H001</v>
          </cell>
          <cell r="AM366">
            <v>20020423</v>
          </cell>
        </row>
        <row r="367">
          <cell r="AJ367" t="str">
            <v>0000000450</v>
          </cell>
          <cell r="AK367" t="str">
            <v>BHT</v>
          </cell>
          <cell r="AL367" t="str">
            <v>H001</v>
          </cell>
          <cell r="AM367">
            <v>20020423</v>
          </cell>
        </row>
        <row r="368">
          <cell r="AJ368" t="str">
            <v>0000000451</v>
          </cell>
          <cell r="AK368" t="str">
            <v>BHT</v>
          </cell>
          <cell r="AL368" t="str">
            <v>H001</v>
          </cell>
          <cell r="AM368">
            <v>20020423</v>
          </cell>
        </row>
        <row r="369">
          <cell r="AJ369" t="str">
            <v>0000000452</v>
          </cell>
          <cell r="AK369" t="str">
            <v>BHT</v>
          </cell>
          <cell r="AL369" t="str">
            <v>H001</v>
          </cell>
          <cell r="AM369">
            <v>20020423</v>
          </cell>
        </row>
        <row r="370">
          <cell r="AJ370" t="str">
            <v>0000000453</v>
          </cell>
          <cell r="AK370" t="str">
            <v>BHT</v>
          </cell>
          <cell r="AL370" t="str">
            <v>H001</v>
          </cell>
          <cell r="AM370">
            <v>20020423</v>
          </cell>
        </row>
        <row r="371">
          <cell r="AJ371" t="str">
            <v>0000000454</v>
          </cell>
          <cell r="AK371" t="str">
            <v>BHT</v>
          </cell>
          <cell r="AL371" t="str">
            <v>H001</v>
          </cell>
          <cell r="AM371">
            <v>20020423</v>
          </cell>
        </row>
        <row r="372">
          <cell r="AJ372" t="str">
            <v>0000000455</v>
          </cell>
          <cell r="AK372" t="str">
            <v>BHT</v>
          </cell>
          <cell r="AL372" t="str">
            <v>H001</v>
          </cell>
          <cell r="AM372">
            <v>20020423</v>
          </cell>
        </row>
        <row r="373">
          <cell r="AJ373" t="str">
            <v>0000000456</v>
          </cell>
          <cell r="AK373" t="str">
            <v>BHT</v>
          </cell>
          <cell r="AL373" t="str">
            <v>H001</v>
          </cell>
          <cell r="AM373">
            <v>20020423</v>
          </cell>
        </row>
        <row r="374">
          <cell r="AJ374" t="str">
            <v>0000000457</v>
          </cell>
          <cell r="AK374" t="str">
            <v>BHT</v>
          </cell>
          <cell r="AL374" t="str">
            <v>H001</v>
          </cell>
          <cell r="AM374">
            <v>20020423</v>
          </cell>
        </row>
        <row r="375">
          <cell r="AJ375" t="str">
            <v>0000000478</v>
          </cell>
          <cell r="AK375" t="str">
            <v>BHT</v>
          </cell>
          <cell r="AL375" t="str">
            <v>H001</v>
          </cell>
          <cell r="AM375">
            <v>20020424</v>
          </cell>
        </row>
        <row r="376">
          <cell r="AJ376" t="str">
            <v>0000000479</v>
          </cell>
          <cell r="AK376" t="str">
            <v>BHT</v>
          </cell>
          <cell r="AL376" t="str">
            <v>H001</v>
          </cell>
          <cell r="AM376">
            <v>20020424</v>
          </cell>
        </row>
        <row r="377">
          <cell r="AJ377" t="str">
            <v>0000000480</v>
          </cell>
          <cell r="AK377" t="str">
            <v>BHT</v>
          </cell>
          <cell r="AL377" t="str">
            <v>H001</v>
          </cell>
          <cell r="AM377">
            <v>20020424</v>
          </cell>
        </row>
        <row r="378">
          <cell r="AJ378" t="str">
            <v>0000000481</v>
          </cell>
          <cell r="AK378" t="str">
            <v>BHT</v>
          </cell>
          <cell r="AL378" t="str">
            <v>H001</v>
          </cell>
          <cell r="AM378">
            <v>20020424</v>
          </cell>
        </row>
        <row r="379">
          <cell r="AJ379" t="str">
            <v>0000000482</v>
          </cell>
          <cell r="AK379" t="str">
            <v>BHT</v>
          </cell>
          <cell r="AL379" t="str">
            <v>H001</v>
          </cell>
          <cell r="AM379">
            <v>20020424</v>
          </cell>
        </row>
        <row r="380">
          <cell r="AJ380" t="str">
            <v>0000000483</v>
          </cell>
          <cell r="AK380" t="str">
            <v>BHT</v>
          </cell>
          <cell r="AL380" t="str">
            <v>H001</v>
          </cell>
          <cell r="AM380">
            <v>20020424</v>
          </cell>
        </row>
        <row r="381">
          <cell r="AJ381" t="str">
            <v>0000000484</v>
          </cell>
          <cell r="AK381" t="str">
            <v>BHT</v>
          </cell>
          <cell r="AL381" t="str">
            <v>H001</v>
          </cell>
          <cell r="AM381">
            <v>20020424</v>
          </cell>
        </row>
        <row r="382">
          <cell r="AJ382" t="str">
            <v>0000000485</v>
          </cell>
          <cell r="AK382" t="str">
            <v>BHT</v>
          </cell>
          <cell r="AL382" t="str">
            <v>H001</v>
          </cell>
          <cell r="AM382">
            <v>20020424</v>
          </cell>
        </row>
        <row r="383">
          <cell r="AJ383" t="str">
            <v>0000000500</v>
          </cell>
          <cell r="AK383" t="str">
            <v>BHT</v>
          </cell>
          <cell r="AL383" t="str">
            <v>H001</v>
          </cell>
          <cell r="AM383">
            <v>20020425</v>
          </cell>
        </row>
        <row r="384">
          <cell r="AJ384" t="str">
            <v>0000000501</v>
          </cell>
          <cell r="AK384" t="str">
            <v>BHT</v>
          </cell>
          <cell r="AL384" t="str">
            <v>H001</v>
          </cell>
          <cell r="AM384">
            <v>20020425</v>
          </cell>
        </row>
        <row r="385">
          <cell r="AJ385" t="str">
            <v>0000000502</v>
          </cell>
          <cell r="AK385" t="str">
            <v>BHT</v>
          </cell>
          <cell r="AL385" t="str">
            <v>H001</v>
          </cell>
          <cell r="AM385">
            <v>20020425</v>
          </cell>
        </row>
        <row r="386">
          <cell r="AJ386" t="str">
            <v>0000000503</v>
          </cell>
          <cell r="AK386" t="str">
            <v>BHT</v>
          </cell>
          <cell r="AL386" t="str">
            <v>H001</v>
          </cell>
          <cell r="AM386">
            <v>20020425</v>
          </cell>
        </row>
        <row r="387">
          <cell r="AJ387" t="str">
            <v>0000000504</v>
          </cell>
          <cell r="AK387" t="str">
            <v>BHT</v>
          </cell>
          <cell r="AL387" t="str">
            <v>H001</v>
          </cell>
          <cell r="AM387">
            <v>20020425</v>
          </cell>
        </row>
        <row r="388">
          <cell r="AJ388" t="str">
            <v>0000000505</v>
          </cell>
          <cell r="AK388" t="str">
            <v>BHT</v>
          </cell>
          <cell r="AL388" t="str">
            <v>H001</v>
          </cell>
          <cell r="AM388">
            <v>20020425</v>
          </cell>
        </row>
        <row r="389">
          <cell r="AJ389" t="str">
            <v>0000000506</v>
          </cell>
          <cell r="AK389" t="str">
            <v>BHT</v>
          </cell>
          <cell r="AL389" t="str">
            <v>H001</v>
          </cell>
          <cell r="AM389">
            <v>20020425</v>
          </cell>
        </row>
        <row r="390">
          <cell r="AJ390" t="str">
            <v>0000000507</v>
          </cell>
          <cell r="AK390" t="str">
            <v>BHT</v>
          </cell>
          <cell r="AL390" t="str">
            <v>H001</v>
          </cell>
          <cell r="AM390">
            <v>20020425</v>
          </cell>
        </row>
        <row r="391">
          <cell r="AJ391" t="str">
            <v>0000000508</v>
          </cell>
          <cell r="AK391" t="str">
            <v>BHT</v>
          </cell>
          <cell r="AL391" t="str">
            <v>H001</v>
          </cell>
          <cell r="AM391">
            <v>20020425</v>
          </cell>
        </row>
        <row r="392">
          <cell r="AJ392" t="str">
            <v>0000000509</v>
          </cell>
          <cell r="AK392" t="str">
            <v>BHT</v>
          </cell>
          <cell r="AL392" t="str">
            <v>H001</v>
          </cell>
          <cell r="AM392">
            <v>20020425</v>
          </cell>
        </row>
        <row r="393">
          <cell r="AJ393" t="str">
            <v>0000000510</v>
          </cell>
          <cell r="AK393" t="str">
            <v>BHT</v>
          </cell>
          <cell r="AL393" t="str">
            <v>H001</v>
          </cell>
          <cell r="AM393">
            <v>20020425</v>
          </cell>
        </row>
        <row r="394">
          <cell r="AJ394" t="str">
            <v>0000000511</v>
          </cell>
          <cell r="AK394" t="str">
            <v>BHT</v>
          </cell>
          <cell r="AL394" t="str">
            <v>H001</v>
          </cell>
          <cell r="AM394">
            <v>20020425</v>
          </cell>
        </row>
        <row r="395">
          <cell r="AJ395" t="str">
            <v>0000000512</v>
          </cell>
          <cell r="AK395" t="str">
            <v>BHT</v>
          </cell>
          <cell r="AL395" t="str">
            <v>H001</v>
          </cell>
          <cell r="AM395">
            <v>20020425</v>
          </cell>
        </row>
        <row r="396">
          <cell r="AJ396" t="str">
            <v>0000000529</v>
          </cell>
          <cell r="AK396" t="str">
            <v>BHT</v>
          </cell>
          <cell r="AL396" t="str">
            <v>H001</v>
          </cell>
          <cell r="AM396">
            <v>20020426</v>
          </cell>
        </row>
        <row r="397">
          <cell r="AJ397" t="str">
            <v>0000000530</v>
          </cell>
          <cell r="AK397" t="str">
            <v>BHT</v>
          </cell>
          <cell r="AL397" t="str">
            <v>H001</v>
          </cell>
          <cell r="AM397">
            <v>20020426</v>
          </cell>
        </row>
        <row r="398">
          <cell r="AJ398" t="str">
            <v>0000000531</v>
          </cell>
          <cell r="AK398" t="str">
            <v>BHT</v>
          </cell>
          <cell r="AL398" t="str">
            <v>H001</v>
          </cell>
          <cell r="AM398">
            <v>20020426</v>
          </cell>
        </row>
        <row r="399">
          <cell r="AJ399" t="str">
            <v>0000000532</v>
          </cell>
          <cell r="AK399" t="str">
            <v>BHT</v>
          </cell>
          <cell r="AL399" t="str">
            <v>H001</v>
          </cell>
          <cell r="AM399">
            <v>20020426</v>
          </cell>
        </row>
        <row r="400">
          <cell r="AJ400" t="str">
            <v>0000000533</v>
          </cell>
          <cell r="AK400" t="str">
            <v>BHT</v>
          </cell>
          <cell r="AL400" t="str">
            <v>H001</v>
          </cell>
          <cell r="AM400">
            <v>20020426</v>
          </cell>
        </row>
        <row r="401">
          <cell r="AJ401" t="str">
            <v>0000000534</v>
          </cell>
          <cell r="AK401" t="str">
            <v>BHT</v>
          </cell>
          <cell r="AL401" t="str">
            <v>H001</v>
          </cell>
          <cell r="AM401">
            <v>20020426</v>
          </cell>
        </row>
        <row r="402">
          <cell r="AJ402" t="str">
            <v>0000000535</v>
          </cell>
          <cell r="AK402" t="str">
            <v>BHT</v>
          </cell>
          <cell r="AL402" t="str">
            <v>H001</v>
          </cell>
          <cell r="AM402">
            <v>20020426</v>
          </cell>
        </row>
        <row r="403">
          <cell r="AJ403" t="str">
            <v>0000000536</v>
          </cell>
          <cell r="AK403" t="str">
            <v>BHT</v>
          </cell>
          <cell r="AL403" t="str">
            <v>H001</v>
          </cell>
          <cell r="AM403">
            <v>20020426</v>
          </cell>
        </row>
        <row r="404">
          <cell r="AJ404" t="str">
            <v>0000000537</v>
          </cell>
          <cell r="AK404" t="str">
            <v>BHT</v>
          </cell>
          <cell r="AL404" t="str">
            <v>H001</v>
          </cell>
          <cell r="AM404">
            <v>20020426</v>
          </cell>
        </row>
        <row r="405">
          <cell r="AJ405" t="str">
            <v>0000000538</v>
          </cell>
          <cell r="AK405" t="str">
            <v>BHT</v>
          </cell>
          <cell r="AL405" t="str">
            <v>H001</v>
          </cell>
          <cell r="AM405">
            <v>20020426</v>
          </cell>
        </row>
        <row r="406">
          <cell r="AJ406" t="str">
            <v>0000000539</v>
          </cell>
          <cell r="AK406" t="str">
            <v>BHT</v>
          </cell>
          <cell r="AL406" t="str">
            <v>H001</v>
          </cell>
          <cell r="AM406">
            <v>20020426</v>
          </cell>
        </row>
        <row r="407">
          <cell r="AJ407" t="str">
            <v>0000000540</v>
          </cell>
          <cell r="AK407" t="str">
            <v>BHT</v>
          </cell>
          <cell r="AL407" t="str">
            <v>H001</v>
          </cell>
          <cell r="AM407">
            <v>20020426</v>
          </cell>
        </row>
        <row r="408">
          <cell r="AJ408" t="str">
            <v>0000000541</v>
          </cell>
          <cell r="AK408" t="str">
            <v>BHT</v>
          </cell>
          <cell r="AL408" t="str">
            <v>H001</v>
          </cell>
          <cell r="AM408">
            <v>20020426</v>
          </cell>
        </row>
        <row r="409">
          <cell r="AJ409" t="str">
            <v>0000000542</v>
          </cell>
          <cell r="AK409" t="str">
            <v>BHT</v>
          </cell>
          <cell r="AL409" t="str">
            <v>H001</v>
          </cell>
          <cell r="AM409">
            <v>20020426</v>
          </cell>
        </row>
        <row r="410">
          <cell r="AJ410" t="str">
            <v>0000000543</v>
          </cell>
          <cell r="AK410" t="str">
            <v>BHT</v>
          </cell>
          <cell r="AL410" t="str">
            <v>H001</v>
          </cell>
          <cell r="AM410">
            <v>20020426</v>
          </cell>
        </row>
        <row r="411">
          <cell r="AJ411" t="str">
            <v>0000000544</v>
          </cell>
          <cell r="AK411" t="str">
            <v>BHT</v>
          </cell>
          <cell r="AL411" t="str">
            <v>H001</v>
          </cell>
          <cell r="AM411">
            <v>20020426</v>
          </cell>
        </row>
        <row r="412">
          <cell r="AJ412" t="str">
            <v>0000000545</v>
          </cell>
          <cell r="AK412" t="str">
            <v>BHT</v>
          </cell>
          <cell r="AL412" t="str">
            <v>H001</v>
          </cell>
          <cell r="AM412">
            <v>20020426</v>
          </cell>
        </row>
        <row r="413">
          <cell r="AJ413" t="str">
            <v>0000000546</v>
          </cell>
          <cell r="AK413" t="str">
            <v>BHT</v>
          </cell>
          <cell r="AL413" t="str">
            <v>H001</v>
          </cell>
          <cell r="AM413">
            <v>20020426</v>
          </cell>
        </row>
        <row r="414">
          <cell r="AJ414" t="str">
            <v>0000000547</v>
          </cell>
          <cell r="AK414" t="str">
            <v>BHT</v>
          </cell>
          <cell r="AL414" t="str">
            <v>H001</v>
          </cell>
          <cell r="AM414">
            <v>20020426</v>
          </cell>
        </row>
        <row r="415">
          <cell r="AJ415" t="str">
            <v>0000000565</v>
          </cell>
          <cell r="AK415" t="str">
            <v>BHT</v>
          </cell>
          <cell r="AL415" t="str">
            <v>H001</v>
          </cell>
          <cell r="AM415">
            <v>20020427</v>
          </cell>
        </row>
        <row r="416">
          <cell r="AJ416" t="str">
            <v>0000000566</v>
          </cell>
          <cell r="AK416" t="str">
            <v>BHT</v>
          </cell>
          <cell r="AL416" t="str">
            <v>H001</v>
          </cell>
          <cell r="AM416">
            <v>20020427</v>
          </cell>
        </row>
        <row r="417">
          <cell r="AJ417" t="str">
            <v>0000000584</v>
          </cell>
          <cell r="AK417" t="str">
            <v>BHT</v>
          </cell>
          <cell r="AL417" t="str">
            <v>H001</v>
          </cell>
          <cell r="AM417">
            <v>20020429</v>
          </cell>
        </row>
        <row r="418">
          <cell r="AJ418" t="str">
            <v>0000000585</v>
          </cell>
          <cell r="AK418" t="str">
            <v>BHT</v>
          </cell>
          <cell r="AL418" t="str">
            <v>H001</v>
          </cell>
          <cell r="AM418">
            <v>20020429</v>
          </cell>
        </row>
        <row r="419">
          <cell r="AJ419" t="str">
            <v>0000000586</v>
          </cell>
          <cell r="AK419" t="str">
            <v>BHT</v>
          </cell>
          <cell r="AL419" t="str">
            <v>H001</v>
          </cell>
          <cell r="AM419">
            <v>20020429</v>
          </cell>
        </row>
        <row r="420">
          <cell r="AJ420" t="str">
            <v>0000000587</v>
          </cell>
          <cell r="AK420" t="str">
            <v>BHT</v>
          </cell>
          <cell r="AL420" t="str">
            <v>H001</v>
          </cell>
          <cell r="AM420">
            <v>20020429</v>
          </cell>
        </row>
        <row r="421">
          <cell r="AJ421" t="str">
            <v>0000000588</v>
          </cell>
          <cell r="AK421" t="str">
            <v>BHT</v>
          </cell>
          <cell r="AL421" t="str">
            <v>H001</v>
          </cell>
          <cell r="AM421">
            <v>20020429</v>
          </cell>
        </row>
        <row r="422">
          <cell r="AJ422" t="str">
            <v>0000000589</v>
          </cell>
          <cell r="AK422" t="str">
            <v>BHT</v>
          </cell>
          <cell r="AL422" t="str">
            <v>H001</v>
          </cell>
          <cell r="AM422">
            <v>20020429</v>
          </cell>
        </row>
        <row r="423">
          <cell r="AJ423" t="str">
            <v>0000000590</v>
          </cell>
          <cell r="AK423" t="str">
            <v>BHT</v>
          </cell>
          <cell r="AL423" t="str">
            <v>H001</v>
          </cell>
          <cell r="AM423">
            <v>20020429</v>
          </cell>
        </row>
        <row r="424">
          <cell r="AJ424" t="str">
            <v>0000000591</v>
          </cell>
          <cell r="AK424" t="str">
            <v>BHT</v>
          </cell>
          <cell r="AL424" t="str">
            <v>H001</v>
          </cell>
          <cell r="AM424">
            <v>20020429</v>
          </cell>
        </row>
        <row r="425">
          <cell r="AJ425" t="str">
            <v>0000000592</v>
          </cell>
          <cell r="AK425" t="str">
            <v>BHT</v>
          </cell>
          <cell r="AL425" t="str">
            <v>H001</v>
          </cell>
          <cell r="AM425">
            <v>20020429</v>
          </cell>
        </row>
        <row r="426">
          <cell r="AJ426" t="str">
            <v>0000000593</v>
          </cell>
          <cell r="AK426" t="str">
            <v>BHT</v>
          </cell>
          <cell r="AL426" t="str">
            <v>H001</v>
          </cell>
          <cell r="AM426">
            <v>20020429</v>
          </cell>
        </row>
        <row r="427">
          <cell r="AJ427" t="str">
            <v>0000000594</v>
          </cell>
          <cell r="AK427" t="str">
            <v>BHT</v>
          </cell>
          <cell r="AL427" t="str">
            <v>H001</v>
          </cell>
          <cell r="AM427">
            <v>20020429</v>
          </cell>
        </row>
        <row r="428">
          <cell r="AJ428" t="str">
            <v>0000000595</v>
          </cell>
          <cell r="AK428" t="str">
            <v>BHT</v>
          </cell>
          <cell r="AL428" t="str">
            <v>H001</v>
          </cell>
          <cell r="AM428">
            <v>20020429</v>
          </cell>
        </row>
        <row r="429">
          <cell r="AJ429" t="str">
            <v>0000000596</v>
          </cell>
          <cell r="AK429" t="str">
            <v>BHT</v>
          </cell>
          <cell r="AL429" t="str">
            <v>H001</v>
          </cell>
          <cell r="AM429">
            <v>20020429</v>
          </cell>
        </row>
        <row r="430">
          <cell r="AJ430" t="str">
            <v>0000000597</v>
          </cell>
          <cell r="AK430" t="str">
            <v>BHT</v>
          </cell>
          <cell r="AL430" t="str">
            <v>H001</v>
          </cell>
          <cell r="AM430">
            <v>20020429</v>
          </cell>
        </row>
        <row r="431">
          <cell r="AJ431" t="str">
            <v>0000000598</v>
          </cell>
          <cell r="AK431" t="str">
            <v>BHT</v>
          </cell>
          <cell r="AL431" t="str">
            <v>H001</v>
          </cell>
          <cell r="AM431">
            <v>20020429</v>
          </cell>
        </row>
        <row r="432">
          <cell r="AJ432" t="str">
            <v>0000000599</v>
          </cell>
          <cell r="AK432" t="str">
            <v>BHT</v>
          </cell>
          <cell r="AL432" t="str">
            <v>H001</v>
          </cell>
          <cell r="AM432">
            <v>20020429</v>
          </cell>
        </row>
        <row r="433">
          <cell r="AJ433" t="str">
            <v>0000000600</v>
          </cell>
          <cell r="AK433" t="str">
            <v>BHT</v>
          </cell>
          <cell r="AL433" t="str">
            <v>H001</v>
          </cell>
          <cell r="AM433">
            <v>20020429</v>
          </cell>
        </row>
        <row r="434">
          <cell r="AJ434" t="str">
            <v>0000000619</v>
          </cell>
          <cell r="AK434" t="str">
            <v>BHT</v>
          </cell>
          <cell r="AL434" t="str">
            <v>H001</v>
          </cell>
          <cell r="AM434">
            <v>20020430</v>
          </cell>
        </row>
        <row r="435">
          <cell r="AJ435" t="str">
            <v>0000000620</v>
          </cell>
          <cell r="AK435" t="str">
            <v>BHT</v>
          </cell>
          <cell r="AL435" t="str">
            <v>H001</v>
          </cell>
          <cell r="AM435">
            <v>20020430</v>
          </cell>
        </row>
        <row r="436">
          <cell r="AJ436" t="str">
            <v>0000000621</v>
          </cell>
          <cell r="AK436" t="str">
            <v>BHT</v>
          </cell>
          <cell r="AL436" t="str">
            <v>H001</v>
          </cell>
          <cell r="AM436">
            <v>20020430</v>
          </cell>
        </row>
        <row r="437">
          <cell r="AJ437" t="str">
            <v>0000000622</v>
          </cell>
          <cell r="AK437" t="str">
            <v>BHT</v>
          </cell>
          <cell r="AL437" t="str">
            <v>H001</v>
          </cell>
          <cell r="AM437">
            <v>20020430</v>
          </cell>
        </row>
        <row r="438">
          <cell r="AJ438" t="str">
            <v>0000000623</v>
          </cell>
          <cell r="AK438" t="str">
            <v>BHT</v>
          </cell>
          <cell r="AL438" t="str">
            <v>H001</v>
          </cell>
          <cell r="AM438">
            <v>20020430</v>
          </cell>
        </row>
        <row r="439">
          <cell r="AJ439" t="str">
            <v>0000000624</v>
          </cell>
          <cell r="AK439" t="str">
            <v>BHT</v>
          </cell>
          <cell r="AL439" t="str">
            <v>H001</v>
          </cell>
          <cell r="AM439">
            <v>20020430</v>
          </cell>
        </row>
        <row r="440">
          <cell r="AJ440" t="str">
            <v>0000000625</v>
          </cell>
          <cell r="AK440" t="str">
            <v>BHT</v>
          </cell>
          <cell r="AL440" t="str">
            <v>H001</v>
          </cell>
          <cell r="AM440">
            <v>20020430</v>
          </cell>
        </row>
        <row r="441">
          <cell r="AJ441" t="str">
            <v>0000000626</v>
          </cell>
          <cell r="AK441" t="str">
            <v>BHT</v>
          </cell>
          <cell r="AL441" t="str">
            <v>H001</v>
          </cell>
          <cell r="AM441">
            <v>20020430</v>
          </cell>
        </row>
        <row r="442">
          <cell r="AJ442" t="str">
            <v>0000000627</v>
          </cell>
          <cell r="AK442" t="str">
            <v>BHT</v>
          </cell>
          <cell r="AL442" t="str">
            <v>H001</v>
          </cell>
          <cell r="AM442">
            <v>20020430</v>
          </cell>
        </row>
        <row r="443">
          <cell r="AJ443" t="str">
            <v>0000000628</v>
          </cell>
          <cell r="AK443" t="str">
            <v>BHT</v>
          </cell>
          <cell r="AL443" t="str">
            <v>H001</v>
          </cell>
          <cell r="AM443">
            <v>20020430</v>
          </cell>
        </row>
        <row r="444">
          <cell r="AJ444" t="str">
            <v>0000000629</v>
          </cell>
          <cell r="AK444" t="str">
            <v>BHT</v>
          </cell>
          <cell r="AL444" t="str">
            <v>H001</v>
          </cell>
          <cell r="AM444">
            <v>20020430</v>
          </cell>
        </row>
        <row r="445">
          <cell r="AJ445" t="str">
            <v>0000000630</v>
          </cell>
          <cell r="AK445" t="str">
            <v>BHT</v>
          </cell>
          <cell r="AL445" t="str">
            <v>H001</v>
          </cell>
          <cell r="AM445">
            <v>20020430</v>
          </cell>
        </row>
        <row r="446">
          <cell r="AJ446" t="str">
            <v>0000000631</v>
          </cell>
          <cell r="AK446" t="str">
            <v>BHT</v>
          </cell>
          <cell r="AL446" t="str">
            <v>H001</v>
          </cell>
          <cell r="AM446">
            <v>20020430</v>
          </cell>
        </row>
        <row r="447">
          <cell r="AJ447" t="str">
            <v>0000000632</v>
          </cell>
          <cell r="AK447" t="str">
            <v>BHT</v>
          </cell>
          <cell r="AL447" t="str">
            <v>H001</v>
          </cell>
          <cell r="AM447">
            <v>20020430</v>
          </cell>
        </row>
        <row r="448">
          <cell r="AJ448" t="str">
            <v>0000000567</v>
          </cell>
          <cell r="AK448" t="str">
            <v>BHT</v>
          </cell>
          <cell r="AL448" t="str">
            <v>H001</v>
          </cell>
          <cell r="AM448">
            <v>20020427</v>
          </cell>
        </row>
        <row r="449">
          <cell r="AJ449" t="str">
            <v>0000000293</v>
          </cell>
          <cell r="AK449" t="str">
            <v>BHT</v>
          </cell>
          <cell r="AL449" t="str">
            <v>H002</v>
          </cell>
          <cell r="AM449">
            <v>20020411</v>
          </cell>
        </row>
        <row r="450">
          <cell r="AJ450" t="str">
            <v>0000000333</v>
          </cell>
          <cell r="AK450" t="str">
            <v>BHT</v>
          </cell>
          <cell r="AL450" t="str">
            <v>H002</v>
          </cell>
          <cell r="AM450">
            <v>20020418</v>
          </cell>
        </row>
        <row r="451">
          <cell r="AJ451" t="str">
            <v>0000000334</v>
          </cell>
          <cell r="AK451" t="str">
            <v>BHT</v>
          </cell>
          <cell r="AL451" t="str">
            <v>H002</v>
          </cell>
          <cell r="AM451">
            <v>20020418</v>
          </cell>
        </row>
        <row r="452">
          <cell r="AJ452" t="str">
            <v>0000000415</v>
          </cell>
          <cell r="AK452" t="str">
            <v>BHT</v>
          </cell>
          <cell r="AL452" t="str">
            <v>H002</v>
          </cell>
          <cell r="AM452">
            <v>20020422</v>
          </cell>
        </row>
        <row r="453">
          <cell r="AJ453" t="str">
            <v>0000000416</v>
          </cell>
          <cell r="AK453" t="str">
            <v>BHT</v>
          </cell>
          <cell r="AL453" t="str">
            <v>H002</v>
          </cell>
          <cell r="AM453">
            <v>20020422</v>
          </cell>
        </row>
        <row r="454">
          <cell r="AJ454" t="str">
            <v>0000000417</v>
          </cell>
          <cell r="AK454" t="str">
            <v>BHT</v>
          </cell>
          <cell r="AL454" t="str">
            <v>H002</v>
          </cell>
          <cell r="AM454">
            <v>20020422</v>
          </cell>
        </row>
        <row r="455">
          <cell r="AJ455" t="str">
            <v>0000000418</v>
          </cell>
          <cell r="AK455" t="str">
            <v>BHT</v>
          </cell>
          <cell r="AL455" t="str">
            <v>H002</v>
          </cell>
          <cell r="AM455">
            <v>20020422</v>
          </cell>
        </row>
        <row r="456">
          <cell r="AJ456" t="str">
            <v>0000000491</v>
          </cell>
          <cell r="AK456" t="str">
            <v>BHT</v>
          </cell>
          <cell r="AL456" t="str">
            <v>H002</v>
          </cell>
          <cell r="AM456">
            <v>20020425</v>
          </cell>
        </row>
        <row r="457">
          <cell r="AJ457" t="str">
            <v>0000000492</v>
          </cell>
          <cell r="AK457" t="str">
            <v>BHT</v>
          </cell>
          <cell r="AL457" t="str">
            <v>H002</v>
          </cell>
          <cell r="AM457">
            <v>20020425</v>
          </cell>
        </row>
        <row r="458">
          <cell r="AJ458" t="str">
            <v>0000000002</v>
          </cell>
          <cell r="AK458" t="str">
            <v>BHT</v>
          </cell>
          <cell r="AL458" t="str">
            <v>H004</v>
          </cell>
          <cell r="AM458">
            <v>20020401</v>
          </cell>
        </row>
        <row r="459">
          <cell r="AJ459" t="str">
            <v>0000000003</v>
          </cell>
          <cell r="AK459" t="str">
            <v>BHT</v>
          </cell>
          <cell r="AL459" t="str">
            <v>H004</v>
          </cell>
          <cell r="AM459">
            <v>20020401</v>
          </cell>
        </row>
        <row r="460">
          <cell r="AJ460" t="str">
            <v>0000000215</v>
          </cell>
          <cell r="AK460" t="str">
            <v>BHT</v>
          </cell>
          <cell r="AL460" t="str">
            <v>H004</v>
          </cell>
          <cell r="AM460">
            <v>20020409</v>
          </cell>
        </row>
        <row r="461">
          <cell r="AJ461" t="str">
            <v>0000000216</v>
          </cell>
          <cell r="AK461" t="str">
            <v>BHT</v>
          </cell>
          <cell r="AL461" t="str">
            <v>H004</v>
          </cell>
          <cell r="AM461">
            <v>20020409</v>
          </cell>
        </row>
        <row r="462">
          <cell r="AJ462" t="str">
            <v>0000000244</v>
          </cell>
          <cell r="AK462" t="str">
            <v>BHT</v>
          </cell>
          <cell r="AL462" t="str">
            <v>H004</v>
          </cell>
          <cell r="AM462">
            <v>20020409</v>
          </cell>
        </row>
        <row r="463">
          <cell r="AJ463" t="str">
            <v>0000000331</v>
          </cell>
          <cell r="AK463" t="str">
            <v>BHT</v>
          </cell>
          <cell r="AL463" t="str">
            <v>H004</v>
          </cell>
          <cell r="AM463">
            <v>20020417</v>
          </cell>
        </row>
        <row r="464">
          <cell r="AJ464" t="str">
            <v>0000000433</v>
          </cell>
          <cell r="AK464" t="str">
            <v>BHT</v>
          </cell>
          <cell r="AL464" t="str">
            <v>H004</v>
          </cell>
          <cell r="AM464">
            <v>20020422</v>
          </cell>
        </row>
        <row r="465">
          <cell r="AJ465" t="str">
            <v>0000000434</v>
          </cell>
          <cell r="AK465" t="str">
            <v>BHT</v>
          </cell>
          <cell r="AL465" t="str">
            <v>H004</v>
          </cell>
          <cell r="AM465">
            <v>20020422</v>
          </cell>
        </row>
        <row r="466">
          <cell r="AJ466" t="str">
            <v>0000000435</v>
          </cell>
          <cell r="AK466" t="str">
            <v>BHT</v>
          </cell>
          <cell r="AL466" t="str">
            <v>H004</v>
          </cell>
          <cell r="AM466">
            <v>20020422</v>
          </cell>
        </row>
        <row r="467">
          <cell r="AJ467" t="str">
            <v>0000000577</v>
          </cell>
          <cell r="AK467" t="str">
            <v>BHT</v>
          </cell>
          <cell r="AL467" t="str">
            <v>H004</v>
          </cell>
          <cell r="AM467">
            <v>20020429</v>
          </cell>
        </row>
        <row r="468">
          <cell r="AJ468" t="str">
            <v>0000000261</v>
          </cell>
          <cell r="AK468" t="str">
            <v>BHT</v>
          </cell>
          <cell r="AL468" t="str">
            <v>H005</v>
          </cell>
          <cell r="AM468">
            <v>20020410</v>
          </cell>
        </row>
        <row r="469">
          <cell r="AJ469" t="str">
            <v>0000000013</v>
          </cell>
          <cell r="AK469" t="str">
            <v>BHT</v>
          </cell>
          <cell r="AL469" t="str">
            <v>I001</v>
          </cell>
          <cell r="AM469">
            <v>20020401</v>
          </cell>
        </row>
        <row r="470">
          <cell r="AJ470" t="str">
            <v>0000000014</v>
          </cell>
          <cell r="AK470" t="str">
            <v>BHT</v>
          </cell>
          <cell r="AL470" t="str">
            <v>I001</v>
          </cell>
          <cell r="AM470">
            <v>20020401</v>
          </cell>
        </row>
        <row r="471">
          <cell r="AJ471" t="str">
            <v>0000000025</v>
          </cell>
          <cell r="AK471" t="str">
            <v>BHT</v>
          </cell>
          <cell r="AL471" t="str">
            <v>I001</v>
          </cell>
          <cell r="AM471">
            <v>20020401</v>
          </cell>
        </row>
        <row r="472">
          <cell r="AJ472" t="str">
            <v>0000000032</v>
          </cell>
          <cell r="AK472" t="str">
            <v>BHT</v>
          </cell>
          <cell r="AL472" t="str">
            <v>I001</v>
          </cell>
          <cell r="AM472">
            <v>20020402</v>
          </cell>
        </row>
        <row r="473">
          <cell r="AJ473" t="str">
            <v>0000000033</v>
          </cell>
          <cell r="AK473" t="str">
            <v>BHT</v>
          </cell>
          <cell r="AL473" t="str">
            <v>I001</v>
          </cell>
          <cell r="AM473">
            <v>20020402</v>
          </cell>
        </row>
        <row r="474">
          <cell r="AJ474" t="str">
            <v>0000000034</v>
          </cell>
          <cell r="AK474" t="str">
            <v>BHT</v>
          </cell>
          <cell r="AL474" t="str">
            <v>I001</v>
          </cell>
          <cell r="AM474">
            <v>20020402</v>
          </cell>
        </row>
        <row r="475">
          <cell r="AJ475" t="str">
            <v>0000000035</v>
          </cell>
          <cell r="AK475" t="str">
            <v>BHT</v>
          </cell>
          <cell r="AL475" t="str">
            <v>I001</v>
          </cell>
          <cell r="AM475">
            <v>20020402</v>
          </cell>
        </row>
        <row r="476">
          <cell r="AJ476" t="str">
            <v>0000000072</v>
          </cell>
          <cell r="AK476" t="str">
            <v>BHT</v>
          </cell>
          <cell r="AL476" t="str">
            <v>I001</v>
          </cell>
          <cell r="AM476">
            <v>20020403</v>
          </cell>
        </row>
        <row r="477">
          <cell r="AJ477" t="str">
            <v>0000000073</v>
          </cell>
          <cell r="AK477" t="str">
            <v>BHT</v>
          </cell>
          <cell r="AL477" t="str">
            <v>I001</v>
          </cell>
          <cell r="AM477">
            <v>20020403</v>
          </cell>
        </row>
        <row r="478">
          <cell r="AJ478" t="str">
            <v>0000000101</v>
          </cell>
          <cell r="AK478" t="str">
            <v>BHT</v>
          </cell>
          <cell r="AL478" t="str">
            <v>I001</v>
          </cell>
          <cell r="AM478">
            <v>20020404</v>
          </cell>
        </row>
        <row r="479">
          <cell r="AJ479" t="str">
            <v>0000000102</v>
          </cell>
          <cell r="AK479" t="str">
            <v>BHT</v>
          </cell>
          <cell r="AL479" t="str">
            <v>I001</v>
          </cell>
          <cell r="AM479">
            <v>20020404</v>
          </cell>
        </row>
        <row r="480">
          <cell r="AJ480" t="str">
            <v>0000000103</v>
          </cell>
          <cell r="AK480" t="str">
            <v>BHT</v>
          </cell>
          <cell r="AL480" t="str">
            <v>I001</v>
          </cell>
          <cell r="AM480">
            <v>20020404</v>
          </cell>
        </row>
        <row r="481">
          <cell r="AJ481" t="str">
            <v>0000000133</v>
          </cell>
          <cell r="AK481" t="str">
            <v>BHT</v>
          </cell>
          <cell r="AL481" t="str">
            <v>I001</v>
          </cell>
          <cell r="AM481">
            <v>20020405</v>
          </cell>
        </row>
        <row r="482">
          <cell r="AJ482" t="str">
            <v>0000000134</v>
          </cell>
          <cell r="AK482" t="str">
            <v>BHT</v>
          </cell>
          <cell r="AL482" t="str">
            <v>I001</v>
          </cell>
          <cell r="AM482">
            <v>20020405</v>
          </cell>
        </row>
        <row r="483">
          <cell r="AJ483" t="str">
            <v>0000000135</v>
          </cell>
          <cell r="AK483" t="str">
            <v>BHT</v>
          </cell>
          <cell r="AL483" t="str">
            <v>I001</v>
          </cell>
          <cell r="AM483">
            <v>20020405</v>
          </cell>
        </row>
        <row r="484">
          <cell r="AJ484" t="str">
            <v>0000000163</v>
          </cell>
          <cell r="AK484" t="str">
            <v>BHT</v>
          </cell>
          <cell r="AL484" t="str">
            <v>I001</v>
          </cell>
          <cell r="AM484">
            <v>20020405</v>
          </cell>
        </row>
        <row r="485">
          <cell r="AJ485" t="str">
            <v>0000000164</v>
          </cell>
          <cell r="AK485" t="str">
            <v>BHT</v>
          </cell>
          <cell r="AL485" t="str">
            <v>I001</v>
          </cell>
          <cell r="AM485">
            <v>20020405</v>
          </cell>
        </row>
        <row r="486">
          <cell r="AJ486" t="str">
            <v>0000000198</v>
          </cell>
          <cell r="AK486" t="str">
            <v>BHT</v>
          </cell>
          <cell r="AL486" t="str">
            <v>I001</v>
          </cell>
          <cell r="AM486">
            <v>20020408</v>
          </cell>
        </row>
        <row r="487">
          <cell r="AJ487" t="str">
            <v>0000000199</v>
          </cell>
          <cell r="AK487" t="str">
            <v>BHT</v>
          </cell>
          <cell r="AL487" t="str">
            <v>I001</v>
          </cell>
          <cell r="AM487">
            <v>20020408</v>
          </cell>
        </row>
        <row r="488">
          <cell r="AJ488" t="str">
            <v>0000000211</v>
          </cell>
          <cell r="AK488" t="str">
            <v>BHT</v>
          </cell>
          <cell r="AL488" t="str">
            <v>I001</v>
          </cell>
          <cell r="AM488">
            <v>20020409</v>
          </cell>
        </row>
        <row r="489">
          <cell r="AJ489" t="str">
            <v>0000000212</v>
          </cell>
          <cell r="AK489" t="str">
            <v>BHT</v>
          </cell>
          <cell r="AL489" t="str">
            <v>I001</v>
          </cell>
          <cell r="AM489">
            <v>20020409</v>
          </cell>
        </row>
        <row r="490">
          <cell r="AJ490" t="str">
            <v>0000000213</v>
          </cell>
          <cell r="AK490" t="str">
            <v>BHT</v>
          </cell>
          <cell r="AL490" t="str">
            <v>I001</v>
          </cell>
          <cell r="AM490">
            <v>20020409</v>
          </cell>
        </row>
        <row r="491">
          <cell r="AJ491" t="str">
            <v>0000000257</v>
          </cell>
          <cell r="AK491" t="str">
            <v>BHT</v>
          </cell>
          <cell r="AL491" t="str">
            <v>I001</v>
          </cell>
          <cell r="AM491">
            <v>20020410</v>
          </cell>
        </row>
        <row r="492">
          <cell r="AJ492" t="str">
            <v>0000000258</v>
          </cell>
          <cell r="AK492" t="str">
            <v>BHT</v>
          </cell>
          <cell r="AL492" t="str">
            <v>I001</v>
          </cell>
          <cell r="AM492">
            <v>20020410</v>
          </cell>
        </row>
        <row r="493">
          <cell r="AJ493" t="str">
            <v>0000000259</v>
          </cell>
          <cell r="AK493" t="str">
            <v>BHT</v>
          </cell>
          <cell r="AL493" t="str">
            <v>I001</v>
          </cell>
          <cell r="AM493">
            <v>20020410</v>
          </cell>
        </row>
        <row r="494">
          <cell r="AJ494" t="str">
            <v>0000000290</v>
          </cell>
          <cell r="AK494" t="str">
            <v>BHT</v>
          </cell>
          <cell r="AL494" t="str">
            <v>I001</v>
          </cell>
          <cell r="AM494">
            <v>20020411</v>
          </cell>
        </row>
        <row r="495">
          <cell r="AJ495" t="str">
            <v>0000000291</v>
          </cell>
          <cell r="AK495" t="str">
            <v>BHT</v>
          </cell>
          <cell r="AL495" t="str">
            <v>I001</v>
          </cell>
          <cell r="AM495">
            <v>20020411</v>
          </cell>
        </row>
        <row r="496">
          <cell r="AJ496" t="str">
            <v>0000000292</v>
          </cell>
          <cell r="AK496" t="str">
            <v>BHT</v>
          </cell>
          <cell r="AL496" t="str">
            <v>I001</v>
          </cell>
          <cell r="AM496">
            <v>20020411</v>
          </cell>
        </row>
        <row r="497">
          <cell r="AJ497" t="str">
            <v>0000000327</v>
          </cell>
          <cell r="AK497" t="str">
            <v>BHT</v>
          </cell>
          <cell r="AL497" t="str">
            <v>I001</v>
          </cell>
          <cell r="AM497">
            <v>20020412</v>
          </cell>
        </row>
        <row r="498">
          <cell r="AJ498" t="str">
            <v>0000000328</v>
          </cell>
          <cell r="AK498" t="str">
            <v>BHT</v>
          </cell>
          <cell r="AL498" t="str">
            <v>I001</v>
          </cell>
          <cell r="AM498">
            <v>20020412</v>
          </cell>
        </row>
        <row r="499">
          <cell r="AJ499" t="str">
            <v>0000000432</v>
          </cell>
          <cell r="AK499" t="str">
            <v>BHT</v>
          </cell>
          <cell r="AL499" t="str">
            <v>I001</v>
          </cell>
          <cell r="AM499">
            <v>20020422</v>
          </cell>
        </row>
        <row r="500">
          <cell r="AJ500" t="str">
            <v>0000000437</v>
          </cell>
          <cell r="AK500" t="str">
            <v>BHT</v>
          </cell>
          <cell r="AL500" t="str">
            <v>I001</v>
          </cell>
          <cell r="AM500">
            <v>20020423</v>
          </cell>
        </row>
        <row r="501">
          <cell r="AJ501" t="str">
            <v>0000000464</v>
          </cell>
          <cell r="AK501" t="str">
            <v>BHT</v>
          </cell>
          <cell r="AL501" t="str">
            <v>I001</v>
          </cell>
          <cell r="AM501">
            <v>20020424</v>
          </cell>
        </row>
        <row r="502">
          <cell r="AJ502" t="str">
            <v>0000000490</v>
          </cell>
          <cell r="AK502" t="str">
            <v>BHT</v>
          </cell>
          <cell r="AL502" t="str">
            <v>I001</v>
          </cell>
          <cell r="AM502">
            <v>20020425</v>
          </cell>
        </row>
        <row r="503">
          <cell r="AJ503" t="str">
            <v>0000000548</v>
          </cell>
          <cell r="AK503" t="str">
            <v>BHT</v>
          </cell>
          <cell r="AL503" t="str">
            <v>I001</v>
          </cell>
          <cell r="AM503">
            <v>20020426</v>
          </cell>
        </row>
        <row r="504">
          <cell r="AJ504" t="str">
            <v>0000000564</v>
          </cell>
          <cell r="AK504" t="str">
            <v>BHT</v>
          </cell>
          <cell r="AL504" t="str">
            <v>I001</v>
          </cell>
          <cell r="AM504">
            <v>20020427</v>
          </cell>
        </row>
        <row r="505">
          <cell r="AJ505" t="str">
            <v>0000000575</v>
          </cell>
          <cell r="AK505" t="str">
            <v>BHT</v>
          </cell>
          <cell r="AL505" t="str">
            <v>I001</v>
          </cell>
          <cell r="AM505">
            <v>20020429</v>
          </cell>
        </row>
        <row r="506">
          <cell r="AJ506" t="str">
            <v>0000000104</v>
          </cell>
          <cell r="AK506" t="str">
            <v>BHT</v>
          </cell>
          <cell r="AL506" t="str">
            <v>I002</v>
          </cell>
          <cell r="AM506">
            <v>20020404</v>
          </cell>
        </row>
        <row r="507">
          <cell r="AJ507" t="str">
            <v>0000000323</v>
          </cell>
          <cell r="AK507" t="str">
            <v>BHT</v>
          </cell>
          <cell r="AL507" t="str">
            <v>I003</v>
          </cell>
          <cell r="AM507">
            <v>20020412</v>
          </cell>
        </row>
        <row r="508">
          <cell r="AJ508" t="str">
            <v>0000000069</v>
          </cell>
          <cell r="AK508" t="str">
            <v>BHT</v>
          </cell>
          <cell r="AL508" t="str">
            <v>I004</v>
          </cell>
          <cell r="AM508">
            <v>20020402</v>
          </cell>
        </row>
        <row r="509">
          <cell r="AJ509" t="str">
            <v>0000000074</v>
          </cell>
          <cell r="AK509" t="str">
            <v>BHT</v>
          </cell>
          <cell r="AL509" t="str">
            <v>I004</v>
          </cell>
          <cell r="AM509">
            <v>20020403</v>
          </cell>
        </row>
        <row r="510">
          <cell r="AJ510" t="str">
            <v>0000000136</v>
          </cell>
          <cell r="AK510" t="str">
            <v>BHT</v>
          </cell>
          <cell r="AL510" t="str">
            <v>I004</v>
          </cell>
          <cell r="AM510">
            <v>20020405</v>
          </cell>
        </row>
        <row r="511">
          <cell r="AJ511" t="str">
            <v>0000000362</v>
          </cell>
          <cell r="AK511" t="str">
            <v>BHT</v>
          </cell>
          <cell r="AL511" t="str">
            <v>I004</v>
          </cell>
          <cell r="AM511">
            <v>20020419</v>
          </cell>
        </row>
        <row r="512">
          <cell r="AJ512" t="str">
            <v>0000000465</v>
          </cell>
          <cell r="AK512" t="str">
            <v>BHT</v>
          </cell>
          <cell r="AL512" t="str">
            <v>I004</v>
          </cell>
          <cell r="AM512">
            <v>20020424</v>
          </cell>
        </row>
        <row r="513">
          <cell r="AJ513" t="str">
            <v>0000000466</v>
          </cell>
          <cell r="AK513" t="str">
            <v>BHT</v>
          </cell>
          <cell r="AL513" t="str">
            <v>I004</v>
          </cell>
          <cell r="AM513">
            <v>20020424</v>
          </cell>
        </row>
        <row r="514">
          <cell r="AJ514" t="str">
            <v>0000000467</v>
          </cell>
          <cell r="AK514" t="str">
            <v>BHT</v>
          </cell>
          <cell r="AL514" t="str">
            <v>I004</v>
          </cell>
          <cell r="AM514">
            <v>20020424</v>
          </cell>
        </row>
        <row r="515">
          <cell r="AJ515" t="str">
            <v>0000000549</v>
          </cell>
          <cell r="AK515" t="str">
            <v>BHT</v>
          </cell>
          <cell r="AL515" t="str">
            <v>I004</v>
          </cell>
          <cell r="AM515">
            <v>20020426</v>
          </cell>
        </row>
        <row r="516">
          <cell r="AJ516" t="str">
            <v>0000000554</v>
          </cell>
          <cell r="AK516" t="str">
            <v>BHT</v>
          </cell>
          <cell r="AL516" t="str">
            <v>I004</v>
          </cell>
          <cell r="AM516">
            <v>20020426</v>
          </cell>
        </row>
        <row r="517">
          <cell r="AJ517" t="str">
            <v>0000000576</v>
          </cell>
          <cell r="AK517" t="str">
            <v>BHT</v>
          </cell>
          <cell r="AL517" t="str">
            <v>I004</v>
          </cell>
          <cell r="AM517">
            <v>20020429</v>
          </cell>
        </row>
        <row r="518">
          <cell r="AJ518" t="str">
            <v>0000000610</v>
          </cell>
          <cell r="AK518" t="str">
            <v>BHT</v>
          </cell>
          <cell r="AL518" t="str">
            <v>I004</v>
          </cell>
          <cell r="AM518">
            <v>20020430</v>
          </cell>
        </row>
        <row r="519">
          <cell r="AJ519" t="str">
            <v>0000000031</v>
          </cell>
          <cell r="AK519" t="str">
            <v>BHT</v>
          </cell>
          <cell r="AL519" t="str">
            <v>I005</v>
          </cell>
          <cell r="AM519">
            <v>20020402</v>
          </cell>
        </row>
        <row r="520">
          <cell r="AJ520" t="str">
            <v>0000000127</v>
          </cell>
          <cell r="AK520" t="str">
            <v>YEN</v>
          </cell>
          <cell r="AL520" t="str">
            <v>M001</v>
          </cell>
          <cell r="AM520">
            <v>20020404</v>
          </cell>
        </row>
        <row r="521">
          <cell r="AJ521" t="str">
            <v>0000000160</v>
          </cell>
          <cell r="AK521" t="str">
            <v>YEN</v>
          </cell>
          <cell r="AL521" t="str">
            <v>M001</v>
          </cell>
          <cell r="AM521">
            <v>20020405</v>
          </cell>
        </row>
        <row r="522">
          <cell r="AJ522" t="str">
            <v>0000000379</v>
          </cell>
          <cell r="AK522" t="str">
            <v>YEN</v>
          </cell>
          <cell r="AL522" t="str">
            <v>M001</v>
          </cell>
          <cell r="AM522">
            <v>20020419</v>
          </cell>
        </row>
        <row r="523">
          <cell r="AJ523" t="str">
            <v>0000000397</v>
          </cell>
          <cell r="AK523" t="str">
            <v>YEN</v>
          </cell>
          <cell r="AL523" t="str">
            <v>M001</v>
          </cell>
          <cell r="AM523">
            <v>20020420</v>
          </cell>
        </row>
        <row r="524">
          <cell r="AJ524" t="str">
            <v>0000000555</v>
          </cell>
          <cell r="AK524" t="str">
            <v>YEN</v>
          </cell>
          <cell r="AL524" t="str">
            <v>M001</v>
          </cell>
          <cell r="AM524">
            <v>20020426</v>
          </cell>
        </row>
        <row r="525">
          <cell r="AJ525" t="str">
            <v>0000000563</v>
          </cell>
          <cell r="AK525" t="str">
            <v>YEN</v>
          </cell>
          <cell r="AL525" t="str">
            <v>M001</v>
          </cell>
          <cell r="AM525">
            <v>20020426</v>
          </cell>
        </row>
        <row r="526">
          <cell r="AJ526" t="str">
            <v>0000000061</v>
          </cell>
          <cell r="AK526" t="str">
            <v>YEN</v>
          </cell>
          <cell r="AL526" t="str">
            <v>M002</v>
          </cell>
          <cell r="AM526">
            <v>20020402</v>
          </cell>
        </row>
        <row r="527">
          <cell r="AJ527" t="str">
            <v>0000000062</v>
          </cell>
          <cell r="AK527" t="str">
            <v>YEN</v>
          </cell>
          <cell r="AL527" t="str">
            <v>M002</v>
          </cell>
          <cell r="AM527">
            <v>20020402</v>
          </cell>
        </row>
        <row r="528">
          <cell r="AJ528" t="str">
            <v>0000000063</v>
          </cell>
          <cell r="AK528" t="str">
            <v>YEN</v>
          </cell>
          <cell r="AL528" t="str">
            <v>M002</v>
          </cell>
          <cell r="AM528">
            <v>20020402</v>
          </cell>
        </row>
        <row r="529">
          <cell r="AJ529" t="str">
            <v>0000000064</v>
          </cell>
          <cell r="AK529" t="str">
            <v>YEN</v>
          </cell>
          <cell r="AL529" t="str">
            <v>M002</v>
          </cell>
          <cell r="AM529">
            <v>20020402</v>
          </cell>
        </row>
        <row r="530">
          <cell r="AJ530" t="str">
            <v>0000000065</v>
          </cell>
          <cell r="AK530" t="str">
            <v>YEN</v>
          </cell>
          <cell r="AL530" t="str">
            <v>M002</v>
          </cell>
          <cell r="AM530">
            <v>20020402</v>
          </cell>
        </row>
        <row r="531">
          <cell r="AJ531" t="str">
            <v>0000000067</v>
          </cell>
          <cell r="AK531" t="str">
            <v>YEN</v>
          </cell>
          <cell r="AL531" t="str">
            <v>M002</v>
          </cell>
          <cell r="AM531">
            <v>20020402</v>
          </cell>
        </row>
        <row r="532">
          <cell r="AJ532" t="str">
            <v>0000000068</v>
          </cell>
          <cell r="AK532" t="str">
            <v>YEN</v>
          </cell>
          <cell r="AL532" t="str">
            <v>M002</v>
          </cell>
          <cell r="AM532">
            <v>20020402</v>
          </cell>
        </row>
        <row r="533">
          <cell r="AJ533" t="str">
            <v>0000000125</v>
          </cell>
          <cell r="AK533" t="str">
            <v>YEN</v>
          </cell>
          <cell r="AL533" t="str">
            <v>M002</v>
          </cell>
          <cell r="AM533">
            <v>20020404</v>
          </cell>
        </row>
        <row r="534">
          <cell r="AJ534" t="str">
            <v>0000000126</v>
          </cell>
          <cell r="AK534" t="str">
            <v>YEN</v>
          </cell>
          <cell r="AL534" t="str">
            <v>M002</v>
          </cell>
          <cell r="AM534">
            <v>20020404</v>
          </cell>
        </row>
        <row r="535">
          <cell r="AJ535" t="str">
            <v>0000000132</v>
          </cell>
          <cell r="AK535" t="str">
            <v>YEN</v>
          </cell>
          <cell r="AL535" t="str">
            <v>M002</v>
          </cell>
          <cell r="AM535">
            <v>20020404</v>
          </cell>
        </row>
        <row r="536">
          <cell r="AJ536" t="str">
            <v>0000000161</v>
          </cell>
          <cell r="AK536" t="str">
            <v>YEN</v>
          </cell>
          <cell r="AL536" t="str">
            <v>M002</v>
          </cell>
          <cell r="AM536">
            <v>20020405</v>
          </cell>
        </row>
        <row r="537">
          <cell r="AJ537" t="str">
            <v>0000000162</v>
          </cell>
          <cell r="AK537" t="str">
            <v>YEN</v>
          </cell>
          <cell r="AL537" t="str">
            <v>M002</v>
          </cell>
          <cell r="AM537">
            <v>20020405</v>
          </cell>
        </row>
        <row r="538">
          <cell r="AJ538" t="str">
            <v>0000000208</v>
          </cell>
          <cell r="AK538" t="str">
            <v>YEN</v>
          </cell>
          <cell r="AL538" t="str">
            <v>M002</v>
          </cell>
          <cell r="AM538">
            <v>20020408</v>
          </cell>
        </row>
        <row r="539">
          <cell r="AJ539" t="str">
            <v>0000000209</v>
          </cell>
          <cell r="AK539" t="str">
            <v>YEN</v>
          </cell>
          <cell r="AL539" t="str">
            <v>M002</v>
          </cell>
          <cell r="AM539">
            <v>20020408</v>
          </cell>
        </row>
        <row r="540">
          <cell r="AJ540" t="str">
            <v>0000000243</v>
          </cell>
          <cell r="AK540" t="str">
            <v>YEN</v>
          </cell>
          <cell r="AL540" t="str">
            <v>M002</v>
          </cell>
          <cell r="AM540">
            <v>20020409</v>
          </cell>
        </row>
        <row r="541">
          <cell r="AJ541" t="str">
            <v>0000000255</v>
          </cell>
          <cell r="AK541" t="str">
            <v>YEN</v>
          </cell>
          <cell r="AL541" t="str">
            <v>M002</v>
          </cell>
          <cell r="AM541">
            <v>20020409</v>
          </cell>
        </row>
        <row r="542">
          <cell r="AJ542" t="str">
            <v>0000000256</v>
          </cell>
          <cell r="AK542" t="str">
            <v>YEN</v>
          </cell>
          <cell r="AL542" t="str">
            <v>M002</v>
          </cell>
          <cell r="AM542">
            <v>20020409</v>
          </cell>
        </row>
        <row r="543">
          <cell r="AJ543" t="str">
            <v>0000000289</v>
          </cell>
          <cell r="AK543" t="str">
            <v>YEN</v>
          </cell>
          <cell r="AL543" t="str">
            <v>M002</v>
          </cell>
          <cell r="AM543">
            <v>20020410</v>
          </cell>
        </row>
        <row r="544">
          <cell r="AJ544" t="str">
            <v>0000000356</v>
          </cell>
          <cell r="AK544" t="str">
            <v>YEN</v>
          </cell>
          <cell r="AL544" t="str">
            <v>M002</v>
          </cell>
          <cell r="AM544">
            <v>20020418</v>
          </cell>
        </row>
        <row r="545">
          <cell r="AJ545" t="str">
            <v>0000000357</v>
          </cell>
          <cell r="AK545" t="str">
            <v>YEN</v>
          </cell>
          <cell r="AL545" t="str">
            <v>M002</v>
          </cell>
          <cell r="AM545">
            <v>20020418</v>
          </cell>
        </row>
        <row r="546">
          <cell r="AJ546" t="str">
            <v>0000000364</v>
          </cell>
          <cell r="AK546" t="str">
            <v>YEN</v>
          </cell>
          <cell r="AL546" t="str">
            <v>M002</v>
          </cell>
          <cell r="AM546">
            <v>20020419</v>
          </cell>
        </row>
        <row r="547">
          <cell r="AJ547" t="str">
            <v>0000000365</v>
          </cell>
          <cell r="AK547" t="str">
            <v>YEN</v>
          </cell>
          <cell r="AL547" t="str">
            <v>M002</v>
          </cell>
          <cell r="AM547">
            <v>20020419</v>
          </cell>
        </row>
        <row r="548">
          <cell r="AJ548" t="str">
            <v>0000000376</v>
          </cell>
          <cell r="AK548" t="str">
            <v>YEN</v>
          </cell>
          <cell r="AL548" t="str">
            <v>M002</v>
          </cell>
          <cell r="AM548">
            <v>20020419</v>
          </cell>
        </row>
        <row r="549">
          <cell r="AJ549" t="str">
            <v>0000000377</v>
          </cell>
          <cell r="AK549" t="str">
            <v>YEN</v>
          </cell>
          <cell r="AL549" t="str">
            <v>M002</v>
          </cell>
          <cell r="AM549">
            <v>20020419</v>
          </cell>
        </row>
        <row r="550">
          <cell r="AJ550" t="str">
            <v>0000000378</v>
          </cell>
          <cell r="AK550" t="str">
            <v>YEN</v>
          </cell>
          <cell r="AL550" t="str">
            <v>M002</v>
          </cell>
          <cell r="AM550">
            <v>20020419</v>
          </cell>
        </row>
        <row r="551">
          <cell r="AJ551" t="str">
            <v>0000000396</v>
          </cell>
          <cell r="AK551" t="str">
            <v>YEN</v>
          </cell>
          <cell r="AL551" t="str">
            <v>M002</v>
          </cell>
          <cell r="AM551">
            <v>20020420</v>
          </cell>
        </row>
        <row r="552">
          <cell r="AJ552" t="str">
            <v>0000000460</v>
          </cell>
          <cell r="AK552" t="str">
            <v>YEN</v>
          </cell>
          <cell r="AL552" t="str">
            <v>M002</v>
          </cell>
          <cell r="AM552">
            <v>20020423</v>
          </cell>
        </row>
        <row r="553">
          <cell r="AJ553" t="str">
            <v>0000000461</v>
          </cell>
          <cell r="AK553" t="str">
            <v>YEN</v>
          </cell>
          <cell r="AL553" t="str">
            <v>M002</v>
          </cell>
          <cell r="AM553">
            <v>20020423</v>
          </cell>
        </row>
        <row r="554">
          <cell r="AJ554" t="str">
            <v>0000000486</v>
          </cell>
          <cell r="AK554" t="str">
            <v>YEN</v>
          </cell>
          <cell r="AL554" t="str">
            <v>M002</v>
          </cell>
          <cell r="AM554">
            <v>20020424</v>
          </cell>
        </row>
        <row r="555">
          <cell r="AJ555" t="str">
            <v>0000000487</v>
          </cell>
          <cell r="AK555" t="str">
            <v>YEN</v>
          </cell>
          <cell r="AL555" t="str">
            <v>M002</v>
          </cell>
          <cell r="AM555">
            <v>20020424</v>
          </cell>
        </row>
        <row r="556">
          <cell r="AJ556" t="str">
            <v>0000000130</v>
          </cell>
          <cell r="AK556" t="str">
            <v>BHT_EXPORT</v>
          </cell>
          <cell r="AL556" t="str">
            <v>M005</v>
          </cell>
          <cell r="AM556">
            <v>20020404</v>
          </cell>
        </row>
        <row r="557">
          <cell r="AJ557" t="str">
            <v>0000000322</v>
          </cell>
          <cell r="AK557" t="str">
            <v>BHT_EXPORT</v>
          </cell>
          <cell r="AL557" t="str">
            <v>M005</v>
          </cell>
          <cell r="AM557">
            <v>20020411</v>
          </cell>
        </row>
        <row r="558">
          <cell r="AJ558" t="str">
            <v>0000000436</v>
          </cell>
          <cell r="AK558" t="str">
            <v>BHT_EXPORT</v>
          </cell>
          <cell r="AL558" t="str">
            <v>M005</v>
          </cell>
          <cell r="AM558">
            <v>20020422</v>
          </cell>
        </row>
        <row r="559">
          <cell r="AJ559" t="str">
            <v>0000000556</v>
          </cell>
          <cell r="AK559" t="str">
            <v>BHT_EXPORT</v>
          </cell>
          <cell r="AL559" t="str">
            <v>M005</v>
          </cell>
          <cell r="AM559">
            <v>20020426</v>
          </cell>
        </row>
        <row r="560">
          <cell r="AJ560" t="str">
            <v>0000000313</v>
          </cell>
          <cell r="AK560" t="str">
            <v>DOLLAR</v>
          </cell>
          <cell r="AL560" t="str">
            <v>M007</v>
          </cell>
          <cell r="AM560">
            <v>20020411</v>
          </cell>
        </row>
        <row r="561">
          <cell r="AJ561" t="str">
            <v>0000000026</v>
          </cell>
          <cell r="AK561" t="str">
            <v>BHT</v>
          </cell>
          <cell r="AL561" t="str">
            <v>T001</v>
          </cell>
          <cell r="AM561">
            <v>20020401</v>
          </cell>
        </row>
        <row r="562">
          <cell r="AJ562" t="str">
            <v>0000000029</v>
          </cell>
          <cell r="AK562" t="str">
            <v>BHT</v>
          </cell>
          <cell r="AL562" t="str">
            <v>T001</v>
          </cell>
          <cell r="AM562">
            <v>20020402</v>
          </cell>
        </row>
        <row r="563">
          <cell r="AJ563" t="str">
            <v>0000000066</v>
          </cell>
          <cell r="AK563" t="str">
            <v>BHT</v>
          </cell>
          <cell r="AL563" t="str">
            <v>T001</v>
          </cell>
          <cell r="AM563">
            <v>20020402</v>
          </cell>
        </row>
        <row r="564">
          <cell r="AJ564" t="str">
            <v>0000000070</v>
          </cell>
          <cell r="AK564" t="str">
            <v>BHT</v>
          </cell>
          <cell r="AL564" t="str">
            <v>T001</v>
          </cell>
          <cell r="AM564">
            <v>20020403</v>
          </cell>
        </row>
        <row r="565">
          <cell r="AJ565" t="str">
            <v>0000000128</v>
          </cell>
          <cell r="AK565" t="str">
            <v>BHT</v>
          </cell>
          <cell r="AL565" t="str">
            <v>T001</v>
          </cell>
          <cell r="AM565">
            <v>20020404</v>
          </cell>
        </row>
        <row r="566">
          <cell r="AJ566" t="str">
            <v>0000000158</v>
          </cell>
          <cell r="AK566" t="str">
            <v>BHT</v>
          </cell>
          <cell r="AL566" t="str">
            <v>T001</v>
          </cell>
          <cell r="AM566">
            <v>20020405</v>
          </cell>
        </row>
        <row r="567">
          <cell r="AJ567" t="str">
            <v>0000000196</v>
          </cell>
          <cell r="AK567" t="str">
            <v>BHT</v>
          </cell>
          <cell r="AL567" t="str">
            <v>T001</v>
          </cell>
          <cell r="AM567">
            <v>20020406</v>
          </cell>
        </row>
        <row r="568">
          <cell r="AJ568" t="str">
            <v>0000000210</v>
          </cell>
          <cell r="AK568" t="str">
            <v>BHT</v>
          </cell>
          <cell r="AL568" t="str">
            <v>T001</v>
          </cell>
          <cell r="AM568">
            <v>20020408</v>
          </cell>
        </row>
        <row r="569">
          <cell r="AJ569" t="str">
            <v>0000000241</v>
          </cell>
          <cell r="AK569" t="str">
            <v>BHT</v>
          </cell>
          <cell r="AL569" t="str">
            <v>T001</v>
          </cell>
          <cell r="AM569">
            <v>20020409</v>
          </cell>
        </row>
        <row r="570">
          <cell r="AJ570" t="str">
            <v>0000000285</v>
          </cell>
          <cell r="AK570" t="str">
            <v>BHT</v>
          </cell>
          <cell r="AL570" t="str">
            <v>T001</v>
          </cell>
          <cell r="AM570">
            <v>20020410</v>
          </cell>
        </row>
        <row r="571">
          <cell r="AJ571" t="str">
            <v>0000000317</v>
          </cell>
          <cell r="AK571" t="str">
            <v>BHT</v>
          </cell>
          <cell r="AL571" t="str">
            <v>T001</v>
          </cell>
          <cell r="AM571">
            <v>20020411</v>
          </cell>
        </row>
        <row r="572">
          <cell r="AJ572" t="str">
            <v>0000000320</v>
          </cell>
          <cell r="AK572" t="str">
            <v>BHT</v>
          </cell>
          <cell r="AL572" t="str">
            <v>T001</v>
          </cell>
          <cell r="AM572">
            <v>20020411</v>
          </cell>
        </row>
        <row r="573">
          <cell r="AJ573" t="str">
            <v>0000000329</v>
          </cell>
          <cell r="AK573" t="str">
            <v>BHT</v>
          </cell>
          <cell r="AL573" t="str">
            <v>T001</v>
          </cell>
          <cell r="AM573">
            <v>20020412</v>
          </cell>
        </row>
        <row r="574">
          <cell r="AJ574" t="str">
            <v>0000000358</v>
          </cell>
          <cell r="AK574" t="str">
            <v>BHT</v>
          </cell>
          <cell r="AL574" t="str">
            <v>T001</v>
          </cell>
          <cell r="AM574">
            <v>20020418</v>
          </cell>
        </row>
        <row r="575">
          <cell r="AJ575" t="str">
            <v>0000000360</v>
          </cell>
          <cell r="AK575" t="str">
            <v>BHT</v>
          </cell>
          <cell r="AL575" t="str">
            <v>T001</v>
          </cell>
          <cell r="AM575">
            <v>20020418</v>
          </cell>
        </row>
        <row r="576">
          <cell r="AJ576" t="str">
            <v>0000000380</v>
          </cell>
          <cell r="AK576" t="str">
            <v>BHT</v>
          </cell>
          <cell r="AL576" t="str">
            <v>T001</v>
          </cell>
          <cell r="AM576">
            <v>20020419</v>
          </cell>
        </row>
        <row r="577">
          <cell r="AJ577" t="str">
            <v>0000000398</v>
          </cell>
          <cell r="AK577" t="str">
            <v>BHT</v>
          </cell>
          <cell r="AL577" t="str">
            <v>T001</v>
          </cell>
          <cell r="AM577">
            <v>20020420</v>
          </cell>
        </row>
        <row r="578">
          <cell r="AJ578" t="str">
            <v>0000000458</v>
          </cell>
          <cell r="AK578" t="str">
            <v>BHT</v>
          </cell>
          <cell r="AL578" t="str">
            <v>T001</v>
          </cell>
          <cell r="AM578">
            <v>20020423</v>
          </cell>
        </row>
        <row r="579">
          <cell r="AJ579" t="str">
            <v>0000000462</v>
          </cell>
          <cell r="AK579" t="str">
            <v>BHT</v>
          </cell>
          <cell r="AL579" t="str">
            <v>T001</v>
          </cell>
          <cell r="AM579">
            <v>20020423</v>
          </cell>
        </row>
        <row r="580">
          <cell r="AJ580" t="str">
            <v>0000000488</v>
          </cell>
          <cell r="AK580" t="str">
            <v>BHT</v>
          </cell>
          <cell r="AL580" t="str">
            <v>T001</v>
          </cell>
          <cell r="AM580">
            <v>20020424</v>
          </cell>
        </row>
        <row r="581">
          <cell r="AJ581" t="str">
            <v>0000000550</v>
          </cell>
          <cell r="AK581" t="str">
            <v>BHT</v>
          </cell>
          <cell r="AL581" t="str">
            <v>T001</v>
          </cell>
          <cell r="AM581">
            <v>20020426</v>
          </cell>
        </row>
        <row r="582">
          <cell r="AJ582" t="str">
            <v>0000000557</v>
          </cell>
          <cell r="AK582" t="str">
            <v>BHT</v>
          </cell>
          <cell r="AL582" t="str">
            <v>T001</v>
          </cell>
          <cell r="AM582">
            <v>20020426</v>
          </cell>
        </row>
        <row r="583">
          <cell r="AJ583" t="str">
            <v>0000000572</v>
          </cell>
          <cell r="AK583" t="str">
            <v>BHT</v>
          </cell>
          <cell r="AL583" t="str">
            <v>T001</v>
          </cell>
          <cell r="AM583">
            <v>20020427</v>
          </cell>
        </row>
        <row r="584">
          <cell r="AJ584" t="str">
            <v>0000000573</v>
          </cell>
          <cell r="AK584" t="str">
            <v>BHT</v>
          </cell>
          <cell r="AL584" t="str">
            <v>T001</v>
          </cell>
          <cell r="AM584">
            <v>20020427</v>
          </cell>
        </row>
        <row r="585">
          <cell r="AJ585" t="str">
            <v>0000000604</v>
          </cell>
          <cell r="AK585" t="str">
            <v>BHT</v>
          </cell>
          <cell r="AL585" t="str">
            <v>T001</v>
          </cell>
          <cell r="AM585">
            <v>20020429</v>
          </cell>
        </row>
        <row r="586">
          <cell r="AJ586" t="str">
            <v>0000000605</v>
          </cell>
          <cell r="AK586" t="str">
            <v>BHT</v>
          </cell>
          <cell r="AL586" t="str">
            <v>T001</v>
          </cell>
          <cell r="AM586">
            <v>20020429</v>
          </cell>
        </row>
        <row r="587">
          <cell r="AJ587" t="str">
            <v>0000000607</v>
          </cell>
          <cell r="AK587" t="str">
            <v>BHT</v>
          </cell>
          <cell r="AL587" t="str">
            <v>T001</v>
          </cell>
          <cell r="AM587">
            <v>20020430</v>
          </cell>
        </row>
        <row r="588">
          <cell r="AJ588" t="str">
            <v>0000000608</v>
          </cell>
          <cell r="AK588" t="str">
            <v>BHT</v>
          </cell>
          <cell r="AL588" t="str">
            <v>T001</v>
          </cell>
          <cell r="AM588">
            <v>20020430</v>
          </cell>
        </row>
        <row r="589">
          <cell r="AJ589" t="str">
            <v>0000000027</v>
          </cell>
          <cell r="AK589" t="str">
            <v>BHT</v>
          </cell>
          <cell r="AL589" t="str">
            <v>T002</v>
          </cell>
          <cell r="AM589">
            <v>20020401</v>
          </cell>
        </row>
        <row r="590">
          <cell r="AJ590" t="str">
            <v>0000000030</v>
          </cell>
          <cell r="AK590" t="str">
            <v>BHT</v>
          </cell>
          <cell r="AL590" t="str">
            <v>T002</v>
          </cell>
          <cell r="AM590">
            <v>20020402</v>
          </cell>
        </row>
        <row r="591">
          <cell r="AJ591" t="str">
            <v>0000000071</v>
          </cell>
          <cell r="AK591" t="str">
            <v>BHT</v>
          </cell>
          <cell r="AL591" t="str">
            <v>T002</v>
          </cell>
          <cell r="AM591">
            <v>20020403</v>
          </cell>
        </row>
        <row r="592">
          <cell r="AJ592" t="str">
            <v>0000000129</v>
          </cell>
          <cell r="AK592" t="str">
            <v>BHT</v>
          </cell>
          <cell r="AL592" t="str">
            <v>T002</v>
          </cell>
          <cell r="AM592">
            <v>20020404</v>
          </cell>
        </row>
        <row r="593">
          <cell r="AJ593" t="str">
            <v>0000000159</v>
          </cell>
          <cell r="AK593" t="str">
            <v>BHT</v>
          </cell>
          <cell r="AL593" t="str">
            <v>T002</v>
          </cell>
          <cell r="AM593">
            <v>20020405</v>
          </cell>
        </row>
        <row r="594">
          <cell r="AJ594" t="str">
            <v>0000000242</v>
          </cell>
          <cell r="AK594" t="str">
            <v>BHT</v>
          </cell>
          <cell r="AL594" t="str">
            <v>T002</v>
          </cell>
          <cell r="AM594">
            <v>20020409</v>
          </cell>
        </row>
        <row r="595">
          <cell r="AJ595" t="str">
            <v>0000000321</v>
          </cell>
          <cell r="AK595" t="str">
            <v>BHT</v>
          </cell>
          <cell r="AL595" t="str">
            <v>T002</v>
          </cell>
          <cell r="AM595">
            <v>20020411</v>
          </cell>
        </row>
        <row r="596">
          <cell r="AJ596" t="str">
            <v>0000000330</v>
          </cell>
          <cell r="AK596" t="str">
            <v>BHT</v>
          </cell>
          <cell r="AL596" t="str">
            <v>T002</v>
          </cell>
          <cell r="AM596">
            <v>20020412</v>
          </cell>
        </row>
        <row r="597">
          <cell r="AJ597" t="str">
            <v>0000000359</v>
          </cell>
          <cell r="AK597" t="str">
            <v>BHT</v>
          </cell>
          <cell r="AL597" t="str">
            <v>T002</v>
          </cell>
          <cell r="AM597">
            <v>20020418</v>
          </cell>
        </row>
        <row r="598">
          <cell r="AJ598" t="str">
            <v>0000000361</v>
          </cell>
          <cell r="AK598" t="str">
            <v>BHT</v>
          </cell>
          <cell r="AL598" t="str">
            <v>T002</v>
          </cell>
          <cell r="AM598">
            <v>20020418</v>
          </cell>
        </row>
        <row r="599">
          <cell r="AJ599" t="str">
            <v>0000000381</v>
          </cell>
          <cell r="AK599" t="str">
            <v>BHT</v>
          </cell>
          <cell r="AL599" t="str">
            <v>T002</v>
          </cell>
          <cell r="AM599">
            <v>20020419</v>
          </cell>
        </row>
        <row r="600">
          <cell r="AJ600" t="str">
            <v>0000000382</v>
          </cell>
          <cell r="AK600" t="str">
            <v>BHT</v>
          </cell>
          <cell r="AL600" t="str">
            <v>T002</v>
          </cell>
          <cell r="AM600">
            <v>20020419</v>
          </cell>
        </row>
        <row r="601">
          <cell r="AJ601" t="str">
            <v>0000000395</v>
          </cell>
          <cell r="AK601" t="str">
            <v>BHT</v>
          </cell>
          <cell r="AL601" t="str">
            <v>T002</v>
          </cell>
          <cell r="AM601">
            <v>20020420</v>
          </cell>
        </row>
        <row r="602">
          <cell r="AJ602" t="str">
            <v>0000000399</v>
          </cell>
          <cell r="AK602" t="str">
            <v>BHT</v>
          </cell>
          <cell r="AL602" t="str">
            <v>T002</v>
          </cell>
          <cell r="AM602">
            <v>20020420</v>
          </cell>
        </row>
        <row r="603">
          <cell r="AJ603" t="str">
            <v>0000000459</v>
          </cell>
          <cell r="AK603" t="str">
            <v>BHT</v>
          </cell>
          <cell r="AL603" t="str">
            <v>T002</v>
          </cell>
          <cell r="AM603">
            <v>20020423</v>
          </cell>
        </row>
        <row r="604">
          <cell r="AJ604" t="str">
            <v>0000000463</v>
          </cell>
          <cell r="AK604" t="str">
            <v>BHT</v>
          </cell>
          <cell r="AL604" t="str">
            <v>T002</v>
          </cell>
          <cell r="AM604">
            <v>20020423</v>
          </cell>
        </row>
        <row r="605">
          <cell r="AJ605" t="str">
            <v>0000000489</v>
          </cell>
          <cell r="AK605" t="str">
            <v>BHT</v>
          </cell>
          <cell r="AL605" t="str">
            <v>T002</v>
          </cell>
          <cell r="AM605">
            <v>20020424</v>
          </cell>
        </row>
        <row r="606">
          <cell r="AJ606" t="str">
            <v>0000000551</v>
          </cell>
          <cell r="AK606" t="str">
            <v>BHT</v>
          </cell>
          <cell r="AL606" t="str">
            <v>T002</v>
          </cell>
          <cell r="AM606">
            <v>20020426</v>
          </cell>
        </row>
        <row r="607">
          <cell r="AJ607" t="str">
            <v>0000000558</v>
          </cell>
          <cell r="AK607" t="str">
            <v>BHT</v>
          </cell>
          <cell r="AL607" t="str">
            <v>T002</v>
          </cell>
          <cell r="AM607">
            <v>20020426</v>
          </cell>
        </row>
        <row r="608">
          <cell r="AJ608" t="str">
            <v>0000000574</v>
          </cell>
          <cell r="AK608" t="str">
            <v>BHT</v>
          </cell>
          <cell r="AL608" t="str">
            <v>T002</v>
          </cell>
          <cell r="AM608">
            <v>20020429</v>
          </cell>
        </row>
        <row r="609">
          <cell r="AJ609" t="str">
            <v>0000000609</v>
          </cell>
          <cell r="AK609" t="str">
            <v>BHT</v>
          </cell>
          <cell r="AL609" t="str">
            <v>T002</v>
          </cell>
          <cell r="AM609">
            <v>20020430</v>
          </cell>
        </row>
        <row r="610">
          <cell r="AJ610" t="str">
            <v>0000000214</v>
          </cell>
          <cell r="AK610" t="str">
            <v>BHT</v>
          </cell>
          <cell r="AL610" t="str">
            <v>T003</v>
          </cell>
          <cell r="AM610">
            <v>20020409</v>
          </cell>
        </row>
        <row r="611">
          <cell r="AJ611" t="str">
            <v>0000000001</v>
          </cell>
          <cell r="AK611" t="str">
            <v>BHT</v>
          </cell>
          <cell r="AL611" t="str">
            <v>T004</v>
          </cell>
          <cell r="AM611">
            <v>20020401</v>
          </cell>
        </row>
        <row r="612">
          <cell r="AJ612" t="str">
            <v>0000000137</v>
          </cell>
          <cell r="AK612" t="str">
            <v>BHT</v>
          </cell>
          <cell r="AL612" t="str">
            <v>T004</v>
          </cell>
          <cell r="AM612">
            <v>20020405</v>
          </cell>
        </row>
        <row r="613">
          <cell r="AJ613" t="str">
            <v>0000000260</v>
          </cell>
          <cell r="AK613" t="str">
            <v>BHT</v>
          </cell>
          <cell r="AL613" t="str">
            <v>T004</v>
          </cell>
          <cell r="AM613">
            <v>20020410</v>
          </cell>
        </row>
        <row r="614">
          <cell r="AJ614" t="str">
            <v>0000000363</v>
          </cell>
          <cell r="AK614" t="str">
            <v>BHT</v>
          </cell>
          <cell r="AL614" t="str">
            <v>T004</v>
          </cell>
          <cell r="AM614">
            <v>20020419</v>
          </cell>
        </row>
        <row r="615">
          <cell r="AJ615" t="str">
            <v>0000000468</v>
          </cell>
          <cell r="AK615" t="str">
            <v>BHT</v>
          </cell>
          <cell r="AL615" t="str">
            <v>T004</v>
          </cell>
          <cell r="AM615">
            <v>20020424</v>
          </cell>
        </row>
        <row r="616">
          <cell r="AJ616" t="str">
            <v>0000000521</v>
          </cell>
          <cell r="AK616" t="str">
            <v>BHT</v>
          </cell>
          <cell r="AL616" t="str">
            <v>T004</v>
          </cell>
          <cell r="AM616">
            <v>20020426</v>
          </cell>
        </row>
        <row r="617">
          <cell r="AJ617" t="str">
            <v>0000000197</v>
          </cell>
          <cell r="AK617" t="str">
            <v>BHT</v>
          </cell>
          <cell r="AL617" t="str">
            <v>T005</v>
          </cell>
          <cell r="AM617">
            <v>20020408</v>
          </cell>
        </row>
        <row r="618">
          <cell r="AJ618" t="str">
            <v>0000000606</v>
          </cell>
          <cell r="AK618" t="str">
            <v>BHT</v>
          </cell>
          <cell r="AL618" t="str">
            <v>T005</v>
          </cell>
          <cell r="AM618">
            <v>20020429</v>
          </cell>
        </row>
        <row r="619">
          <cell r="AJ619" t="str">
            <v>0000000633</v>
          </cell>
          <cell r="AK619" t="str">
            <v>BHT</v>
          </cell>
          <cell r="AL619" t="str">
            <v>T005</v>
          </cell>
          <cell r="AM619">
            <v>20020430</v>
          </cell>
        </row>
        <row r="620">
          <cell r="AL620" t="str">
            <v/>
          </cell>
        </row>
        <row r="621">
          <cell r="AJ621" t="str">
            <v/>
          </cell>
          <cell r="AK621" t="str">
            <v/>
          </cell>
          <cell r="AL621" t="str">
            <v/>
          </cell>
          <cell r="AM621" t="str">
            <v/>
          </cell>
        </row>
        <row r="622">
          <cell r="AJ622" t="str">
            <v/>
          </cell>
          <cell r="AK622" t="str">
            <v/>
          </cell>
          <cell r="AL622" t="str">
            <v/>
          </cell>
          <cell r="AM622" t="str">
            <v/>
          </cell>
        </row>
        <row r="623">
          <cell r="AJ623" t="str">
            <v/>
          </cell>
          <cell r="AK623" t="str">
            <v/>
          </cell>
          <cell r="AL623" t="str">
            <v/>
          </cell>
          <cell r="AM623" t="str">
            <v/>
          </cell>
        </row>
        <row r="624">
          <cell r="AJ624" t="str">
            <v/>
          </cell>
          <cell r="AK624" t="str">
            <v/>
          </cell>
          <cell r="AL624" t="str">
            <v/>
          </cell>
          <cell r="AM624" t="str">
            <v/>
          </cell>
        </row>
        <row r="625">
          <cell r="AJ625" t="str">
            <v/>
          </cell>
          <cell r="AK625" t="str">
            <v/>
          </cell>
          <cell r="AL625" t="str">
            <v/>
          </cell>
          <cell r="AM625" t="str">
            <v/>
          </cell>
        </row>
        <row r="626">
          <cell r="AJ626" t="str">
            <v/>
          </cell>
          <cell r="AK626" t="str">
            <v/>
          </cell>
          <cell r="AL626" t="str">
            <v/>
          </cell>
          <cell r="AM626" t="str">
            <v/>
          </cell>
        </row>
        <row r="627">
          <cell r="AJ627" t="str">
            <v/>
          </cell>
          <cell r="AK627" t="str">
            <v/>
          </cell>
          <cell r="AL627" t="str">
            <v/>
          </cell>
          <cell r="AM627" t="str">
            <v/>
          </cell>
        </row>
        <row r="628">
          <cell r="AJ628" t="str">
            <v/>
          </cell>
          <cell r="AK628" t="str">
            <v/>
          </cell>
          <cell r="AL628" t="str">
            <v/>
          </cell>
          <cell r="AM628" t="str">
            <v/>
          </cell>
        </row>
        <row r="629">
          <cell r="AJ629" t="str">
            <v/>
          </cell>
          <cell r="AK629" t="str">
            <v/>
          </cell>
          <cell r="AL629" t="str">
            <v/>
          </cell>
          <cell r="AM629" t="str">
            <v/>
          </cell>
        </row>
        <row r="630">
          <cell r="AJ630" t="str">
            <v/>
          </cell>
          <cell r="AK630" t="str">
            <v/>
          </cell>
          <cell r="AL630" t="str">
            <v/>
          </cell>
          <cell r="AM630" t="str">
            <v/>
          </cell>
        </row>
        <row r="631">
          <cell r="AJ631" t="str">
            <v/>
          </cell>
          <cell r="AK631" t="str">
            <v/>
          </cell>
          <cell r="AL631" t="str">
            <v/>
          </cell>
          <cell r="AM631" t="str">
            <v/>
          </cell>
        </row>
        <row r="632">
          <cell r="AJ632" t="str">
            <v/>
          </cell>
          <cell r="AK632" t="str">
            <v/>
          </cell>
          <cell r="AL632" t="str">
            <v/>
          </cell>
          <cell r="AM632" t="str">
            <v/>
          </cell>
        </row>
        <row r="633">
          <cell r="AJ633" t="str">
            <v/>
          </cell>
          <cell r="AK633" t="str">
            <v/>
          </cell>
          <cell r="AL633" t="str">
            <v/>
          </cell>
          <cell r="AM633" t="str">
            <v/>
          </cell>
        </row>
        <row r="634">
          <cell r="AJ634" t="str">
            <v/>
          </cell>
          <cell r="AK634" t="str">
            <v/>
          </cell>
          <cell r="AL634" t="str">
            <v/>
          </cell>
          <cell r="AM634" t="str">
            <v/>
          </cell>
        </row>
        <row r="635">
          <cell r="AJ635" t="str">
            <v/>
          </cell>
          <cell r="AK635" t="str">
            <v/>
          </cell>
          <cell r="AL635" t="str">
            <v/>
          </cell>
          <cell r="AM635" t="str">
            <v/>
          </cell>
        </row>
        <row r="636">
          <cell r="AJ636" t="str">
            <v/>
          </cell>
          <cell r="AK636" t="str">
            <v/>
          </cell>
          <cell r="AL636" t="str">
            <v/>
          </cell>
          <cell r="AM636" t="str">
            <v/>
          </cell>
        </row>
        <row r="637">
          <cell r="AJ637" t="str">
            <v/>
          </cell>
          <cell r="AK637" t="str">
            <v/>
          </cell>
          <cell r="AL637" t="str">
            <v/>
          </cell>
          <cell r="AM637" t="str">
            <v/>
          </cell>
        </row>
        <row r="638">
          <cell r="AJ638" t="str">
            <v/>
          </cell>
          <cell r="AK638" t="str">
            <v/>
          </cell>
          <cell r="AL638" t="str">
            <v/>
          </cell>
          <cell r="AM638" t="str">
            <v/>
          </cell>
        </row>
        <row r="639">
          <cell r="AJ639" t="str">
            <v/>
          </cell>
          <cell r="AK639" t="str">
            <v/>
          </cell>
          <cell r="AL639" t="str">
            <v/>
          </cell>
          <cell r="AM639" t="str">
            <v/>
          </cell>
        </row>
        <row r="640">
          <cell r="AJ640" t="str">
            <v/>
          </cell>
          <cell r="AK640" t="str">
            <v/>
          </cell>
          <cell r="AL640" t="str">
            <v/>
          </cell>
          <cell r="AM640" t="str">
            <v/>
          </cell>
        </row>
        <row r="641">
          <cell r="AJ641" t="str">
            <v/>
          </cell>
          <cell r="AK641" t="str">
            <v/>
          </cell>
          <cell r="AL641" t="str">
            <v/>
          </cell>
          <cell r="AM641" t="str">
            <v/>
          </cell>
        </row>
        <row r="642">
          <cell r="AJ642" t="str">
            <v/>
          </cell>
          <cell r="AK642" t="str">
            <v/>
          </cell>
          <cell r="AL642" t="str">
            <v/>
          </cell>
          <cell r="AM642" t="str">
            <v/>
          </cell>
        </row>
        <row r="643">
          <cell r="AJ643" t="str">
            <v/>
          </cell>
          <cell r="AK643" t="str">
            <v/>
          </cell>
          <cell r="AL643" t="str">
            <v/>
          </cell>
          <cell r="AM643" t="str">
            <v/>
          </cell>
        </row>
        <row r="644">
          <cell r="AJ644" t="str">
            <v/>
          </cell>
          <cell r="AK644" t="str">
            <v/>
          </cell>
          <cell r="AL644" t="str">
            <v/>
          </cell>
          <cell r="AM644" t="str">
            <v/>
          </cell>
        </row>
        <row r="645">
          <cell r="AJ645" t="str">
            <v/>
          </cell>
          <cell r="AK645" t="str">
            <v/>
          </cell>
          <cell r="AL645" t="str">
            <v/>
          </cell>
          <cell r="AM645" t="str">
            <v/>
          </cell>
        </row>
        <row r="646">
          <cell r="AJ646" t="str">
            <v/>
          </cell>
          <cell r="AK646" t="str">
            <v/>
          </cell>
          <cell r="AL646" t="str">
            <v/>
          </cell>
          <cell r="AM646" t="str">
            <v/>
          </cell>
        </row>
        <row r="647">
          <cell r="AJ647" t="str">
            <v/>
          </cell>
          <cell r="AK647" t="str">
            <v/>
          </cell>
          <cell r="AL647" t="str">
            <v/>
          </cell>
          <cell r="AM647" t="str">
            <v/>
          </cell>
        </row>
        <row r="648">
          <cell r="AJ648" t="str">
            <v/>
          </cell>
          <cell r="AK648" t="str">
            <v/>
          </cell>
          <cell r="AL648" t="str">
            <v/>
          </cell>
          <cell r="AM648" t="str">
            <v/>
          </cell>
        </row>
        <row r="649">
          <cell r="AJ649" t="str">
            <v/>
          </cell>
          <cell r="AK649" t="str">
            <v/>
          </cell>
          <cell r="AL649" t="str">
            <v/>
          </cell>
          <cell r="AM649" t="str">
            <v/>
          </cell>
        </row>
        <row r="650">
          <cell r="AJ650" t="str">
            <v/>
          </cell>
          <cell r="AK650" t="str">
            <v/>
          </cell>
          <cell r="AL650" t="str">
            <v/>
          </cell>
          <cell r="AM650" t="str">
            <v/>
          </cell>
        </row>
        <row r="651">
          <cell r="AJ651" t="str">
            <v/>
          </cell>
          <cell r="AK651" t="str">
            <v/>
          </cell>
          <cell r="AL651" t="str">
            <v/>
          </cell>
          <cell r="AM651" t="str">
            <v/>
          </cell>
        </row>
        <row r="652">
          <cell r="AJ652" t="str">
            <v/>
          </cell>
          <cell r="AK652" t="str">
            <v/>
          </cell>
          <cell r="AL652" t="str">
            <v/>
          </cell>
          <cell r="AM652" t="str">
            <v/>
          </cell>
        </row>
        <row r="653">
          <cell r="AJ653" t="str">
            <v/>
          </cell>
          <cell r="AK653" t="str">
            <v/>
          </cell>
          <cell r="AL653" t="str">
            <v/>
          </cell>
          <cell r="AM653" t="str">
            <v/>
          </cell>
        </row>
        <row r="654">
          <cell r="AJ654" t="str">
            <v/>
          </cell>
          <cell r="AK654" t="str">
            <v/>
          </cell>
          <cell r="AL654" t="str">
            <v/>
          </cell>
          <cell r="AM654" t="str">
            <v/>
          </cell>
        </row>
        <row r="655">
          <cell r="AJ655" t="str">
            <v/>
          </cell>
          <cell r="AK655" t="str">
            <v/>
          </cell>
          <cell r="AL655" t="str">
            <v/>
          </cell>
          <cell r="AM655" t="str">
            <v/>
          </cell>
        </row>
        <row r="656">
          <cell r="AJ656" t="str">
            <v/>
          </cell>
          <cell r="AK656" t="str">
            <v/>
          </cell>
          <cell r="AL656" t="str">
            <v/>
          </cell>
          <cell r="AM656" t="str">
            <v/>
          </cell>
        </row>
        <row r="657">
          <cell r="AJ657" t="str">
            <v/>
          </cell>
          <cell r="AK657" t="str">
            <v/>
          </cell>
          <cell r="AL657" t="str">
            <v/>
          </cell>
          <cell r="AM657" t="str">
            <v/>
          </cell>
        </row>
        <row r="658">
          <cell r="AJ658" t="str">
            <v/>
          </cell>
          <cell r="AK658" t="str">
            <v/>
          </cell>
          <cell r="AL658" t="str">
            <v/>
          </cell>
          <cell r="AM658" t="str">
            <v/>
          </cell>
        </row>
        <row r="659">
          <cell r="AJ659" t="str">
            <v/>
          </cell>
          <cell r="AK659" t="str">
            <v/>
          </cell>
          <cell r="AL659" t="str">
            <v/>
          </cell>
          <cell r="AM659" t="str">
            <v/>
          </cell>
        </row>
        <row r="660">
          <cell r="AJ660" t="str">
            <v/>
          </cell>
          <cell r="AK660" t="str">
            <v/>
          </cell>
          <cell r="AL660" t="str">
            <v/>
          </cell>
          <cell r="AM660" t="str">
            <v/>
          </cell>
        </row>
        <row r="661">
          <cell r="AJ661" t="str">
            <v/>
          </cell>
          <cell r="AK661" t="str">
            <v/>
          </cell>
          <cell r="AL661" t="str">
            <v/>
          </cell>
          <cell r="AM661" t="str">
            <v/>
          </cell>
        </row>
        <row r="662">
          <cell r="AJ662" t="str">
            <v/>
          </cell>
          <cell r="AK662" t="str">
            <v/>
          </cell>
          <cell r="AL662" t="str">
            <v/>
          </cell>
          <cell r="AM662" t="str">
            <v/>
          </cell>
        </row>
        <row r="663">
          <cell r="AJ663" t="str">
            <v/>
          </cell>
          <cell r="AK663" t="str">
            <v/>
          </cell>
          <cell r="AL663" t="str">
            <v/>
          </cell>
          <cell r="AM663" t="str">
            <v/>
          </cell>
        </row>
        <row r="664">
          <cell r="AJ664" t="str">
            <v/>
          </cell>
          <cell r="AK664" t="str">
            <v/>
          </cell>
          <cell r="AL664" t="str">
            <v/>
          </cell>
          <cell r="AM664" t="str">
            <v/>
          </cell>
        </row>
        <row r="665">
          <cell r="AJ665" t="str">
            <v/>
          </cell>
          <cell r="AK665" t="str">
            <v/>
          </cell>
          <cell r="AL665" t="str">
            <v/>
          </cell>
          <cell r="AM665" t="str">
            <v/>
          </cell>
        </row>
        <row r="666">
          <cell r="AJ666" t="str">
            <v/>
          </cell>
          <cell r="AK666" t="str">
            <v/>
          </cell>
          <cell r="AL666" t="str">
            <v/>
          </cell>
          <cell r="AM666" t="str">
            <v/>
          </cell>
        </row>
        <row r="667">
          <cell r="AJ667" t="str">
            <v/>
          </cell>
          <cell r="AK667" t="str">
            <v/>
          </cell>
          <cell r="AL667" t="str">
            <v/>
          </cell>
          <cell r="AM667" t="str">
            <v/>
          </cell>
        </row>
        <row r="668">
          <cell r="AJ668" t="str">
            <v/>
          </cell>
          <cell r="AK668" t="str">
            <v/>
          </cell>
          <cell r="AL668" t="str">
            <v/>
          </cell>
          <cell r="AM668" t="str">
            <v/>
          </cell>
        </row>
        <row r="669">
          <cell r="AJ669" t="str">
            <v/>
          </cell>
          <cell r="AK669" t="str">
            <v/>
          </cell>
          <cell r="AL669" t="str">
            <v/>
          </cell>
          <cell r="AM669" t="str">
            <v/>
          </cell>
        </row>
        <row r="670">
          <cell r="AJ670" t="str">
            <v/>
          </cell>
          <cell r="AK670" t="str">
            <v/>
          </cell>
          <cell r="AL670" t="str">
            <v/>
          </cell>
          <cell r="AM670" t="str">
            <v/>
          </cell>
        </row>
        <row r="671">
          <cell r="AJ671" t="str">
            <v/>
          </cell>
          <cell r="AK671" t="str">
            <v/>
          </cell>
          <cell r="AL671" t="str">
            <v/>
          </cell>
          <cell r="AM671" t="str">
            <v/>
          </cell>
        </row>
        <row r="672">
          <cell r="AJ672" t="str">
            <v/>
          </cell>
          <cell r="AK672" t="str">
            <v/>
          </cell>
          <cell r="AL672" t="str">
            <v/>
          </cell>
          <cell r="AM672" t="str">
            <v/>
          </cell>
        </row>
        <row r="673">
          <cell r="AJ673" t="str">
            <v/>
          </cell>
          <cell r="AK673" t="str">
            <v/>
          </cell>
          <cell r="AL673" t="str">
            <v/>
          </cell>
          <cell r="AM673" t="str">
            <v/>
          </cell>
        </row>
        <row r="674">
          <cell r="AJ674" t="str">
            <v/>
          </cell>
          <cell r="AK674" t="str">
            <v/>
          </cell>
          <cell r="AL674" t="str">
            <v/>
          </cell>
          <cell r="AM674" t="str">
            <v/>
          </cell>
        </row>
        <row r="675">
          <cell r="AJ675" t="str">
            <v/>
          </cell>
          <cell r="AK675" t="str">
            <v/>
          </cell>
          <cell r="AL675" t="str">
            <v/>
          </cell>
          <cell r="AM675" t="str">
            <v/>
          </cell>
        </row>
        <row r="676">
          <cell r="AJ676" t="str">
            <v/>
          </cell>
          <cell r="AK676" t="str">
            <v/>
          </cell>
          <cell r="AL676" t="str">
            <v/>
          </cell>
          <cell r="AM676" t="str">
            <v/>
          </cell>
        </row>
        <row r="677">
          <cell r="AJ677" t="str">
            <v/>
          </cell>
          <cell r="AK677" t="str">
            <v/>
          </cell>
          <cell r="AL677" t="str">
            <v/>
          </cell>
          <cell r="AM677" t="str">
            <v/>
          </cell>
        </row>
        <row r="678">
          <cell r="AJ678" t="str">
            <v/>
          </cell>
          <cell r="AK678" t="str">
            <v/>
          </cell>
          <cell r="AL678" t="str">
            <v/>
          </cell>
          <cell r="AM678" t="str">
            <v/>
          </cell>
        </row>
        <row r="679">
          <cell r="AJ679" t="str">
            <v/>
          </cell>
          <cell r="AK679" t="str">
            <v/>
          </cell>
          <cell r="AL679" t="str">
            <v/>
          </cell>
          <cell r="AM679" t="str">
            <v/>
          </cell>
        </row>
        <row r="680">
          <cell r="AJ680" t="str">
            <v/>
          </cell>
          <cell r="AK680" t="str">
            <v/>
          </cell>
          <cell r="AL680" t="str">
            <v/>
          </cell>
          <cell r="AM680" t="str">
            <v/>
          </cell>
        </row>
        <row r="681">
          <cell r="AJ681" t="str">
            <v/>
          </cell>
          <cell r="AK681" t="str">
            <v/>
          </cell>
          <cell r="AL681" t="str">
            <v/>
          </cell>
          <cell r="AM681" t="str">
            <v/>
          </cell>
        </row>
        <row r="682">
          <cell r="AJ682" t="str">
            <v/>
          </cell>
          <cell r="AK682" t="str">
            <v/>
          </cell>
          <cell r="AL682" t="str">
            <v/>
          </cell>
          <cell r="AM682" t="str">
            <v/>
          </cell>
        </row>
        <row r="683">
          <cell r="AJ683" t="str">
            <v/>
          </cell>
          <cell r="AK683" t="str">
            <v/>
          </cell>
          <cell r="AL683" t="str">
            <v/>
          </cell>
          <cell r="AM683" t="str">
            <v/>
          </cell>
        </row>
        <row r="684">
          <cell r="AJ684" t="str">
            <v/>
          </cell>
          <cell r="AK684" t="str">
            <v/>
          </cell>
          <cell r="AL684" t="str">
            <v/>
          </cell>
          <cell r="AM684" t="str">
            <v/>
          </cell>
        </row>
        <row r="685">
          <cell r="AJ685" t="str">
            <v/>
          </cell>
          <cell r="AK685" t="str">
            <v/>
          </cell>
          <cell r="AL685" t="str">
            <v/>
          </cell>
          <cell r="AM685" t="str">
            <v/>
          </cell>
        </row>
        <row r="686">
          <cell r="AJ686" t="str">
            <v/>
          </cell>
          <cell r="AK686" t="str">
            <v/>
          </cell>
          <cell r="AL686" t="str">
            <v/>
          </cell>
          <cell r="AM686" t="str">
            <v/>
          </cell>
        </row>
        <row r="687">
          <cell r="AJ687" t="str">
            <v/>
          </cell>
          <cell r="AK687" t="str">
            <v/>
          </cell>
          <cell r="AL687" t="str">
            <v/>
          </cell>
          <cell r="AM687" t="str">
            <v/>
          </cell>
        </row>
        <row r="688">
          <cell r="AJ688" t="str">
            <v/>
          </cell>
          <cell r="AK688" t="str">
            <v/>
          </cell>
          <cell r="AL688" t="str">
            <v/>
          </cell>
          <cell r="AM688" t="str">
            <v/>
          </cell>
        </row>
        <row r="689">
          <cell r="AJ689" t="str">
            <v/>
          </cell>
          <cell r="AK689" t="str">
            <v/>
          </cell>
          <cell r="AL689" t="str">
            <v/>
          </cell>
          <cell r="AM689" t="str">
            <v/>
          </cell>
        </row>
        <row r="690">
          <cell r="AJ690" t="str">
            <v/>
          </cell>
          <cell r="AK690" t="str">
            <v/>
          </cell>
          <cell r="AL690" t="str">
            <v/>
          </cell>
          <cell r="AM690" t="str">
            <v/>
          </cell>
        </row>
        <row r="691">
          <cell r="AJ691" t="str">
            <v/>
          </cell>
          <cell r="AK691" t="str">
            <v/>
          </cell>
          <cell r="AL691" t="str">
            <v/>
          </cell>
          <cell r="AM691" t="str">
            <v/>
          </cell>
        </row>
        <row r="692">
          <cell r="AJ692" t="str">
            <v/>
          </cell>
          <cell r="AK692" t="str">
            <v/>
          </cell>
          <cell r="AL692" t="str">
            <v/>
          </cell>
          <cell r="AM692" t="str">
            <v/>
          </cell>
        </row>
        <row r="693">
          <cell r="AJ693" t="str">
            <v/>
          </cell>
          <cell r="AK693" t="str">
            <v/>
          </cell>
          <cell r="AL693" t="str">
            <v/>
          </cell>
          <cell r="AM693" t="str">
            <v/>
          </cell>
        </row>
        <row r="694">
          <cell r="AJ694" t="str">
            <v/>
          </cell>
          <cell r="AK694" t="str">
            <v/>
          </cell>
          <cell r="AL694" t="str">
            <v/>
          </cell>
          <cell r="AM694" t="str">
            <v/>
          </cell>
        </row>
        <row r="695">
          <cell r="AJ695" t="str">
            <v/>
          </cell>
          <cell r="AK695" t="str">
            <v/>
          </cell>
          <cell r="AL695" t="str">
            <v/>
          </cell>
          <cell r="AM695" t="str">
            <v/>
          </cell>
        </row>
        <row r="696">
          <cell r="AJ696" t="str">
            <v/>
          </cell>
          <cell r="AK696" t="str">
            <v/>
          </cell>
          <cell r="AL696" t="str">
            <v/>
          </cell>
          <cell r="AM696" t="str">
            <v/>
          </cell>
        </row>
        <row r="697">
          <cell r="AJ697" t="str">
            <v/>
          </cell>
          <cell r="AK697" t="str">
            <v/>
          </cell>
          <cell r="AL697" t="str">
            <v/>
          </cell>
          <cell r="AM697" t="str">
            <v/>
          </cell>
        </row>
        <row r="698">
          <cell r="AJ698" t="str">
            <v/>
          </cell>
          <cell r="AK698" t="str">
            <v/>
          </cell>
          <cell r="AL698" t="str">
            <v/>
          </cell>
          <cell r="AM698" t="str">
            <v/>
          </cell>
        </row>
        <row r="699">
          <cell r="AJ699" t="str">
            <v/>
          </cell>
          <cell r="AK699" t="str">
            <v/>
          </cell>
          <cell r="AL699" t="str">
            <v/>
          </cell>
          <cell r="AM699" t="str">
            <v/>
          </cell>
        </row>
        <row r="700">
          <cell r="AJ700" t="str">
            <v/>
          </cell>
          <cell r="AK700" t="str">
            <v/>
          </cell>
          <cell r="AL700" t="str">
            <v/>
          </cell>
          <cell r="AM700" t="str">
            <v/>
          </cell>
        </row>
        <row r="701">
          <cell r="AJ701" t="str">
            <v/>
          </cell>
          <cell r="AK701" t="str">
            <v/>
          </cell>
          <cell r="AL701" t="str">
            <v/>
          </cell>
          <cell r="AM701" t="str">
            <v/>
          </cell>
        </row>
        <row r="702">
          <cell r="AJ702" t="str">
            <v/>
          </cell>
          <cell r="AK702" t="str">
            <v/>
          </cell>
          <cell r="AL702" t="str">
            <v/>
          </cell>
          <cell r="AM702" t="str">
            <v/>
          </cell>
        </row>
        <row r="703">
          <cell r="AJ703" t="str">
            <v/>
          </cell>
          <cell r="AK703" t="str">
            <v/>
          </cell>
          <cell r="AL703" t="str">
            <v/>
          </cell>
          <cell r="AM703" t="str">
            <v/>
          </cell>
        </row>
        <row r="704">
          <cell r="AJ704" t="str">
            <v/>
          </cell>
          <cell r="AK704" t="str">
            <v/>
          </cell>
          <cell r="AL704" t="str">
            <v/>
          </cell>
          <cell r="AM704" t="str">
            <v/>
          </cell>
        </row>
        <row r="705">
          <cell r="AJ705" t="str">
            <v/>
          </cell>
          <cell r="AK705" t="str">
            <v/>
          </cell>
          <cell r="AL705" t="str">
            <v/>
          </cell>
          <cell r="AM705" t="str">
            <v/>
          </cell>
        </row>
        <row r="706">
          <cell r="AJ706" t="str">
            <v/>
          </cell>
          <cell r="AK706" t="str">
            <v/>
          </cell>
          <cell r="AL706" t="str">
            <v/>
          </cell>
          <cell r="AM706" t="str">
            <v/>
          </cell>
        </row>
        <row r="707">
          <cell r="AJ707" t="str">
            <v/>
          </cell>
          <cell r="AK707" t="str">
            <v/>
          </cell>
          <cell r="AL707" t="str">
            <v/>
          </cell>
          <cell r="AM707" t="str">
            <v/>
          </cell>
        </row>
        <row r="708">
          <cell r="AJ708" t="str">
            <v/>
          </cell>
          <cell r="AK708" t="str">
            <v/>
          </cell>
          <cell r="AL708" t="str">
            <v/>
          </cell>
          <cell r="AM708" t="str">
            <v/>
          </cell>
        </row>
        <row r="709">
          <cell r="AJ709" t="str">
            <v/>
          </cell>
          <cell r="AK709" t="str">
            <v/>
          </cell>
          <cell r="AL709" t="str">
            <v/>
          </cell>
          <cell r="AM709" t="str">
            <v/>
          </cell>
        </row>
        <row r="710">
          <cell r="AJ710" t="str">
            <v/>
          </cell>
          <cell r="AK710" t="str">
            <v/>
          </cell>
          <cell r="AL710" t="str">
            <v/>
          </cell>
          <cell r="AM710" t="str">
            <v/>
          </cell>
        </row>
        <row r="711">
          <cell r="AJ711" t="str">
            <v/>
          </cell>
          <cell r="AK711" t="str">
            <v/>
          </cell>
          <cell r="AL711" t="str">
            <v/>
          </cell>
          <cell r="AM711" t="str">
            <v/>
          </cell>
        </row>
        <row r="712">
          <cell r="AJ712" t="str">
            <v/>
          </cell>
          <cell r="AK712" t="str">
            <v/>
          </cell>
          <cell r="AL712" t="str">
            <v/>
          </cell>
          <cell r="AM712" t="str">
            <v/>
          </cell>
        </row>
        <row r="713">
          <cell r="AJ713" t="str">
            <v/>
          </cell>
          <cell r="AK713" t="str">
            <v/>
          </cell>
          <cell r="AL713" t="str">
            <v/>
          </cell>
          <cell r="AM713" t="str">
            <v/>
          </cell>
        </row>
        <row r="714">
          <cell r="AJ714" t="str">
            <v/>
          </cell>
          <cell r="AK714" t="str">
            <v/>
          </cell>
          <cell r="AL714" t="str">
            <v/>
          </cell>
          <cell r="AM714" t="str">
            <v/>
          </cell>
        </row>
        <row r="715">
          <cell r="AJ715" t="str">
            <v/>
          </cell>
          <cell r="AK715" t="str">
            <v/>
          </cell>
          <cell r="AL715" t="str">
            <v/>
          </cell>
          <cell r="AM715" t="str">
            <v/>
          </cell>
        </row>
        <row r="716">
          <cell r="AJ716" t="str">
            <v/>
          </cell>
          <cell r="AK716" t="str">
            <v/>
          </cell>
          <cell r="AL716" t="str">
            <v/>
          </cell>
          <cell r="AM716" t="str">
            <v/>
          </cell>
        </row>
        <row r="717">
          <cell r="AJ717" t="str">
            <v/>
          </cell>
          <cell r="AK717" t="str">
            <v/>
          </cell>
          <cell r="AL717" t="str">
            <v/>
          </cell>
          <cell r="AM717" t="str">
            <v/>
          </cell>
        </row>
        <row r="718">
          <cell r="AJ718" t="str">
            <v/>
          </cell>
          <cell r="AK718" t="str">
            <v/>
          </cell>
          <cell r="AL718" t="str">
            <v/>
          </cell>
          <cell r="AM718" t="str">
            <v/>
          </cell>
        </row>
        <row r="719">
          <cell r="AJ719" t="str">
            <v/>
          </cell>
          <cell r="AK719" t="str">
            <v/>
          </cell>
          <cell r="AL719" t="str">
            <v/>
          </cell>
          <cell r="AM719" t="str">
            <v/>
          </cell>
        </row>
        <row r="720">
          <cell r="AJ720" t="str">
            <v/>
          </cell>
          <cell r="AK720" t="str">
            <v/>
          </cell>
          <cell r="AL720" t="str">
            <v/>
          </cell>
          <cell r="AM720" t="str">
            <v/>
          </cell>
        </row>
        <row r="721">
          <cell r="AJ721" t="str">
            <v/>
          </cell>
          <cell r="AK721" t="str">
            <v/>
          </cell>
          <cell r="AL721" t="str">
            <v/>
          </cell>
          <cell r="AM721" t="str">
            <v/>
          </cell>
        </row>
        <row r="722">
          <cell r="AJ722" t="str">
            <v/>
          </cell>
          <cell r="AK722" t="str">
            <v/>
          </cell>
          <cell r="AL722" t="str">
            <v/>
          </cell>
          <cell r="AM722" t="str">
            <v/>
          </cell>
        </row>
        <row r="723">
          <cell r="AJ723" t="str">
            <v/>
          </cell>
          <cell r="AK723" t="str">
            <v/>
          </cell>
          <cell r="AL723" t="str">
            <v/>
          </cell>
          <cell r="AM723" t="str">
            <v/>
          </cell>
        </row>
        <row r="724">
          <cell r="AJ724" t="str">
            <v/>
          </cell>
          <cell r="AK724" t="str">
            <v/>
          </cell>
          <cell r="AL724" t="str">
            <v/>
          </cell>
          <cell r="AM724" t="str">
            <v/>
          </cell>
        </row>
        <row r="725">
          <cell r="AJ725" t="str">
            <v/>
          </cell>
          <cell r="AK725" t="str">
            <v/>
          </cell>
          <cell r="AL725" t="str">
            <v/>
          </cell>
          <cell r="AM725" t="str">
            <v/>
          </cell>
        </row>
        <row r="726">
          <cell r="AJ726" t="str">
            <v/>
          </cell>
          <cell r="AK726" t="str">
            <v/>
          </cell>
          <cell r="AL726" t="str">
            <v/>
          </cell>
          <cell r="AM726" t="str">
            <v/>
          </cell>
        </row>
        <row r="727">
          <cell r="AJ727" t="str">
            <v/>
          </cell>
          <cell r="AK727" t="str">
            <v/>
          </cell>
          <cell r="AL727" t="str">
            <v/>
          </cell>
          <cell r="AM727" t="str">
            <v/>
          </cell>
        </row>
        <row r="728">
          <cell r="AJ728" t="str">
            <v/>
          </cell>
          <cell r="AK728" t="str">
            <v/>
          </cell>
          <cell r="AL728" t="str">
            <v/>
          </cell>
          <cell r="AM728" t="str">
            <v/>
          </cell>
        </row>
        <row r="729">
          <cell r="AJ729" t="str">
            <v/>
          </cell>
          <cell r="AK729" t="str">
            <v/>
          </cell>
          <cell r="AL729" t="str">
            <v/>
          </cell>
          <cell r="AM729" t="str">
            <v/>
          </cell>
        </row>
        <row r="730">
          <cell r="AJ730" t="str">
            <v/>
          </cell>
          <cell r="AK730" t="str">
            <v/>
          </cell>
          <cell r="AL730" t="str">
            <v/>
          </cell>
          <cell r="AM730" t="str">
            <v/>
          </cell>
        </row>
        <row r="731">
          <cell r="AJ731" t="str">
            <v/>
          </cell>
          <cell r="AK731" t="str">
            <v/>
          </cell>
          <cell r="AM731" t="str">
            <v/>
          </cell>
        </row>
        <row r="732">
          <cell r="AJ732" t="str">
            <v/>
          </cell>
          <cell r="AK732" t="str">
            <v/>
          </cell>
          <cell r="AM732" t="str">
            <v/>
          </cell>
        </row>
        <row r="733">
          <cell r="AJ733" t="str">
            <v/>
          </cell>
          <cell r="AK733" t="str">
            <v/>
          </cell>
          <cell r="AM733" t="str">
            <v/>
          </cell>
        </row>
        <row r="734">
          <cell r="AJ734" t="str">
            <v/>
          </cell>
          <cell r="AK734" t="str">
            <v/>
          </cell>
          <cell r="AM734" t="str">
            <v/>
          </cell>
        </row>
        <row r="735">
          <cell r="AJ735" t="str">
            <v/>
          </cell>
          <cell r="AK735" t="str">
            <v/>
          </cell>
          <cell r="AM735" t="str">
            <v/>
          </cell>
        </row>
        <row r="736">
          <cell r="AJ736" t="str">
            <v/>
          </cell>
          <cell r="AK736" t="str">
            <v/>
          </cell>
          <cell r="AM736" t="str">
            <v/>
          </cell>
        </row>
        <row r="737">
          <cell r="AJ737" t="str">
            <v/>
          </cell>
          <cell r="AK737" t="str">
            <v/>
          </cell>
          <cell r="AM737" t="str">
            <v/>
          </cell>
        </row>
        <row r="738">
          <cell r="AJ738" t="str">
            <v/>
          </cell>
          <cell r="AK738" t="str">
            <v/>
          </cell>
          <cell r="AM738" t="str">
            <v/>
          </cell>
        </row>
        <row r="739">
          <cell r="AJ739" t="str">
            <v/>
          </cell>
          <cell r="AK739" t="str">
            <v/>
          </cell>
          <cell r="AM739" t="str">
            <v/>
          </cell>
        </row>
        <row r="740">
          <cell r="AJ740" t="str">
            <v/>
          </cell>
          <cell r="AK740" t="str">
            <v/>
          </cell>
          <cell r="AM740" t="str">
            <v/>
          </cell>
        </row>
        <row r="741">
          <cell r="AJ741" t="str">
            <v/>
          </cell>
          <cell r="AK741" t="str">
            <v/>
          </cell>
          <cell r="AM741" t="str">
            <v/>
          </cell>
        </row>
        <row r="742">
          <cell r="AJ742" t="str">
            <v/>
          </cell>
          <cell r="AK742" t="str">
            <v/>
          </cell>
          <cell r="AM742" t="str">
            <v/>
          </cell>
        </row>
        <row r="743">
          <cell r="AJ743" t="str">
            <v/>
          </cell>
          <cell r="AK743" t="str">
            <v/>
          </cell>
          <cell r="AM743" t="str">
            <v/>
          </cell>
        </row>
        <row r="744">
          <cell r="AJ744" t="str">
            <v/>
          </cell>
          <cell r="AK744" t="str">
            <v/>
          </cell>
          <cell r="AM744" t="str">
            <v/>
          </cell>
        </row>
        <row r="745">
          <cell r="AJ745" t="str">
            <v/>
          </cell>
          <cell r="AK745" t="str">
            <v/>
          </cell>
          <cell r="AM745" t="str">
            <v/>
          </cell>
        </row>
        <row r="746">
          <cell r="AJ746" t="str">
            <v/>
          </cell>
          <cell r="AK746" t="str">
            <v/>
          </cell>
          <cell r="AM746" t="str">
            <v/>
          </cell>
        </row>
        <row r="747">
          <cell r="AJ747" t="str">
            <v/>
          </cell>
          <cell r="AK747" t="str">
            <v/>
          </cell>
          <cell r="AM747" t="str">
            <v/>
          </cell>
        </row>
        <row r="748">
          <cell r="AJ748" t="str">
            <v/>
          </cell>
          <cell r="AK748" t="str">
            <v/>
          </cell>
          <cell r="AM748" t="str">
            <v/>
          </cell>
        </row>
        <row r="749">
          <cell r="AJ749" t="str">
            <v/>
          </cell>
          <cell r="AK749" t="str">
            <v/>
          </cell>
          <cell r="AM749" t="str">
            <v/>
          </cell>
        </row>
        <row r="750">
          <cell r="AJ750" t="str">
            <v/>
          </cell>
          <cell r="AK750" t="str">
            <v/>
          </cell>
          <cell r="AM750" t="str">
            <v/>
          </cell>
        </row>
        <row r="751">
          <cell r="AJ751" t="str">
            <v/>
          </cell>
          <cell r="AK751" t="str">
            <v/>
          </cell>
          <cell r="AM751" t="str">
            <v/>
          </cell>
        </row>
        <row r="752">
          <cell r="AJ752" t="str">
            <v/>
          </cell>
          <cell r="AK752" t="str">
            <v/>
          </cell>
          <cell r="AM752" t="str">
            <v/>
          </cell>
        </row>
        <row r="753">
          <cell r="AJ753" t="str">
            <v/>
          </cell>
          <cell r="AK753" t="str">
            <v/>
          </cell>
          <cell r="AM753" t="str">
            <v/>
          </cell>
        </row>
        <row r="754">
          <cell r="AJ754" t="str">
            <v/>
          </cell>
          <cell r="AK754" t="str">
            <v/>
          </cell>
          <cell r="AM754" t="str">
            <v/>
          </cell>
        </row>
        <row r="755">
          <cell r="AJ755" t="str">
            <v/>
          </cell>
          <cell r="AK755" t="str">
            <v/>
          </cell>
          <cell r="AM755" t="str">
            <v/>
          </cell>
        </row>
        <row r="756">
          <cell r="AJ756" t="str">
            <v/>
          </cell>
          <cell r="AK756" t="str">
            <v/>
          </cell>
          <cell r="AM756" t="str">
            <v/>
          </cell>
        </row>
        <row r="757">
          <cell r="AJ757" t="str">
            <v/>
          </cell>
          <cell r="AK757" t="str">
            <v/>
          </cell>
          <cell r="AM757" t="str">
            <v/>
          </cell>
        </row>
        <row r="758">
          <cell r="AJ758" t="str">
            <v/>
          </cell>
          <cell r="AK758" t="str">
            <v/>
          </cell>
          <cell r="AM758" t="str">
            <v/>
          </cell>
        </row>
        <row r="759">
          <cell r="AJ759" t="str">
            <v/>
          </cell>
          <cell r="AK759" t="str">
            <v/>
          </cell>
          <cell r="AM759" t="str">
            <v/>
          </cell>
        </row>
        <row r="760">
          <cell r="AJ760" t="str">
            <v/>
          </cell>
          <cell r="AK760" t="str">
            <v/>
          </cell>
          <cell r="AM760" t="str">
            <v/>
          </cell>
        </row>
        <row r="761">
          <cell r="AJ761" t="str">
            <v/>
          </cell>
          <cell r="AK761" t="str">
            <v/>
          </cell>
          <cell r="AM761" t="str">
            <v/>
          </cell>
        </row>
        <row r="762">
          <cell r="AJ762" t="str">
            <v/>
          </cell>
          <cell r="AK762" t="str">
            <v/>
          </cell>
          <cell r="AM762" t="str">
            <v/>
          </cell>
        </row>
        <row r="763">
          <cell r="AJ763" t="str">
            <v/>
          </cell>
          <cell r="AK763" t="str">
            <v/>
          </cell>
          <cell r="AM763" t="str">
            <v/>
          </cell>
        </row>
        <row r="764">
          <cell r="AJ764" t="str">
            <v/>
          </cell>
          <cell r="AK764" t="str">
            <v/>
          </cell>
          <cell r="AM764" t="str">
            <v/>
          </cell>
        </row>
        <row r="765">
          <cell r="AJ765" t="str">
            <v/>
          </cell>
          <cell r="AK765" t="str">
            <v/>
          </cell>
          <cell r="AM765" t="str">
            <v/>
          </cell>
        </row>
        <row r="766">
          <cell r="AJ766" t="str">
            <v/>
          </cell>
          <cell r="AK766" t="str">
            <v/>
          </cell>
          <cell r="AM766" t="str">
            <v/>
          </cell>
        </row>
        <row r="767">
          <cell r="AJ767" t="str">
            <v/>
          </cell>
          <cell r="AK767" t="str">
            <v/>
          </cell>
          <cell r="AM767" t="str">
            <v/>
          </cell>
        </row>
        <row r="768">
          <cell r="AJ768" t="str">
            <v/>
          </cell>
          <cell r="AK768" t="str">
            <v/>
          </cell>
          <cell r="AM768" t="str">
            <v/>
          </cell>
        </row>
        <row r="769">
          <cell r="AJ769" t="str">
            <v/>
          </cell>
          <cell r="AK769" t="str">
            <v/>
          </cell>
          <cell r="AM769" t="str">
            <v/>
          </cell>
        </row>
        <row r="770">
          <cell r="AJ770" t="str">
            <v/>
          </cell>
          <cell r="AK770" t="str">
            <v/>
          </cell>
          <cell r="AM770" t="str">
            <v/>
          </cell>
        </row>
        <row r="771">
          <cell r="AJ771" t="str">
            <v/>
          </cell>
          <cell r="AK771" t="str">
            <v/>
          </cell>
          <cell r="AM771" t="str">
            <v/>
          </cell>
        </row>
        <row r="772">
          <cell r="AJ772" t="str">
            <v/>
          </cell>
          <cell r="AK772" t="str">
            <v/>
          </cell>
          <cell r="AM772" t="str">
            <v/>
          </cell>
        </row>
        <row r="773">
          <cell r="AJ773" t="str">
            <v/>
          </cell>
          <cell r="AK773" t="str">
            <v/>
          </cell>
          <cell r="AM773" t="str">
            <v/>
          </cell>
        </row>
        <row r="774">
          <cell r="AJ774" t="str">
            <v/>
          </cell>
          <cell r="AK774" t="str">
            <v/>
          </cell>
          <cell r="AM774" t="str">
            <v/>
          </cell>
        </row>
        <row r="775">
          <cell r="AJ775" t="str">
            <v/>
          </cell>
          <cell r="AK775" t="str">
            <v/>
          </cell>
          <cell r="AM775" t="str">
            <v/>
          </cell>
        </row>
        <row r="776">
          <cell r="AJ776" t="str">
            <v/>
          </cell>
          <cell r="AK776" t="str">
            <v/>
          </cell>
          <cell r="AM776" t="str">
            <v/>
          </cell>
        </row>
        <row r="777">
          <cell r="AJ777" t="str">
            <v/>
          </cell>
          <cell r="AK777" t="str">
            <v/>
          </cell>
          <cell r="AM777" t="str">
            <v/>
          </cell>
        </row>
        <row r="778">
          <cell r="AJ778" t="str">
            <v/>
          </cell>
          <cell r="AK778" t="str">
            <v/>
          </cell>
          <cell r="AM778" t="str">
            <v/>
          </cell>
        </row>
        <row r="779">
          <cell r="AJ779" t="str">
            <v/>
          </cell>
          <cell r="AK779" t="str">
            <v/>
          </cell>
          <cell r="AM779" t="str">
            <v/>
          </cell>
        </row>
        <row r="780">
          <cell r="AJ780" t="str">
            <v/>
          </cell>
          <cell r="AK780" t="str">
            <v/>
          </cell>
          <cell r="AM780" t="str">
            <v/>
          </cell>
        </row>
        <row r="781">
          <cell r="AJ781" t="str">
            <v/>
          </cell>
          <cell r="AK781" t="str">
            <v/>
          </cell>
          <cell r="AM781" t="str">
            <v/>
          </cell>
        </row>
        <row r="782">
          <cell r="AJ782" t="str">
            <v/>
          </cell>
          <cell r="AK782" t="str">
            <v/>
          </cell>
          <cell r="AM782" t="str">
            <v/>
          </cell>
        </row>
        <row r="783">
          <cell r="AJ783" t="str">
            <v/>
          </cell>
          <cell r="AK783" t="str">
            <v/>
          </cell>
          <cell r="AM783" t="str">
            <v/>
          </cell>
        </row>
        <row r="784">
          <cell r="AJ784" t="str">
            <v/>
          </cell>
          <cell r="AK784" t="str">
            <v/>
          </cell>
          <cell r="AM784" t="str">
            <v/>
          </cell>
        </row>
        <row r="785">
          <cell r="AJ785" t="str">
            <v/>
          </cell>
          <cell r="AK785" t="str">
            <v/>
          </cell>
          <cell r="AM785" t="str">
            <v/>
          </cell>
        </row>
        <row r="786">
          <cell r="AJ786" t="str">
            <v/>
          </cell>
          <cell r="AK786" t="str">
            <v/>
          </cell>
          <cell r="AM786" t="str">
            <v/>
          </cell>
        </row>
        <row r="787">
          <cell r="AJ787" t="str">
            <v/>
          </cell>
          <cell r="AK787" t="str">
            <v/>
          </cell>
          <cell r="AM787" t="str">
            <v/>
          </cell>
        </row>
        <row r="788">
          <cell r="AJ788" t="str">
            <v/>
          </cell>
          <cell r="AK788" t="str">
            <v/>
          </cell>
          <cell r="AM788" t="str">
            <v/>
          </cell>
        </row>
        <row r="789">
          <cell r="AJ789" t="str">
            <v/>
          </cell>
          <cell r="AK789" t="str">
            <v/>
          </cell>
          <cell r="AM789" t="str">
            <v/>
          </cell>
        </row>
        <row r="790">
          <cell r="AJ790" t="str">
            <v/>
          </cell>
          <cell r="AK790" t="str">
            <v/>
          </cell>
          <cell r="AM790" t="str">
            <v/>
          </cell>
        </row>
        <row r="791">
          <cell r="AJ791" t="str">
            <v/>
          </cell>
          <cell r="AK791" t="str">
            <v/>
          </cell>
          <cell r="AM791" t="str">
            <v/>
          </cell>
        </row>
        <row r="792">
          <cell r="AJ792" t="str">
            <v/>
          </cell>
          <cell r="AK792" t="str">
            <v/>
          </cell>
          <cell r="AM792" t="str">
            <v/>
          </cell>
        </row>
        <row r="793">
          <cell r="AJ793" t="str">
            <v/>
          </cell>
          <cell r="AK793" t="str">
            <v/>
          </cell>
          <cell r="AM793" t="str">
            <v/>
          </cell>
        </row>
        <row r="794">
          <cell r="AJ794" t="str">
            <v/>
          </cell>
          <cell r="AK794" t="str">
            <v/>
          </cell>
          <cell r="AM794" t="str">
            <v/>
          </cell>
        </row>
        <row r="795">
          <cell r="AJ795" t="str">
            <v/>
          </cell>
          <cell r="AK795" t="str">
            <v/>
          </cell>
          <cell r="AM795" t="str">
            <v/>
          </cell>
        </row>
        <row r="796">
          <cell r="AJ796" t="str">
            <v/>
          </cell>
          <cell r="AK796" t="str">
            <v/>
          </cell>
          <cell r="AM796" t="str">
            <v/>
          </cell>
        </row>
        <row r="797">
          <cell r="AJ797" t="str">
            <v/>
          </cell>
          <cell r="AK797" t="str">
            <v/>
          </cell>
          <cell r="AM797" t="str">
            <v/>
          </cell>
        </row>
        <row r="798">
          <cell r="AJ798" t="str">
            <v/>
          </cell>
          <cell r="AK798" t="str">
            <v/>
          </cell>
          <cell r="AM798" t="str">
            <v/>
          </cell>
        </row>
        <row r="799">
          <cell r="AJ799" t="str">
            <v/>
          </cell>
          <cell r="AK799" t="str">
            <v/>
          </cell>
          <cell r="AM799" t="str">
            <v/>
          </cell>
        </row>
        <row r="800">
          <cell r="AJ800" t="str">
            <v/>
          </cell>
          <cell r="AK800" t="str">
            <v/>
          </cell>
          <cell r="AM800" t="str">
            <v/>
          </cell>
        </row>
        <row r="801">
          <cell r="AJ801" t="str">
            <v/>
          </cell>
          <cell r="AK801" t="str">
            <v/>
          </cell>
          <cell r="AM801" t="str">
            <v/>
          </cell>
        </row>
        <row r="802">
          <cell r="AJ802" t="str">
            <v/>
          </cell>
          <cell r="AK802" t="str">
            <v/>
          </cell>
          <cell r="AM802" t="str">
            <v/>
          </cell>
        </row>
        <row r="803">
          <cell r="AJ803" t="str">
            <v/>
          </cell>
          <cell r="AK803" t="str">
            <v/>
          </cell>
          <cell r="AM803" t="str">
            <v/>
          </cell>
        </row>
        <row r="804">
          <cell r="AJ804" t="str">
            <v/>
          </cell>
          <cell r="AK804" t="str">
            <v/>
          </cell>
          <cell r="AM804" t="str">
            <v/>
          </cell>
        </row>
        <row r="805">
          <cell r="AJ805" t="str">
            <v/>
          </cell>
          <cell r="AK805" t="str">
            <v/>
          </cell>
          <cell r="AM805" t="str">
            <v/>
          </cell>
        </row>
        <row r="806">
          <cell r="AJ806" t="str">
            <v/>
          </cell>
          <cell r="AK806" t="str">
            <v/>
          </cell>
          <cell r="AM806" t="str">
            <v/>
          </cell>
        </row>
        <row r="807">
          <cell r="AJ807" t="str">
            <v/>
          </cell>
          <cell r="AK807" t="str">
            <v/>
          </cell>
          <cell r="AM807" t="str">
            <v/>
          </cell>
        </row>
        <row r="808">
          <cell r="AJ808" t="str">
            <v/>
          </cell>
          <cell r="AK808" t="str">
            <v/>
          </cell>
          <cell r="AM808" t="str">
            <v/>
          </cell>
        </row>
        <row r="809">
          <cell r="AJ809" t="str">
            <v/>
          </cell>
          <cell r="AK809" t="str">
            <v/>
          </cell>
          <cell r="AM809" t="str">
            <v/>
          </cell>
        </row>
        <row r="810">
          <cell r="AJ810" t="str">
            <v/>
          </cell>
          <cell r="AK810" t="str">
            <v/>
          </cell>
          <cell r="AM810" t="str">
            <v/>
          </cell>
        </row>
        <row r="811">
          <cell r="AJ811" t="str">
            <v/>
          </cell>
          <cell r="AK811" t="str">
            <v/>
          </cell>
          <cell r="AM811" t="str">
            <v/>
          </cell>
        </row>
        <row r="812">
          <cell r="AJ812" t="str">
            <v/>
          </cell>
          <cell r="AK812" t="str">
            <v/>
          </cell>
          <cell r="AM812" t="str">
            <v/>
          </cell>
        </row>
        <row r="813">
          <cell r="AJ813" t="str">
            <v/>
          </cell>
          <cell r="AK813" t="str">
            <v/>
          </cell>
          <cell r="AM813" t="str">
            <v/>
          </cell>
        </row>
        <row r="814">
          <cell r="AJ814" t="str">
            <v/>
          </cell>
          <cell r="AK814" t="str">
            <v/>
          </cell>
          <cell r="AM814" t="str">
            <v/>
          </cell>
        </row>
        <row r="815">
          <cell r="AJ815" t="str">
            <v/>
          </cell>
          <cell r="AK815" t="str">
            <v/>
          </cell>
          <cell r="AM815" t="str">
            <v/>
          </cell>
        </row>
        <row r="816">
          <cell r="AJ816" t="str">
            <v/>
          </cell>
          <cell r="AK816" t="str">
            <v/>
          </cell>
          <cell r="AM816" t="str">
            <v/>
          </cell>
        </row>
        <row r="817">
          <cell r="AJ817" t="str">
            <v/>
          </cell>
          <cell r="AK817" t="str">
            <v/>
          </cell>
          <cell r="AM817" t="str">
            <v/>
          </cell>
        </row>
        <row r="818">
          <cell r="AJ818" t="str">
            <v/>
          </cell>
          <cell r="AK818" t="str">
            <v/>
          </cell>
          <cell r="AM818" t="str">
            <v/>
          </cell>
        </row>
        <row r="819">
          <cell r="AJ819" t="str">
            <v/>
          </cell>
          <cell r="AK819" t="str">
            <v/>
          </cell>
          <cell r="AM819" t="str">
            <v/>
          </cell>
        </row>
        <row r="820">
          <cell r="AJ820" t="str">
            <v/>
          </cell>
          <cell r="AK820" t="str">
            <v/>
          </cell>
          <cell r="AM820" t="str">
            <v/>
          </cell>
        </row>
        <row r="821">
          <cell r="AJ821" t="str">
            <v/>
          </cell>
          <cell r="AK821" t="str">
            <v/>
          </cell>
          <cell r="AM821" t="str">
            <v/>
          </cell>
        </row>
        <row r="822">
          <cell r="AJ822" t="str">
            <v/>
          </cell>
          <cell r="AK822" t="str">
            <v/>
          </cell>
          <cell r="AM822" t="str">
            <v/>
          </cell>
        </row>
        <row r="823">
          <cell r="AJ823" t="str">
            <v/>
          </cell>
          <cell r="AK823" t="str">
            <v/>
          </cell>
          <cell r="AM823" t="str">
            <v/>
          </cell>
        </row>
        <row r="824">
          <cell r="AJ824" t="str">
            <v/>
          </cell>
          <cell r="AK824" t="str">
            <v/>
          </cell>
          <cell r="AM824" t="str">
            <v/>
          </cell>
        </row>
        <row r="825">
          <cell r="AJ825" t="str">
            <v/>
          </cell>
          <cell r="AK825" t="str">
            <v/>
          </cell>
          <cell r="AM825" t="str">
            <v/>
          </cell>
        </row>
        <row r="826">
          <cell r="AJ826" t="str">
            <v/>
          </cell>
          <cell r="AK826" t="str">
            <v/>
          </cell>
          <cell r="AM826" t="str">
            <v/>
          </cell>
        </row>
        <row r="827">
          <cell r="AJ827" t="str">
            <v/>
          </cell>
          <cell r="AK827" t="str">
            <v/>
          </cell>
          <cell r="AM827" t="str">
            <v/>
          </cell>
        </row>
        <row r="828">
          <cell r="AJ828" t="str">
            <v/>
          </cell>
          <cell r="AK828" t="str">
            <v/>
          </cell>
          <cell r="AM828" t="str">
            <v/>
          </cell>
        </row>
        <row r="829">
          <cell r="AJ829" t="str">
            <v/>
          </cell>
          <cell r="AK829" t="str">
            <v/>
          </cell>
          <cell r="AM829" t="str">
            <v/>
          </cell>
        </row>
        <row r="830">
          <cell r="AJ830" t="str">
            <v/>
          </cell>
          <cell r="AK830" t="str">
            <v/>
          </cell>
          <cell r="AM830" t="str">
            <v/>
          </cell>
        </row>
        <row r="831">
          <cell r="AJ831" t="str">
            <v/>
          </cell>
          <cell r="AK831" t="str">
            <v/>
          </cell>
          <cell r="AM831" t="str">
            <v/>
          </cell>
        </row>
        <row r="832">
          <cell r="AJ832" t="str">
            <v/>
          </cell>
          <cell r="AK832" t="str">
            <v/>
          </cell>
          <cell r="AM832" t="str">
            <v/>
          </cell>
        </row>
        <row r="833">
          <cell r="AJ833" t="str">
            <v/>
          </cell>
          <cell r="AK833" t="str">
            <v/>
          </cell>
          <cell r="AM833" t="str">
            <v/>
          </cell>
        </row>
        <row r="834">
          <cell r="AJ834" t="str">
            <v/>
          </cell>
          <cell r="AK834" t="str">
            <v/>
          </cell>
          <cell r="AM834" t="str">
            <v/>
          </cell>
        </row>
        <row r="835">
          <cell r="AJ835" t="str">
            <v/>
          </cell>
          <cell r="AK835" t="str">
            <v/>
          </cell>
          <cell r="AM835" t="str">
            <v/>
          </cell>
        </row>
        <row r="836">
          <cell r="AJ836" t="str">
            <v/>
          </cell>
          <cell r="AK836" t="str">
            <v/>
          </cell>
          <cell r="AM836" t="str">
            <v/>
          </cell>
        </row>
        <row r="837">
          <cell r="AJ837" t="str">
            <v/>
          </cell>
          <cell r="AK837" t="str">
            <v/>
          </cell>
          <cell r="AM837" t="str">
            <v/>
          </cell>
        </row>
        <row r="838">
          <cell r="AJ838" t="str">
            <v/>
          </cell>
          <cell r="AK838" t="str">
            <v/>
          </cell>
          <cell r="AM838" t="str">
            <v/>
          </cell>
        </row>
        <row r="839">
          <cell r="AJ839" t="str">
            <v/>
          </cell>
          <cell r="AK839" t="str">
            <v/>
          </cell>
          <cell r="AM839" t="str">
            <v/>
          </cell>
        </row>
        <row r="840">
          <cell r="AJ840" t="str">
            <v/>
          </cell>
          <cell r="AK840" t="str">
            <v/>
          </cell>
          <cell r="AM840" t="str">
            <v/>
          </cell>
        </row>
        <row r="841">
          <cell r="AJ841" t="str">
            <v/>
          </cell>
          <cell r="AK841" t="str">
            <v/>
          </cell>
          <cell r="AM841" t="str">
            <v/>
          </cell>
        </row>
        <row r="842">
          <cell r="AJ842" t="str">
            <v/>
          </cell>
          <cell r="AK842" t="str">
            <v/>
          </cell>
          <cell r="AM842" t="str">
            <v/>
          </cell>
        </row>
        <row r="843">
          <cell r="AJ843" t="str">
            <v/>
          </cell>
          <cell r="AK843" t="str">
            <v/>
          </cell>
          <cell r="AM843" t="str">
            <v/>
          </cell>
        </row>
        <row r="844">
          <cell r="AJ844" t="str">
            <v/>
          </cell>
          <cell r="AK844" t="str">
            <v/>
          </cell>
          <cell r="AM844" t="str">
            <v/>
          </cell>
        </row>
        <row r="845">
          <cell r="AJ845" t="str">
            <v/>
          </cell>
          <cell r="AK845" t="str">
            <v/>
          </cell>
          <cell r="AM845" t="str">
            <v/>
          </cell>
        </row>
        <row r="846">
          <cell r="AJ846" t="str">
            <v/>
          </cell>
          <cell r="AK846" t="str">
            <v/>
          </cell>
          <cell r="AM846" t="str">
            <v/>
          </cell>
        </row>
        <row r="847">
          <cell r="AJ847" t="str">
            <v/>
          </cell>
          <cell r="AK847" t="str">
            <v/>
          </cell>
          <cell r="AM847" t="str">
            <v/>
          </cell>
        </row>
        <row r="848">
          <cell r="AJ848" t="str">
            <v/>
          </cell>
          <cell r="AK848" t="str">
            <v/>
          </cell>
          <cell r="AM848" t="str">
            <v/>
          </cell>
        </row>
        <row r="849">
          <cell r="AJ849" t="str">
            <v/>
          </cell>
          <cell r="AK849" t="str">
            <v/>
          </cell>
          <cell r="AM849" t="str">
            <v/>
          </cell>
        </row>
        <row r="850">
          <cell r="AJ850" t="str">
            <v/>
          </cell>
          <cell r="AK850" t="str">
            <v/>
          </cell>
          <cell r="AM850" t="str">
            <v/>
          </cell>
        </row>
        <row r="851">
          <cell r="AJ851" t="str">
            <v/>
          </cell>
          <cell r="AK851" t="str">
            <v/>
          </cell>
          <cell r="AM851" t="str">
            <v/>
          </cell>
        </row>
        <row r="852">
          <cell r="AJ852" t="str">
            <v/>
          </cell>
          <cell r="AK852" t="str">
            <v/>
          </cell>
          <cell r="AM852" t="str">
            <v/>
          </cell>
        </row>
        <row r="853">
          <cell r="AJ853" t="str">
            <v/>
          </cell>
          <cell r="AK853" t="str">
            <v/>
          </cell>
          <cell r="AM853" t="str">
            <v/>
          </cell>
        </row>
        <row r="854">
          <cell r="AJ854" t="str">
            <v/>
          </cell>
          <cell r="AK854" t="str">
            <v/>
          </cell>
          <cell r="AM854" t="str">
            <v/>
          </cell>
        </row>
        <row r="855">
          <cell r="AJ855" t="str">
            <v/>
          </cell>
          <cell r="AK855" t="str">
            <v/>
          </cell>
          <cell r="AM855" t="str">
            <v/>
          </cell>
        </row>
        <row r="856">
          <cell r="AJ856" t="str">
            <v/>
          </cell>
          <cell r="AK856" t="str">
            <v/>
          </cell>
          <cell r="AM856" t="str">
            <v/>
          </cell>
        </row>
        <row r="857">
          <cell r="AJ857" t="str">
            <v/>
          </cell>
          <cell r="AK857" t="str">
            <v/>
          </cell>
          <cell r="AM857" t="str">
            <v/>
          </cell>
        </row>
        <row r="858">
          <cell r="AJ858" t="str">
            <v/>
          </cell>
          <cell r="AK858" t="str">
            <v/>
          </cell>
          <cell r="AM858" t="str">
            <v/>
          </cell>
        </row>
        <row r="859">
          <cell r="AJ859" t="str">
            <v/>
          </cell>
          <cell r="AK859" t="str">
            <v/>
          </cell>
          <cell r="AM859" t="str">
            <v/>
          </cell>
        </row>
        <row r="860">
          <cell r="AJ860" t="str">
            <v/>
          </cell>
          <cell r="AK860" t="str">
            <v/>
          </cell>
          <cell r="AM860" t="str">
            <v/>
          </cell>
        </row>
        <row r="861">
          <cell r="AJ861" t="str">
            <v/>
          </cell>
          <cell r="AK861" t="str">
            <v/>
          </cell>
          <cell r="AM861" t="str">
            <v/>
          </cell>
        </row>
        <row r="862">
          <cell r="AJ862" t="str">
            <v/>
          </cell>
          <cell r="AK862" t="str">
            <v/>
          </cell>
          <cell r="AM862" t="str">
            <v/>
          </cell>
        </row>
        <row r="863">
          <cell r="AJ863" t="str">
            <v/>
          </cell>
          <cell r="AK863" t="str">
            <v/>
          </cell>
          <cell r="AM863" t="str">
            <v/>
          </cell>
        </row>
        <row r="864">
          <cell r="AJ864" t="str">
            <v/>
          </cell>
          <cell r="AK864" t="str">
            <v/>
          </cell>
          <cell r="AM864" t="str">
            <v/>
          </cell>
        </row>
        <row r="865">
          <cell r="AJ865" t="str">
            <v/>
          </cell>
          <cell r="AK865" t="str">
            <v/>
          </cell>
          <cell r="AM865" t="str">
            <v/>
          </cell>
        </row>
        <row r="866">
          <cell r="AJ866" t="str">
            <v/>
          </cell>
          <cell r="AK866" t="str">
            <v/>
          </cell>
          <cell r="AM866" t="str">
            <v/>
          </cell>
        </row>
        <row r="867">
          <cell r="AJ867" t="str">
            <v/>
          </cell>
          <cell r="AK867" t="str">
            <v/>
          </cell>
          <cell r="AM867" t="str">
            <v/>
          </cell>
        </row>
        <row r="868">
          <cell r="AJ868" t="str">
            <v/>
          </cell>
          <cell r="AK868" t="str">
            <v/>
          </cell>
          <cell r="AM868" t="str">
            <v/>
          </cell>
        </row>
        <row r="869">
          <cell r="AJ869" t="str">
            <v/>
          </cell>
          <cell r="AK869" t="str">
            <v/>
          </cell>
          <cell r="AM869" t="str">
            <v/>
          </cell>
        </row>
        <row r="870">
          <cell r="AJ870" t="str">
            <v/>
          </cell>
          <cell r="AK870" t="str">
            <v/>
          </cell>
          <cell r="AM870" t="str">
            <v/>
          </cell>
        </row>
        <row r="871">
          <cell r="AJ871" t="str">
            <v/>
          </cell>
          <cell r="AK871" t="str">
            <v/>
          </cell>
          <cell r="AM871" t="str">
            <v/>
          </cell>
        </row>
        <row r="872">
          <cell r="AJ872" t="str">
            <v/>
          </cell>
          <cell r="AK872" t="str">
            <v/>
          </cell>
          <cell r="AM872" t="str">
            <v/>
          </cell>
        </row>
        <row r="873">
          <cell r="AJ873" t="str">
            <v/>
          </cell>
          <cell r="AK873" t="str">
            <v/>
          </cell>
          <cell r="AM873" t="str">
            <v/>
          </cell>
        </row>
        <row r="874">
          <cell r="AJ874" t="str">
            <v/>
          </cell>
          <cell r="AK874" t="str">
            <v/>
          </cell>
          <cell r="AM874" t="str">
            <v/>
          </cell>
        </row>
        <row r="875">
          <cell r="AJ875" t="str">
            <v/>
          </cell>
          <cell r="AK875" t="str">
            <v/>
          </cell>
          <cell r="AM875" t="str">
            <v/>
          </cell>
        </row>
        <row r="876">
          <cell r="AJ876" t="str">
            <v/>
          </cell>
          <cell r="AK876" t="str">
            <v/>
          </cell>
          <cell r="AM876" t="str">
            <v/>
          </cell>
        </row>
        <row r="877">
          <cell r="AJ877" t="str">
            <v/>
          </cell>
          <cell r="AK877" t="str">
            <v/>
          </cell>
          <cell r="AM877" t="str">
            <v/>
          </cell>
        </row>
        <row r="878">
          <cell r="AJ878" t="str">
            <v/>
          </cell>
          <cell r="AK878" t="str">
            <v/>
          </cell>
          <cell r="AM878" t="str">
            <v/>
          </cell>
        </row>
        <row r="879">
          <cell r="AJ879" t="str">
            <v/>
          </cell>
          <cell r="AK879" t="str">
            <v/>
          </cell>
          <cell r="AM879" t="str">
            <v/>
          </cell>
        </row>
        <row r="880">
          <cell r="AJ880" t="str">
            <v/>
          </cell>
          <cell r="AK880" t="str">
            <v/>
          </cell>
          <cell r="AM880" t="str">
            <v/>
          </cell>
        </row>
        <row r="881">
          <cell r="AJ881" t="str">
            <v/>
          </cell>
          <cell r="AK881" t="str">
            <v/>
          </cell>
          <cell r="AM881" t="str">
            <v/>
          </cell>
        </row>
        <row r="882">
          <cell r="AJ882" t="str">
            <v/>
          </cell>
          <cell r="AK882" t="str">
            <v/>
          </cell>
          <cell r="AM882" t="str">
            <v/>
          </cell>
        </row>
        <row r="883">
          <cell r="AJ883" t="str">
            <v/>
          </cell>
          <cell r="AK883" t="str">
            <v/>
          </cell>
          <cell r="AM883" t="str">
            <v/>
          </cell>
        </row>
        <row r="884">
          <cell r="AJ884" t="str">
            <v/>
          </cell>
          <cell r="AK884" t="str">
            <v/>
          </cell>
          <cell r="AM884" t="str">
            <v/>
          </cell>
        </row>
        <row r="885">
          <cell r="AJ885" t="str">
            <v/>
          </cell>
          <cell r="AK885" t="str">
            <v/>
          </cell>
          <cell r="AM885" t="str">
            <v/>
          </cell>
        </row>
        <row r="886">
          <cell r="AJ886" t="str">
            <v/>
          </cell>
          <cell r="AK886" t="str">
            <v/>
          </cell>
          <cell r="AM886" t="str">
            <v/>
          </cell>
        </row>
        <row r="887">
          <cell r="AJ887" t="str">
            <v/>
          </cell>
          <cell r="AK887" t="str">
            <v/>
          </cell>
          <cell r="AM887" t="str">
            <v/>
          </cell>
        </row>
        <row r="888">
          <cell r="AJ888" t="str">
            <v/>
          </cell>
          <cell r="AK888" t="str">
            <v/>
          </cell>
          <cell r="AM888" t="str">
            <v/>
          </cell>
        </row>
        <row r="889">
          <cell r="AJ889" t="str">
            <v/>
          </cell>
          <cell r="AK889" t="str">
            <v/>
          </cell>
          <cell r="AM889" t="str">
            <v/>
          </cell>
        </row>
        <row r="890">
          <cell r="AJ890" t="str">
            <v/>
          </cell>
          <cell r="AK890" t="str">
            <v/>
          </cell>
          <cell r="AM890" t="str">
            <v/>
          </cell>
        </row>
        <row r="891">
          <cell r="AJ891" t="str">
            <v/>
          </cell>
          <cell r="AK891" t="str">
            <v/>
          </cell>
          <cell r="AM891" t="str">
            <v/>
          </cell>
        </row>
        <row r="892">
          <cell r="AJ892" t="str">
            <v/>
          </cell>
          <cell r="AK892" t="str">
            <v/>
          </cell>
          <cell r="AM892" t="str">
            <v/>
          </cell>
        </row>
        <row r="893">
          <cell r="AJ893" t="str">
            <v/>
          </cell>
          <cell r="AK893" t="str">
            <v/>
          </cell>
          <cell r="AM893" t="str">
            <v/>
          </cell>
        </row>
        <row r="894">
          <cell r="AJ894" t="str">
            <v/>
          </cell>
          <cell r="AK894" t="str">
            <v/>
          </cell>
          <cell r="AM894" t="str">
            <v/>
          </cell>
        </row>
        <row r="895">
          <cell r="AJ895" t="str">
            <v/>
          </cell>
          <cell r="AK895" t="str">
            <v/>
          </cell>
          <cell r="AM895" t="str">
            <v/>
          </cell>
        </row>
        <row r="896">
          <cell r="AJ896" t="str">
            <v/>
          </cell>
          <cell r="AK896" t="str">
            <v/>
          </cell>
          <cell r="AM896" t="str">
            <v/>
          </cell>
        </row>
        <row r="897">
          <cell r="AJ897" t="str">
            <v/>
          </cell>
          <cell r="AK897" t="str">
            <v/>
          </cell>
          <cell r="AM897" t="str">
            <v/>
          </cell>
        </row>
        <row r="898">
          <cell r="AJ898" t="str">
            <v/>
          </cell>
          <cell r="AK898" t="str">
            <v/>
          </cell>
          <cell r="AM898" t="str">
            <v/>
          </cell>
        </row>
        <row r="899">
          <cell r="AJ899" t="str">
            <v/>
          </cell>
          <cell r="AK899" t="str">
            <v/>
          </cell>
          <cell r="AM899" t="str">
            <v/>
          </cell>
        </row>
        <row r="900">
          <cell r="AJ900" t="str">
            <v/>
          </cell>
          <cell r="AK900" t="str">
            <v/>
          </cell>
          <cell r="AM900" t="str">
            <v/>
          </cell>
        </row>
        <row r="901">
          <cell r="AJ901" t="str">
            <v/>
          </cell>
          <cell r="AK901" t="str">
            <v/>
          </cell>
          <cell r="AM901" t="str">
            <v/>
          </cell>
        </row>
        <row r="902">
          <cell r="AJ902" t="str">
            <v/>
          </cell>
          <cell r="AK902" t="str">
            <v/>
          </cell>
          <cell r="AM902" t="str">
            <v/>
          </cell>
        </row>
        <row r="903">
          <cell r="AJ903" t="str">
            <v/>
          </cell>
          <cell r="AK903" t="str">
            <v/>
          </cell>
          <cell r="AM903" t="str">
            <v/>
          </cell>
        </row>
        <row r="904">
          <cell r="AJ904" t="str">
            <v/>
          </cell>
          <cell r="AK904" t="str">
            <v/>
          </cell>
          <cell r="AM904" t="str">
            <v/>
          </cell>
        </row>
        <row r="905">
          <cell r="AJ905" t="str">
            <v/>
          </cell>
          <cell r="AK905" t="str">
            <v/>
          </cell>
          <cell r="AM905" t="str">
            <v/>
          </cell>
        </row>
        <row r="906">
          <cell r="AJ906" t="str">
            <v/>
          </cell>
          <cell r="AK906" t="str">
            <v/>
          </cell>
          <cell r="AM906" t="str">
            <v/>
          </cell>
        </row>
        <row r="907">
          <cell r="AJ907" t="str">
            <v/>
          </cell>
          <cell r="AK907" t="str">
            <v/>
          </cell>
          <cell r="AM907" t="str">
            <v/>
          </cell>
        </row>
        <row r="908">
          <cell r="AJ908" t="str">
            <v/>
          </cell>
          <cell r="AK908" t="str">
            <v/>
          </cell>
          <cell r="AM908" t="str">
            <v/>
          </cell>
        </row>
        <row r="909">
          <cell r="AJ909" t="str">
            <v/>
          </cell>
          <cell r="AK909" t="str">
            <v/>
          </cell>
          <cell r="AM909" t="str">
            <v/>
          </cell>
        </row>
        <row r="910">
          <cell r="AJ910" t="str">
            <v/>
          </cell>
          <cell r="AK910" t="str">
            <v/>
          </cell>
          <cell r="AM910" t="str">
            <v/>
          </cell>
        </row>
        <row r="911">
          <cell r="AJ911" t="str">
            <v/>
          </cell>
          <cell r="AK911" t="str">
            <v/>
          </cell>
          <cell r="AM911" t="str">
            <v/>
          </cell>
        </row>
        <row r="912">
          <cell r="AJ912" t="str">
            <v/>
          </cell>
          <cell r="AK912" t="str">
            <v/>
          </cell>
          <cell r="AM912" t="str">
            <v/>
          </cell>
        </row>
        <row r="913">
          <cell r="AJ913" t="str">
            <v/>
          </cell>
          <cell r="AK913" t="str">
            <v/>
          </cell>
          <cell r="AM913" t="str">
            <v/>
          </cell>
        </row>
        <row r="914">
          <cell r="AJ914" t="str">
            <v/>
          </cell>
          <cell r="AK914" t="str">
            <v/>
          </cell>
          <cell r="AM914" t="str">
            <v/>
          </cell>
        </row>
        <row r="915">
          <cell r="AJ915" t="str">
            <v/>
          </cell>
          <cell r="AK915" t="str">
            <v/>
          </cell>
          <cell r="AM915" t="str">
            <v/>
          </cell>
        </row>
        <row r="916">
          <cell r="AJ916" t="str">
            <v/>
          </cell>
          <cell r="AK916" t="str">
            <v/>
          </cell>
          <cell r="AM916" t="str">
            <v/>
          </cell>
        </row>
        <row r="917">
          <cell r="AJ917" t="str">
            <v/>
          </cell>
          <cell r="AK917" t="str">
            <v/>
          </cell>
          <cell r="AM917" t="str">
            <v/>
          </cell>
        </row>
        <row r="918">
          <cell r="AJ918" t="str">
            <v/>
          </cell>
          <cell r="AK918" t="str">
            <v/>
          </cell>
          <cell r="AM918" t="str">
            <v/>
          </cell>
        </row>
        <row r="919">
          <cell r="AJ919" t="str">
            <v/>
          </cell>
          <cell r="AK919" t="str">
            <v/>
          </cell>
          <cell r="AM919" t="str">
            <v/>
          </cell>
        </row>
        <row r="920">
          <cell r="AJ920" t="str">
            <v/>
          </cell>
          <cell r="AK920" t="str">
            <v/>
          </cell>
          <cell r="AM920" t="str">
            <v/>
          </cell>
        </row>
        <row r="921">
          <cell r="AJ921" t="str">
            <v/>
          </cell>
          <cell r="AK921" t="str">
            <v/>
          </cell>
          <cell r="AM921" t="str">
            <v/>
          </cell>
        </row>
        <row r="922">
          <cell r="AJ922" t="str">
            <v/>
          </cell>
          <cell r="AK922" t="str">
            <v/>
          </cell>
          <cell r="AM922" t="str">
            <v/>
          </cell>
        </row>
        <row r="923">
          <cell r="AJ923" t="str">
            <v/>
          </cell>
          <cell r="AK923" t="str">
            <v/>
          </cell>
          <cell r="AM923" t="str">
            <v/>
          </cell>
        </row>
        <row r="924">
          <cell r="AJ924" t="str">
            <v/>
          </cell>
          <cell r="AK924" t="str">
            <v/>
          </cell>
          <cell r="AM924" t="str">
            <v/>
          </cell>
        </row>
        <row r="925">
          <cell r="AJ925" t="str">
            <v/>
          </cell>
          <cell r="AK925" t="str">
            <v/>
          </cell>
          <cell r="AM925" t="str">
            <v/>
          </cell>
        </row>
        <row r="926">
          <cell r="AJ926" t="str">
            <v/>
          </cell>
          <cell r="AK926" t="str">
            <v/>
          </cell>
          <cell r="AM926" t="str">
            <v/>
          </cell>
        </row>
        <row r="927">
          <cell r="AJ927" t="str">
            <v/>
          </cell>
          <cell r="AK927" t="str">
            <v/>
          </cell>
          <cell r="AM927" t="str">
            <v/>
          </cell>
        </row>
        <row r="928">
          <cell r="AJ928" t="str">
            <v/>
          </cell>
          <cell r="AK928" t="str">
            <v/>
          </cell>
          <cell r="AM928" t="str">
            <v/>
          </cell>
        </row>
        <row r="929">
          <cell r="AJ929" t="str">
            <v/>
          </cell>
          <cell r="AK929" t="str">
            <v/>
          </cell>
          <cell r="AM929" t="str">
            <v/>
          </cell>
        </row>
        <row r="930">
          <cell r="AJ930" t="str">
            <v/>
          </cell>
          <cell r="AK930" t="str">
            <v/>
          </cell>
          <cell r="AM930" t="str">
            <v/>
          </cell>
        </row>
        <row r="931">
          <cell r="AJ931" t="str">
            <v/>
          </cell>
          <cell r="AK931" t="str">
            <v/>
          </cell>
          <cell r="AM931" t="str">
            <v/>
          </cell>
        </row>
        <row r="932">
          <cell r="AJ932" t="str">
            <v/>
          </cell>
          <cell r="AK932" t="str">
            <v/>
          </cell>
          <cell r="AM932" t="str">
            <v/>
          </cell>
        </row>
        <row r="933">
          <cell r="AJ933" t="str">
            <v/>
          </cell>
          <cell r="AK933" t="str">
            <v/>
          </cell>
          <cell r="AM933" t="str">
            <v/>
          </cell>
        </row>
        <row r="934">
          <cell r="AJ934" t="str">
            <v/>
          </cell>
          <cell r="AK934" t="str">
            <v/>
          </cell>
          <cell r="AM934" t="str">
            <v/>
          </cell>
        </row>
        <row r="935">
          <cell r="AJ935" t="str">
            <v/>
          </cell>
          <cell r="AK935" t="str">
            <v/>
          </cell>
          <cell r="AM935" t="str">
            <v/>
          </cell>
        </row>
        <row r="936">
          <cell r="AJ936" t="str">
            <v/>
          </cell>
          <cell r="AK936" t="str">
            <v/>
          </cell>
          <cell r="AM936" t="str">
            <v/>
          </cell>
        </row>
        <row r="937">
          <cell r="AJ937" t="str">
            <v/>
          </cell>
          <cell r="AK937" t="str">
            <v/>
          </cell>
          <cell r="AM937" t="str">
            <v/>
          </cell>
        </row>
        <row r="938">
          <cell r="AJ938" t="str">
            <v/>
          </cell>
          <cell r="AK938" t="str">
            <v/>
          </cell>
          <cell r="AM938" t="str">
            <v/>
          </cell>
        </row>
        <row r="939">
          <cell r="AJ939" t="str">
            <v/>
          </cell>
          <cell r="AK939" t="str">
            <v/>
          </cell>
          <cell r="AM939" t="str">
            <v/>
          </cell>
        </row>
        <row r="940">
          <cell r="AJ940" t="str">
            <v/>
          </cell>
          <cell r="AK940" t="str">
            <v/>
          </cell>
          <cell r="AM940" t="str">
            <v/>
          </cell>
        </row>
        <row r="941">
          <cell r="AJ941" t="str">
            <v/>
          </cell>
          <cell r="AK941" t="str">
            <v/>
          </cell>
          <cell r="AM941" t="str">
            <v/>
          </cell>
        </row>
        <row r="942">
          <cell r="AJ942" t="str">
            <v/>
          </cell>
          <cell r="AK942" t="str">
            <v/>
          </cell>
          <cell r="AM942" t="str">
            <v/>
          </cell>
        </row>
        <row r="943">
          <cell r="AJ943" t="str">
            <v/>
          </cell>
          <cell r="AK943" t="str">
            <v/>
          </cell>
          <cell r="AM943" t="str">
            <v/>
          </cell>
        </row>
        <row r="944">
          <cell r="AJ944" t="str">
            <v/>
          </cell>
          <cell r="AK944" t="str">
            <v/>
          </cell>
          <cell r="AM944" t="str">
            <v/>
          </cell>
        </row>
        <row r="945">
          <cell r="AJ945" t="str">
            <v/>
          </cell>
          <cell r="AK945" t="str">
            <v/>
          </cell>
          <cell r="AM945" t="str">
            <v/>
          </cell>
        </row>
        <row r="946">
          <cell r="AJ946" t="str">
            <v/>
          </cell>
          <cell r="AK946" t="str">
            <v/>
          </cell>
          <cell r="AM946" t="str">
            <v/>
          </cell>
        </row>
        <row r="947">
          <cell r="AJ947" t="str">
            <v/>
          </cell>
          <cell r="AK947" t="str">
            <v/>
          </cell>
          <cell r="AM947" t="str">
            <v/>
          </cell>
        </row>
        <row r="948">
          <cell r="AJ948" t="str">
            <v/>
          </cell>
          <cell r="AK948" t="str">
            <v/>
          </cell>
          <cell r="AM948" t="str">
            <v/>
          </cell>
        </row>
        <row r="949">
          <cell r="AJ949" t="str">
            <v/>
          </cell>
          <cell r="AK949" t="str">
            <v/>
          </cell>
          <cell r="AM949" t="str">
            <v/>
          </cell>
        </row>
        <row r="950">
          <cell r="AJ950" t="str">
            <v/>
          </cell>
          <cell r="AK950" t="str">
            <v/>
          </cell>
          <cell r="AM950" t="str">
            <v/>
          </cell>
        </row>
        <row r="951">
          <cell r="AJ951" t="str">
            <v/>
          </cell>
          <cell r="AK951" t="str">
            <v/>
          </cell>
          <cell r="AM951" t="str">
            <v/>
          </cell>
        </row>
        <row r="952">
          <cell r="AJ952" t="str">
            <v/>
          </cell>
          <cell r="AK952" t="str">
            <v/>
          </cell>
          <cell r="AM952" t="str">
            <v/>
          </cell>
        </row>
        <row r="953">
          <cell r="AJ953" t="str">
            <v/>
          </cell>
          <cell r="AK953" t="str">
            <v/>
          </cell>
          <cell r="AM953" t="str">
            <v/>
          </cell>
        </row>
        <row r="954">
          <cell r="AJ954" t="str">
            <v/>
          </cell>
          <cell r="AK954" t="str">
            <v/>
          </cell>
          <cell r="AM954" t="str">
            <v/>
          </cell>
        </row>
        <row r="955">
          <cell r="AJ955" t="str">
            <v/>
          </cell>
          <cell r="AK955" t="str">
            <v/>
          </cell>
          <cell r="AM955" t="str">
            <v/>
          </cell>
        </row>
        <row r="956">
          <cell r="AJ956" t="str">
            <v/>
          </cell>
          <cell r="AK956" t="str">
            <v/>
          </cell>
          <cell r="AM956" t="str">
            <v/>
          </cell>
        </row>
        <row r="957">
          <cell r="AJ957" t="str">
            <v/>
          </cell>
          <cell r="AK957" t="str">
            <v/>
          </cell>
          <cell r="AM957" t="str">
            <v/>
          </cell>
        </row>
        <row r="958">
          <cell r="AJ958" t="str">
            <v/>
          </cell>
          <cell r="AK958" t="str">
            <v/>
          </cell>
          <cell r="AM958" t="str">
            <v/>
          </cell>
        </row>
        <row r="959">
          <cell r="AJ959" t="str">
            <v/>
          </cell>
          <cell r="AK959" t="str">
            <v/>
          </cell>
          <cell r="AM959" t="str">
            <v/>
          </cell>
        </row>
        <row r="960">
          <cell r="AJ960" t="str">
            <v/>
          </cell>
          <cell r="AK960" t="str">
            <v/>
          </cell>
          <cell r="AM960" t="str">
            <v/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ual"/>
      <sheetName val="share cost"/>
      <sheetName val="Raw Material Vender"/>
      <sheetName val="FG"/>
      <sheetName val="WIP"/>
      <sheetName val="Raw Material ทำเอง"/>
      <sheetName val="Raw Material"/>
      <sheetName val="Packing"/>
      <sheetName val="supply in stock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"/>
      <sheetName val="f-2"/>
      <sheetName val="f-3"/>
      <sheetName val="B-2"/>
      <sheetName val="L-3"/>
      <sheetName val="L-4"/>
      <sheetName val="U-5"/>
      <sheetName val="Z-4"/>
      <sheetName val="AA-6 (2)"/>
      <sheetName val="AA-6"/>
      <sheetName val="NN-6"/>
      <sheetName val="BB-7"/>
      <sheetName val="CC-8"/>
      <sheetName val="CC-9"/>
      <sheetName val="DD-10"/>
      <sheetName val="KK"/>
      <sheetName val="MM"/>
      <sheetName val="10"/>
      <sheetName val="70"/>
      <sheetName val="30"/>
      <sheetName val="30-note"/>
      <sheetName val="40"/>
      <sheetName val="90"/>
      <sheetName val="10-test (revise)"/>
      <sheetName val="10-1 Media"/>
      <sheetName val="10-cut"/>
      <sheetName val="10-test"/>
      <sheetName val="10_1 Media"/>
      <sheetName val="10_cut"/>
      <sheetName val="ReadData"/>
      <sheetName val="supplier"/>
      <sheetName val="RawData"/>
      <sheetName val="sampling plan"/>
      <sheetName val="เงินกู้ MGC"/>
      <sheetName val="AA-6_(2)"/>
      <sheetName val="10-test_(revise)"/>
      <sheetName val="10-1_Media"/>
      <sheetName val="10_1_Media"/>
      <sheetName val="Acc_code"/>
      <sheetName val="Sup_code"/>
      <sheetName val="Q'1"/>
      <sheetName val="TAB_DEP"/>
      <sheetName val="DW"/>
      <sheetName val="Assumptions"/>
      <sheetName val="Breakeven Analysis"/>
      <sheetName val="ACCODE"/>
      <sheetName val="M.1"/>
      <sheetName val="Account List"/>
      <sheetName val="DEP12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J2"/>
      <sheetName val="CF Worksheet "/>
      <sheetName val="HO"/>
      <sheetName val="130530"/>
      <sheetName val="TOP_Carat_2001 ;)"/>
      <sheetName val="県別ﾏﾙﾁ"/>
      <sheetName val="DEPSYS47"/>
      <sheetName val="Base Rental"/>
      <sheetName val=" IBPL0001"/>
      <sheetName val="10-1 Me"/>
      <sheetName val="Test cost oversea"/>
      <sheetName val="10-test (revis"/>
      <sheetName val="manual"/>
      <sheetName val="M_Maincomp"/>
      <sheetName val="CJEs"/>
      <sheetName val="Mthly"/>
      <sheetName val="#REF"/>
      <sheetName val="TBBR"/>
      <sheetName val="Lead"/>
      <sheetName val="Control"/>
      <sheetName val="Setting"/>
      <sheetName val="RECY"/>
      <sheetName val="AA-6_(2)1"/>
      <sheetName val="10-test_(revise)1"/>
      <sheetName val="10-1_Media1"/>
      <sheetName val="เงินกู้_MGC"/>
      <sheetName val="10_1_Media1"/>
      <sheetName val="sampling_plan"/>
      <sheetName val="Account_List"/>
      <sheetName val="17__Non_consolidated_stock"/>
      <sheetName val="General_Data"/>
      <sheetName val="14__Fixed_assets"/>
      <sheetName val="13__Intangible_assets"/>
      <sheetName val="M_1"/>
      <sheetName val="Breakeven_Analysis"/>
      <sheetName val="CF_Worksheet_"/>
      <sheetName val="TOP_Carat_2001_;)"/>
      <sheetName val="Base_Rental"/>
      <sheetName val="_IBPL0001"/>
      <sheetName val="10-1_Me"/>
      <sheetName val="Test_cost_oversea"/>
      <sheetName val="10-test_(revis"/>
      <sheetName val="BSLA"/>
      <sheetName val="MA"/>
      <sheetName val="vat"/>
      <sheetName val="Group"/>
      <sheetName val="KP1590_E"/>
      <sheetName val="G-BS"/>
      <sheetName val="XXXXXXXX"/>
      <sheetName val="03100(SS)"/>
      <sheetName val="Pivot Aug'01"/>
      <sheetName val="Sheet1"/>
      <sheetName val="Trial Balance"/>
      <sheetName val="BUDGET"/>
      <sheetName val="COSUB"/>
      <sheetName val="DataSheet"/>
      <sheetName val="HISTORICO"/>
      <sheetName val="CF_Worksheet_1"/>
      <sheetName val="Trial_Balance"/>
      <sheetName val="DESP"/>
      <sheetName val="TB_2001_Apr_01"/>
      <sheetName val="8"/>
      <sheetName val="11"/>
      <sheetName val="12"/>
      <sheetName val="15"/>
      <sheetName val="51"/>
      <sheetName val="2"/>
      <sheetName val="group-expense"/>
      <sheetName val="Input"/>
      <sheetName val="Company TB"/>
      <sheetName val="PL"/>
      <sheetName val="CRJE"/>
      <sheetName val="Wht cur"/>
      <sheetName val="w op"/>
      <sheetName val="Variance"/>
      <sheetName val="Link data-july"/>
      <sheetName val="FA"/>
      <sheetName val="วิศวกรรม"/>
      <sheetName val="QA"/>
      <sheetName val="Master Program"/>
      <sheetName val="LCoduNodu@_x001e__x001e__x0000__x0000_"/>
      <sheetName val=""/>
      <sheetName val="Vol. Export"/>
      <sheetName val=" IB-PL-YTD"/>
      <sheetName val="info"/>
      <sheetName val="LCoduNodu@_x001e__x001e_??"/>
      <sheetName val="Month"/>
      <sheetName val="Customer"/>
      <sheetName val="name"/>
      <sheetName val="163040 LC-TR"/>
      <sheetName val="Rayong"/>
      <sheetName val="Jung step down (60)"/>
      <sheetName val="TB_LET_03"/>
      <sheetName val="เงินกู้ธนชาติ"/>
      <sheetName val="EQ4NTV"/>
      <sheetName val=" IB-PL-00-01 SUMMARY"/>
      <sheetName val="SCB 1 - Current"/>
      <sheetName val="SCB 2 - Current"/>
      <sheetName val="CST1198"/>
      <sheetName val="ยานพาหนะ"/>
      <sheetName val="เครื่องมือ"/>
      <sheetName val="STEEL UP"/>
      <sheetName val="FORM8(1)"/>
      <sheetName val="Company_TB"/>
      <sheetName val="Wht_cur"/>
      <sheetName val="w_op"/>
      <sheetName val="Link_data-july"/>
      <sheetName val="Master_Program"/>
      <sheetName val="Vol__Export"/>
      <sheetName val="_IB-PL-YTD"/>
      <sheetName val="163040_LC-TR"/>
      <sheetName val="Jung_step_down_(60)"/>
      <sheetName val="ลูกหนี้(เก่า)"/>
      <sheetName val="10-1 "/>
      <sheetName val="1"/>
      <sheetName val="code cc"/>
      <sheetName val="Sheet2"/>
      <sheetName val="effi"/>
      <sheetName val="0894 PC from Andy Lam"/>
      <sheetName val="FG"/>
      <sheetName val="Subsequent_2003"/>
      <sheetName val="Content"/>
      <sheetName val="menu"/>
      <sheetName val="F041"/>
      <sheetName val="ＣＡＭＹ　ＭⅢ"/>
      <sheetName val="FGC"/>
      <sheetName val="SOPSG"/>
      <sheetName val="軽戦略YOSHIMA"/>
      <sheetName val="sampling_plan1"/>
      <sheetName val="5_PA_PL"/>
      <sheetName val="Calculation PS"/>
      <sheetName val="CASA-PLAN"/>
      <sheetName val="WC"/>
      <sheetName val="DATA"/>
      <sheetName val="Zone1"/>
      <sheetName val="Zone2"/>
      <sheetName val="Table"/>
      <sheetName val="Calculation of end rates"/>
      <sheetName val="AA-6_(2)2"/>
      <sheetName val="10-test_(revise)2"/>
      <sheetName val="10-1_Media2"/>
      <sheetName val="10_1_Media2"/>
      <sheetName val="sampling_plan2"/>
      <sheetName val="TOP_Carat_2001_;)1"/>
      <sheetName val="code_cc"/>
      <sheetName val="10-1_"/>
      <sheetName val="0894_PC_from_Andy_Lam"/>
      <sheetName val="Calculation_PS"/>
      <sheetName val="A003031"/>
      <sheetName val="part-import"/>
      <sheetName val="TB-2001-Apr'01"/>
      <sheetName val="J1"/>
      <sheetName val="Date"/>
      <sheetName val="PL-D1"/>
      <sheetName val="TrialBalance Q3-2002"/>
      <sheetName val="Safire AOP"/>
      <sheetName val="TB SAP"/>
      <sheetName val="Drawing Approve"/>
      <sheetName val="Sheet4"/>
      <sheetName val="NIML"/>
      <sheetName val="BookBank"/>
      <sheetName val="Safire_AOP"/>
      <sheetName val="TB_SAP"/>
      <sheetName val="Drawing_Approve"/>
      <sheetName val="_x0008_"/>
      <sheetName val="LCoduNodu@"/>
      <sheetName val="LCoduNodu@??"/>
      <sheetName val="SCB_1_-_Current"/>
      <sheetName val="SCB_2_-_Current"/>
      <sheetName val="FU"/>
      <sheetName val="ChickOrder"/>
      <sheetName val="STD"/>
      <sheetName val="Checklist-A"/>
      <sheetName val="DMD Office"/>
      <sheetName val="ADMIN OFFICE (2)"/>
      <sheetName val="Elect (3)"/>
      <sheetName val="total"/>
      <sheetName val="DealerData"/>
      <sheetName val="s006-⑤ (1)"/>
      <sheetName val="GENERAL"/>
      <sheetName val="JUNE1"/>
      <sheetName val="Main"/>
      <sheetName val="111-112"/>
      <sheetName val="Basic_Information"/>
      <sheetName val="Raw Material"/>
      <sheetName val="MENU-DOP"/>
      <sheetName val="PARAM"/>
      <sheetName val="BS"/>
      <sheetName val="Tickmarks"/>
      <sheetName val="Summary of Adj"/>
      <sheetName val="FAMsia BS"/>
      <sheetName val="Msia PL"/>
      <sheetName val="FAWuxi BS"/>
      <sheetName val="FAMW PL"/>
      <sheetName val="FAMW BS"/>
      <sheetName val="Forex"/>
      <sheetName val="CONSOL MPL"/>
      <sheetName val="FAS MPL"/>
      <sheetName val="FAM MPL"/>
      <sheetName val="FAMW MPL"/>
      <sheetName val="BALANCE SHEET "/>
      <sheetName val="Act"/>
      <sheetName val="DropDown List"/>
      <sheetName val="BS(Foamtec)"/>
      <sheetName val="PL(Foamtec)"/>
      <sheetName val="07.08.2008"/>
      <sheetName val="P087_ Pipe Line(AUC)"/>
      <sheetName val="F_OH"/>
      <sheetName val="incom tax 2005"/>
      <sheetName val="new ccl"/>
      <sheetName val="CF_Worksheet_2"/>
      <sheetName val="Trial_Balance1"/>
      <sheetName val="Mat"/>
      <sheetName val="new pp"/>
      <sheetName val="Supplier_with_address"/>
      <sheetName val="APR99"/>
      <sheetName val="AUG99"/>
      <sheetName val="DEC99"/>
      <sheetName val="FEB99"/>
      <sheetName val="JAN99"/>
      <sheetName val="JUL99"/>
      <sheetName val="JUN99"/>
      <sheetName val="MAR99"/>
      <sheetName val="MAY99"/>
      <sheetName val="1999 Base-std"/>
      <sheetName val="NOV99"/>
      <sheetName val="OCT99"/>
      <sheetName val="SEP99"/>
      <sheetName val="YTD-Actual"/>
      <sheetName val="YTD_Revised"/>
      <sheetName val="Calendar"/>
      <sheetName val="pp"/>
      <sheetName val="hl_ผลรวม"/>
      <sheetName val="hl_รหัส"/>
      <sheetName val="hl_วัน"/>
      <sheetName val="B1"/>
      <sheetName val="LINE13"/>
      <sheetName val="PPE&amp;AUC"/>
      <sheetName val="14.9月分"/>
      <sheetName val="SEA"/>
      <sheetName val="10-1 Media:10-cut"/>
      <sheetName val="Tables"/>
      <sheetName val="Dec15"/>
      <sheetName val="DEC31"/>
      <sheetName val="FX rates"/>
      <sheetName val="ADVANCE-STAFF"/>
      <sheetName val="Database"/>
      <sheetName val="AA-6_(2)3"/>
      <sheetName val="10-test_(revise)3"/>
      <sheetName val="10-1_Media3"/>
      <sheetName val="10_1_Media3"/>
      <sheetName val="sampling_plan3"/>
      <sheetName val="TOP_Carat_2001_;)2"/>
      <sheetName val="0894_PC_from_Andy_Lam1"/>
      <sheetName val="10-1_1"/>
      <sheetName val="code_cc1"/>
      <sheetName val="Calculation_PS1"/>
      <sheetName val="Calculation_of_end_rates"/>
      <sheetName val="Header"/>
      <sheetName val="Schedule A - REIT III"/>
      <sheetName val="CIPA"/>
      <sheetName val="วิเคราะห์"/>
      <sheetName val="Lookups"/>
      <sheetName val="IVCY"/>
      <sheetName val="dir-ca"/>
      <sheetName val="depr"/>
      <sheetName val="ADJ - RATE"/>
      <sheetName val="Invoice"/>
      <sheetName val="Purchase"/>
      <sheetName val="BALANCE_SHEET_"/>
      <sheetName val="TMS2000"/>
      <sheetName val="FC20_1"/>
      <sheetName val="PO_List"/>
      <sheetName val="K2"/>
      <sheetName val="Attendance"/>
      <sheetName val="Ranking"/>
      <sheetName val="Fcst Depre"/>
      <sheetName val="Original 2000 Budget"/>
      <sheetName val="f_test_ผลรวม"/>
      <sheetName val="f_test_รหัส"/>
      <sheetName val="f_test_วัน"/>
      <sheetName val="Sheet12"/>
      <sheetName val="LOT_ACCP"/>
      <sheetName val="Company_TB1"/>
      <sheetName val="Wht_cur1"/>
      <sheetName val="_IBPL00011"/>
      <sheetName val="10-1_Me1"/>
      <sheetName val="w_op1"/>
      <sheetName val="Link_data-july1"/>
      <sheetName val="Master_Program1"/>
      <sheetName val="Vol__Export1"/>
      <sheetName val="_IB-PL-YTD1"/>
      <sheetName val="163040_LC-TR1"/>
      <sheetName val="Jung_step_down_(60)1"/>
      <sheetName val="_IB-PL-00-01_SUMMARY"/>
      <sheetName val="STEEL_UP"/>
      <sheetName val="AGING"/>
      <sheetName val="fqc_ผลรวม"/>
      <sheetName val="fqc_รหัส"/>
      <sheetName val="fqc_วัน"/>
      <sheetName val="หน้า 1"/>
      <sheetName val="DEP99"/>
      <sheetName val="MOLD-WinsFA31122005"/>
      <sheetName val="cu_วัน"/>
      <sheetName val="cu_รหัส"/>
      <sheetName val="Plan June 'Weekly"/>
      <sheetName val="PVC"/>
      <sheetName val="S33"/>
      <sheetName val="L to 20"/>
      <sheetName val="Q_All_Data_Non_1"/>
      <sheetName val="BS ATTACH"/>
      <sheetName val="Asset Balance 12.2012"/>
      <sheetName val="TB Worksheet"/>
      <sheetName val="wtb 30.09"/>
      <sheetName val="wtb 30.11"/>
      <sheetName val="tb Q3'08 (2)"/>
      <sheetName val="tb Q3'08"/>
      <sheetName val="L"/>
      <sheetName val="CC"/>
      <sheetName val="U"/>
      <sheetName val="Mat-080331"/>
      <sheetName val="AJE"/>
      <sheetName val="F1-3(BS)-Assign"/>
      <sheetName val="F1-3(PL)-Assign"/>
      <sheetName val="F1"/>
      <sheetName val="F2"/>
      <sheetName val="F3"/>
      <sheetName val="F4"/>
      <sheetName val="CAJE"/>
      <sheetName val="PRJE"/>
      <sheetName val="A"/>
      <sheetName val="B"/>
      <sheetName val="B-1"/>
      <sheetName val="C"/>
      <sheetName val="C-1"/>
      <sheetName val="C-1.1"/>
      <sheetName val="C-2.1"/>
      <sheetName val="C-2.2"/>
      <sheetName val="C-2.3"/>
      <sheetName val="C-2.4"/>
      <sheetName val="C-2.5"/>
      <sheetName val="L-2"/>
      <sheetName val="Deferred Tax 0608"/>
      <sheetName val="U-1 (2)"/>
      <sheetName val="U-1"/>
      <sheetName val="Z"/>
      <sheetName val="BB"/>
      <sheetName val="BB-1"/>
      <sheetName val="EE-1"/>
      <sheetName val="CC-1"/>
      <sheetName val="CC-2"/>
      <sheetName val="CC-3"/>
      <sheetName val="CC-3.1"/>
      <sheetName val="CC-3.2"/>
      <sheetName val="CC-3.3"/>
      <sheetName val="CC-4"/>
      <sheetName val="CC-5"/>
      <sheetName val="CC-6"/>
      <sheetName val="SS"/>
      <sheetName val="AA"/>
      <sheetName val="10-1"/>
      <sheetName val="10-2"/>
      <sheetName val="20"/>
      <sheetName val="30 -1"/>
      <sheetName val="50"/>
      <sheetName val="70-1"/>
      <sheetName val="90-1"/>
      <sheetName val="Elect_(3)"/>
      <sheetName val="s006-⑤_(1)"/>
      <sheetName val="CODE G"/>
      <sheetName val="EKUSA"/>
      <sheetName val="M_CT_OUT"/>
      <sheetName val="APR"/>
      <sheetName val="AUG"/>
      <sheetName val="FEB"/>
      <sheetName val="JAN"/>
      <sheetName val="JUL"/>
      <sheetName val="JUN"/>
      <sheetName val="MAR"/>
      <sheetName val="MAY"/>
      <sheetName val="PATTERN"/>
      <sheetName val="S03"/>
      <sheetName val="グラフデータ"/>
      <sheetName val="RM"/>
      <sheetName val="Credit Processing B'mkg"/>
      <sheetName val="StdEnergy"/>
      <sheetName val="Code"/>
      <sheetName val="รายละเอียด"/>
      <sheetName val="WACC"/>
      <sheetName val="Nominal Accounts"/>
      <sheetName val="รายการกับบริษัทในเครือ "/>
      <sheetName val="DropDown_List"/>
      <sheetName val="P087__Pipe_Line(AUC)"/>
      <sheetName val="07_08_2008"/>
      <sheetName val="Raw_Material"/>
      <sheetName val="BS_ATTACH"/>
      <sheetName val="incom_tax_2005"/>
      <sheetName val="Asset_Balance_12_2012"/>
      <sheetName val="Master Config"/>
      <sheetName val="OIL"/>
      <sheetName val="df_รหัส"/>
      <sheetName val="Booking"/>
      <sheetName val="1. Dynaplast (M)"/>
      <sheetName val="99-107-2"/>
      <sheetName val="99-109-2"/>
      <sheetName val="【English】後半（検査）工程_Jan_Analyse"/>
      <sheetName val="Selection"/>
      <sheetName val="payment"/>
      <sheetName val="MOTO"/>
      <sheetName val="exp"/>
      <sheetName val="Direct Non-Payroll"/>
      <sheetName val="Chart"/>
      <sheetName val="df_ผลรวม"/>
      <sheetName val="Sample"/>
      <sheetName val="v_cut_วัน"/>
      <sheetName val="14年3月末"/>
      <sheetName val="PipWT"/>
      <sheetName val="IBASE"/>
      <sheetName val="10-1 M"/>
      <sheetName val="AA-6_(2)4"/>
      <sheetName val="10-test_(revise)4"/>
      <sheetName val="10-1_Media4"/>
      <sheetName val="10_1_Media4"/>
      <sheetName val="sampling_plan4"/>
      <sheetName val="TOP_Carat_2001_;)3"/>
      <sheetName val="10-1_2"/>
      <sheetName val="code_cc2"/>
      <sheetName val="0894_PC_from_Andy_Lam2"/>
      <sheetName val="Calculation_PS2"/>
      <sheetName val="Calculation_of_end_rates1"/>
      <sheetName val="new_ccl"/>
      <sheetName val="new_pp"/>
      <sheetName val="Schedule_A_-_REIT_III"/>
      <sheetName val="ADJ_-_RATE"/>
      <sheetName val="DMD_Office"/>
      <sheetName val="ADMIN_OFFICE_(2)"/>
      <sheetName val="14_9月分"/>
      <sheetName val="TB_Worksheet"/>
      <sheetName val="10-1_M"/>
      <sheetName val="TB2009"/>
      <sheetName val="Ws-Bk 12"/>
      <sheetName val="InstalLoan"/>
      <sheetName val="2005 - Net Profit by Month"/>
      <sheetName val="Cash Projection"/>
      <sheetName val="ยอดยกมา"/>
      <sheetName val="data budget04"/>
      <sheetName val="TABLEQ204 "/>
      <sheetName val="m doc"/>
      <sheetName val="EBIT"/>
      <sheetName val="Collections Plan"/>
      <sheetName val="Co info"/>
      <sheetName val="163040 LC_TR"/>
      <sheetName val="Customize Your Invoice"/>
      <sheetName val="2000"/>
      <sheetName val="Amortization Table"/>
      <sheetName val="PO"/>
      <sheetName val="ExRates"/>
      <sheetName val="AGING LOCAL"/>
      <sheetName val="H-100"/>
      <sheetName val="H-110"/>
      <sheetName val="H-120"/>
      <sheetName val="J-100"/>
      <sheetName val="J-110"/>
      <sheetName val="DETAIL "/>
      <sheetName val="EDP-Master"/>
      <sheetName val="Book 1 Summary"/>
      <sheetName val="COST (ACC.ขาย10-2005)"/>
      <sheetName val="Z41,Z42 이외total"/>
      <sheetName val="BASIS"/>
      <sheetName val="FA Report"/>
      <sheetName val="expenses"/>
      <sheetName val="TB"/>
      <sheetName val="보고자료종합"/>
      <sheetName val="BasicRules"/>
      <sheetName val="Bill No. 2 - Carpark"/>
      <sheetName val="Parts List"/>
      <sheetName val="PRMT"/>
      <sheetName val="CNT"/>
      <sheetName val="Casual Staff"/>
      <sheetName val="Manpower"/>
      <sheetName val="Insurance&amp;Licence"/>
      <sheetName val="PM"/>
      <sheetName val="A1"/>
      <sheetName val="Sensitivity Inputs"/>
      <sheetName val="เงินกู้_MGC1"/>
      <sheetName val="CF_Worksheet_3"/>
      <sheetName val="Trial_Balance2"/>
      <sheetName val="_IBPL00012"/>
      <sheetName val="10-1_Me2"/>
      <sheetName val="Master_Program2"/>
      <sheetName val="Vol__Export2"/>
      <sheetName val="Company_TB2"/>
      <sheetName val="Wht_cur2"/>
      <sheetName val="163040_LC-TR2"/>
      <sheetName val="_IB-PL-00-01_SUMMARY1"/>
      <sheetName val="Jung_step_down_(60)2"/>
      <sheetName val="w_op2"/>
      <sheetName val="Link_data-july2"/>
      <sheetName val="_IB-PL-YTD2"/>
      <sheetName val="SCB_1_-_Current1"/>
      <sheetName val="SCB_2_-_Current1"/>
      <sheetName val="Safire_AOP1"/>
      <sheetName val="TB_SAP1"/>
      <sheetName val="Drawing_Approve1"/>
      <sheetName val="Elect_(3)1"/>
      <sheetName val="Base_Rental1"/>
      <sheetName val="Test_cost_oversea1"/>
      <sheetName val="10-test_(revis1"/>
      <sheetName val="17__Non_consolidated_stock1"/>
      <sheetName val="General_Data1"/>
      <sheetName val="14__Fixed_assets1"/>
      <sheetName val="13__Intangible_assets1"/>
      <sheetName val="Account_List1"/>
      <sheetName val="BS_ATTACH1"/>
      <sheetName val="DropDown_List1"/>
      <sheetName val="07_08_20081"/>
      <sheetName val="P087__Pipe_Line(AUC)1"/>
      <sheetName val="Raw_Material1"/>
      <sheetName val="Casual_Staff"/>
      <sheetName val="Sensitivity_Inputs"/>
      <sheetName val="Breakeven_Analysis1"/>
      <sheetName val="Collections_Plan"/>
      <sheetName val="s006-⑤_(1)1"/>
      <sheetName val="FX_rates"/>
      <sheetName val="BALANCE_SHEET_1"/>
      <sheetName val="M_11"/>
      <sheetName val="Pivot_Aug'01"/>
      <sheetName val="STEEL_UP1"/>
      <sheetName val="incom_tax_20051"/>
      <sheetName val="Fcst_Depre"/>
      <sheetName val="Original_2000_Budget"/>
      <sheetName val="หน้า_1"/>
      <sheetName val="TrialBalance_Q3-2002"/>
      <sheetName val="Plan_June_'Weekly"/>
      <sheetName val="L_to_20"/>
      <sheetName val="Asset_Balance_12_20121"/>
      <sheetName val="wtb_30_09"/>
      <sheetName val="wtb_30_11"/>
      <sheetName val="tb_Q3'08_(2)"/>
      <sheetName val="tb_Q3'08"/>
      <sheetName val="C-1_1"/>
      <sheetName val="C-2_1"/>
      <sheetName val="C-2_2"/>
      <sheetName val="C-2_3"/>
      <sheetName val="C-2_4"/>
      <sheetName val="C-2_5"/>
      <sheetName val="Deferred_Tax_0608"/>
      <sheetName val="U-1_(2)"/>
      <sheetName val="CC-3_1"/>
      <sheetName val="CC-3_2"/>
      <sheetName val="CC-3_3"/>
      <sheetName val="30_-1"/>
      <sheetName val="CODE_G"/>
      <sheetName val="Summary_of_Adj"/>
      <sheetName val="FAMsia_BS"/>
      <sheetName val="Msia_PL"/>
      <sheetName val="FAWuxi_BS"/>
      <sheetName val="FAMW_PL"/>
      <sheetName val="FAMW_BS"/>
      <sheetName val="CONSOL_MPL"/>
      <sheetName val="FAS_MPL"/>
      <sheetName val="FAM_MPL"/>
      <sheetName val="FAMW_MPL"/>
      <sheetName val="Credit_Processing_B'mkg"/>
      <sheetName val="Nominal_Accounts"/>
      <sheetName val="รายการกับบริษัทในเครือ_"/>
      <sheetName val="AGRO-DATA"/>
      <sheetName val="QMCT"/>
      <sheetName val="Setup"/>
      <sheetName val="推移データ"/>
      <sheetName val="工数集計"/>
      <sheetName val="Contract Scheme"/>
      <sheetName val="BUILD95"/>
      <sheetName val="Cash Expense March-96"/>
      <sheetName val="Used_Acc"/>
      <sheetName val="งานประป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"/>
      <sheetName val="f-2"/>
      <sheetName val="f-3"/>
      <sheetName val="B-2"/>
      <sheetName val="L-3"/>
      <sheetName val="L-4"/>
      <sheetName val="U-5"/>
      <sheetName val="Z-4"/>
      <sheetName val="AA-6 (2)"/>
      <sheetName val="AA-6"/>
      <sheetName val="NN-6"/>
      <sheetName val="BB-7"/>
      <sheetName val="CC-8"/>
      <sheetName val="CC-9"/>
      <sheetName val="DD-10"/>
      <sheetName val="KK"/>
      <sheetName val="MM"/>
      <sheetName val="10"/>
      <sheetName val="70"/>
      <sheetName val="30"/>
      <sheetName val="30-note"/>
      <sheetName val="40"/>
      <sheetName val="90"/>
      <sheetName val="10-test (revise)"/>
      <sheetName val="10-1 Media"/>
      <sheetName val="10-cut"/>
      <sheetName val="10-test"/>
      <sheetName val="10_1 Media"/>
      <sheetName val="10_cut"/>
      <sheetName val="CF Worksheet "/>
      <sheetName val="AA-6_(2)"/>
      <sheetName val="10-test_(revise)"/>
      <sheetName val="10-1_Media"/>
      <sheetName val="10_1_Media"/>
      <sheetName val="CF_Worksheet_"/>
      <sheetName val="Trial Balance"/>
      <sheetName val="BUDGET"/>
      <sheetName val="COSUB"/>
      <sheetName val="CJEs"/>
      <sheetName val="DataSheet"/>
      <sheetName val="HISTORICO"/>
      <sheetName val="AA-6_(2)1"/>
      <sheetName val="10-test_(revise)1"/>
      <sheetName val="10-1_Media1"/>
      <sheetName val="10_1_Media1"/>
      <sheetName val="_IBPL0001"/>
      <sheetName val="group"/>
      <sheetName val="CF_Worksheet_1"/>
      <sheetName val="Trial_Balance"/>
      <sheetName val="new ccl"/>
      <sheetName val="ChickOrder"/>
      <sheetName val="STD"/>
      <sheetName val="TOP_Carat_2001 ;)"/>
      <sheetName val="Subsequent_2003"/>
      <sheetName val="AA-6_(2)2"/>
      <sheetName val="10-test_(revise)2"/>
      <sheetName val="10-1_Media2"/>
      <sheetName val="10_1_Media2"/>
      <sheetName val="CF_Worksheet_2"/>
      <sheetName val="Trial_Balance1"/>
      <sheetName val="Mat"/>
      <sheetName val="new pp"/>
      <sheetName val="Data"/>
      <sheetName val="Lead"/>
      <sheetName val="Supplier_with_address"/>
      <sheetName val="IVCY"/>
      <sheetName val="Input"/>
      <sheetName val="Company TB"/>
      <sheetName val="group-expense"/>
      <sheetName val="PL"/>
      <sheetName val="CRJE"/>
      <sheetName val="w op"/>
      <sheetName val=" IBPL0001"/>
      <sheetName val="10-1 Me"/>
      <sheetName val="Wht cur"/>
      <sheetName val="FA"/>
      <sheetName val="HO"/>
      <sheetName val="Variance"/>
      <sheetName val="Link data-july"/>
      <sheetName val="Assumptions"/>
      <sheetName val="วิศวกรรม"/>
      <sheetName val="QA"/>
      <sheetName val="Master Program"/>
      <sheetName val="LCoduNodu@_x001e__x001e__x0000__x0000_"/>
      <sheetName val=""/>
      <sheetName val="_x0008_"/>
      <sheetName val="ReadData"/>
      <sheetName val="supplier"/>
      <sheetName val="RawData"/>
      <sheetName val="sampling plan"/>
      <sheetName val="sampling_plan"/>
      <sheetName val="BSLA"/>
      <sheetName val="県別ﾏﾙﾁ"/>
      <sheetName val="130530"/>
      <sheetName val="ลูกหนี้(เก่า)"/>
      <sheetName val="DEP12"/>
      <sheetName val="effi"/>
      <sheetName val="ＣＡＭＹ　ＭⅢ"/>
      <sheetName val="code cc"/>
      <sheetName val="Sheet2"/>
      <sheetName val="10-1 "/>
      <sheetName val="1"/>
      <sheetName val="0894 PC from Andy Lam"/>
      <sheetName val="EQ4NTV"/>
      <sheetName val="CST1198"/>
      <sheetName val="FG"/>
      <sheetName val="Content"/>
      <sheetName val="menu"/>
      <sheetName val="F041"/>
      <sheetName val="FGC"/>
      <sheetName val="J2"/>
      <sheetName val="J1"/>
      <sheetName val="manual"/>
      <sheetName val="#REF"/>
      <sheetName val="part-import"/>
      <sheetName val="Elect (3)"/>
      <sheetName val="total"/>
      <sheetName val="DealerData"/>
      <sheetName val="MA"/>
      <sheetName val="Month"/>
      <sheetName val="KP1590_E"/>
      <sheetName val="G-BS"/>
      <sheetName val="เงินกู้ MGC"/>
      <sheetName val="Acc_code"/>
      <sheetName val="Sup_code"/>
      <sheetName val="TAB_DEP"/>
      <sheetName val="M_Maincomp"/>
      <sheetName val="DMD Office"/>
      <sheetName val="ADMIN OFFICE (2)"/>
      <sheetName val="BS"/>
      <sheetName val="Base Rental"/>
      <sheetName val="14.9月分"/>
      <sheetName val="DropDown List"/>
      <sheetName val="BS(Foamtec)"/>
      <sheetName val="PL(Foamtec)"/>
      <sheetName val="07.08.2008"/>
      <sheetName val="Raw Material"/>
      <sheetName val="P087_ Pipe Line(AUC)"/>
      <sheetName val="SOPSG"/>
      <sheetName val="F_OH"/>
      <sheetName val="Vol. Export"/>
      <sheetName val="info"/>
      <sheetName val=" IB-PL-YTD"/>
      <sheetName val="LCoduNodu@_x001e__x001e_??"/>
      <sheetName val="name"/>
      <sheetName val="Customer"/>
      <sheetName val="163040 LC-TR"/>
      <sheetName val="DEPSYS47"/>
      <sheetName val="Rayong"/>
      <sheetName val="Jung step down (60)"/>
      <sheetName val="TB_LET_03"/>
      <sheetName val=" IB-PL-00-01 SUMMARY"/>
      <sheetName val="SCB 1 - Current"/>
      <sheetName val="SCB 2 - Current"/>
      <sheetName val="Calculation PS"/>
      <sheetName val="軽戦略YOSHIMA"/>
      <sheetName val="sampling_plan1"/>
      <sheetName val="TOP_Carat_2001_;)"/>
      <sheetName val="5_PA_PL"/>
      <sheetName val="CASA-PLAN"/>
      <sheetName val="WC"/>
      <sheetName val="Zone1"/>
      <sheetName val="Zone2"/>
      <sheetName val="Table"/>
      <sheetName val="Mthly"/>
      <sheetName val="Safire AOP"/>
      <sheetName val="TB SAP"/>
      <sheetName val="Drawing Approve"/>
      <sheetName val="Sheet4"/>
      <sheetName val="NIML"/>
      <sheetName val="03100(SS)"/>
      <sheetName val="XXXXXXXX"/>
      <sheetName val="Q'1"/>
      <sheetName val="Account List"/>
      <sheetName val="ACCODE"/>
      <sheetName val="DW"/>
      <sheetName val="Breakeven Analysis"/>
      <sheetName val="M.1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Test cost oversea"/>
      <sheetName val="10-test (revis"/>
      <sheetName val="PPE&amp;AUC"/>
      <sheetName val="TMS2000"/>
      <sheetName val="S321 - Test Employee data YE16"/>
      <sheetName val="hl_ผลรวม"/>
      <sheetName val="hl_รหัส"/>
      <sheetName val="hl_วัน"/>
      <sheetName val="GENERAL"/>
      <sheetName val="s006-⑤ (1)"/>
      <sheetName val="Tables"/>
      <sheetName val="Dec15"/>
      <sheetName val="DEC31"/>
      <sheetName val="Sheet1"/>
      <sheetName val="FX rates"/>
      <sheetName val="BALANCE SHEET "/>
      <sheetName val="TBBR"/>
      <sheetName val="เงินกู้_MGC"/>
      <sheetName val="Account_List"/>
      <sheetName val="17__Non_consolidated_stock"/>
      <sheetName val="General_Data"/>
      <sheetName val="14__Fixed_assets"/>
      <sheetName val="13__Intangible_assets"/>
      <sheetName val="M_1"/>
      <sheetName val="Breakeven_Analysis"/>
      <sheetName val="Base_Rental"/>
      <sheetName val="10-1_Me"/>
      <sheetName val="Test_cost_oversea"/>
      <sheetName val="10-test_(revis"/>
      <sheetName val="Setting"/>
      <sheetName val="Pivot Aug'01"/>
      <sheetName val="Calculation of end rates"/>
      <sheetName val="sampling_plan2"/>
      <sheetName val="TOP_Carat_2001_;)1"/>
      <sheetName val="code_cc"/>
      <sheetName val="10-1_"/>
      <sheetName val="0894_PC_from_Andy_Lam"/>
      <sheetName val="Calculation_PS"/>
      <sheetName val="B1"/>
      <sheetName val="Checklist-A"/>
      <sheetName val="Calendar"/>
      <sheetName val="pp"/>
      <sheetName val="ADVANCE-STAFF"/>
      <sheetName val="Database"/>
      <sheetName val="AA-6_(2)3"/>
      <sheetName val="10-test_(revise)3"/>
      <sheetName val="10-1_Media3"/>
      <sheetName val="10_1_Media3"/>
      <sheetName val="sampling_plan3"/>
      <sheetName val="TOP_Carat_2001_;)2"/>
      <sheetName val="0894_PC_from_Andy_Lam1"/>
      <sheetName val="10-1_1"/>
      <sheetName val="code_cc1"/>
      <sheetName val="Calculation_PS1"/>
      <sheetName val="Calculation_of_end_rates"/>
      <sheetName val="Header"/>
      <sheetName val="Schedule A - REIT III"/>
      <sheetName val="CIPA"/>
      <sheetName val="วิเคราะห์"/>
      <sheetName val="Lookups"/>
      <sheetName val="dir-ca"/>
      <sheetName val="depr"/>
      <sheetName val="ADJ - RATE"/>
      <sheetName val="Invoice"/>
      <sheetName val="LINE13"/>
      <sheetName val="Purchase"/>
      <sheetName val="BALANCE_SHEET_"/>
      <sheetName val="ยานพาหนะ"/>
      <sheetName val="เครื่องมือ"/>
      <sheetName val="เงินกู้ธนชาติ"/>
      <sheetName val="STEEL UP"/>
      <sheetName val="Company_TB"/>
      <sheetName val="Wht_cur"/>
      <sheetName val="w_op"/>
      <sheetName val="Link_data-july"/>
      <sheetName val="Master_Program"/>
      <sheetName val="Vol__Export"/>
      <sheetName val="_IB-PL-YTD"/>
      <sheetName val="163040_LC-TR"/>
      <sheetName val="Jung_step_down_(60)"/>
      <sheetName val="FORM8(1)"/>
      <sheetName val="FC20_1"/>
      <sheetName val="incom tax 2005"/>
      <sheetName val="PO_List"/>
      <sheetName val="K2"/>
      <sheetName val="Attendance"/>
      <sheetName val="Ranking"/>
      <sheetName val="Fcst Depre"/>
      <sheetName val="Original 2000 Budget"/>
      <sheetName val="f_test_ผลรวม"/>
      <sheetName val="f_test_รหัส"/>
      <sheetName val="f_test_วัน"/>
      <sheetName val="Sheet12"/>
      <sheetName val="LOT_ACCP"/>
      <sheetName val="Company_TB1"/>
      <sheetName val="Wht_cur1"/>
      <sheetName val="_IBPL00011"/>
      <sheetName val="10-1_Me1"/>
      <sheetName val="w_op1"/>
      <sheetName val="Link_data-july1"/>
      <sheetName val="Master_Program1"/>
      <sheetName val="Vol__Export1"/>
      <sheetName val="_IB-PL-YTD1"/>
      <sheetName val="163040_LC-TR1"/>
      <sheetName val="Jung_step_down_(60)1"/>
      <sheetName val="SCB_1_-_Current"/>
      <sheetName val="SCB_2_-_Current"/>
      <sheetName val="_IB-PL-00-01_SUMMARY"/>
      <sheetName val="STEEL_UP"/>
      <sheetName val="AGING"/>
      <sheetName val="fqc_ผลรวม"/>
      <sheetName val="fqc_รหัส"/>
      <sheetName val="fqc_วัน"/>
      <sheetName val="หน้า 1"/>
      <sheetName val="DEP99"/>
      <sheetName val="MOLD-WinsFA31122005"/>
      <sheetName val="TB-2001-Apr'01"/>
      <sheetName val="TrialBalance Q3-2002"/>
      <sheetName val="Date"/>
      <sheetName val="PL-D1"/>
      <sheetName val="BookBank"/>
      <sheetName val="Safire_AOP"/>
      <sheetName val="TB_SAP"/>
      <sheetName val="Drawing_Approve"/>
      <sheetName val="cu_วัน"/>
      <sheetName val="cu_รหัส"/>
      <sheetName val="Plan June 'Weekly"/>
      <sheetName val="PVC"/>
      <sheetName val="S33"/>
      <sheetName val="L to 20"/>
      <sheetName val="Q_All_Data_Non_1"/>
      <sheetName val="BS ATTACH"/>
      <sheetName val="Asset Balance 12.2012"/>
      <sheetName val="TB Worksheet"/>
      <sheetName val="wtb 30.09"/>
      <sheetName val="wtb 30.11"/>
      <sheetName val="tb Q3'08 (2)"/>
      <sheetName val="tb Q3'08"/>
      <sheetName val="L"/>
      <sheetName val="CC"/>
      <sheetName val="U"/>
      <sheetName val="Mat-080331"/>
      <sheetName val="AJE"/>
      <sheetName val="F1-3(BS)-Assign"/>
      <sheetName val="F1-3(PL)-Assign"/>
      <sheetName val="F1"/>
      <sheetName val="F2"/>
      <sheetName val="F3"/>
      <sheetName val="F4"/>
      <sheetName val="CAJE"/>
      <sheetName val="PRJE"/>
      <sheetName val="A"/>
      <sheetName val="B"/>
      <sheetName val="B-1"/>
      <sheetName val="C"/>
      <sheetName val="C-1"/>
      <sheetName val="C-1.1"/>
      <sheetName val="C-2.1"/>
      <sheetName val="C-2.2"/>
      <sheetName val="C-2.3"/>
      <sheetName val="C-2.4"/>
      <sheetName val="C-2.5"/>
      <sheetName val="L-2"/>
      <sheetName val="Deferred Tax 0608"/>
      <sheetName val="U-1 (2)"/>
      <sheetName val="U-1"/>
      <sheetName val="Z"/>
      <sheetName val="BB"/>
      <sheetName val="BB-1"/>
      <sheetName val="EE-1"/>
      <sheetName val="CC-1"/>
      <sheetName val="CC-2"/>
      <sheetName val="CC-3"/>
      <sheetName val="CC-3.1"/>
      <sheetName val="CC-3.2"/>
      <sheetName val="CC-3.3"/>
      <sheetName val="CC-4"/>
      <sheetName val="CC-5"/>
      <sheetName val="CC-6"/>
      <sheetName val="SS"/>
      <sheetName val="AA"/>
      <sheetName val="10-1"/>
      <sheetName val="10-2"/>
      <sheetName val="20"/>
      <sheetName val="30 -1"/>
      <sheetName val="50"/>
      <sheetName val="70-1"/>
      <sheetName val="90-1"/>
      <sheetName val="Elect_(3)"/>
      <sheetName val="s006-⑤_(1)"/>
      <sheetName val="vat"/>
      <sheetName val="LCoduNodu@"/>
      <sheetName val="LCoduNodu@??"/>
      <sheetName val="ForEx"/>
      <sheetName val="CODE G"/>
      <sheetName val="EKUSA"/>
      <sheetName val="M_CT_OUT"/>
      <sheetName val="Control"/>
      <sheetName val="RECY"/>
      <sheetName val="DESP"/>
      <sheetName val="TB_2001_Apr_01"/>
      <sheetName val="8"/>
      <sheetName val="11"/>
      <sheetName val="12"/>
      <sheetName val="15"/>
      <sheetName val="51"/>
      <sheetName val="2"/>
      <sheetName val="A003031"/>
      <sheetName val="FU"/>
      <sheetName val="JUNE1"/>
      <sheetName val="Main"/>
      <sheetName val="111-112"/>
      <sheetName val="Basic_Information"/>
      <sheetName val="MENU-DOP"/>
      <sheetName val="PARAM"/>
      <sheetName val="Act"/>
      <sheetName val="Tickmarks"/>
      <sheetName val="Summary of Adj"/>
      <sheetName val="FAMsia BS"/>
      <sheetName val="Msia PL"/>
      <sheetName val="FAWuxi BS"/>
      <sheetName val="FAMW PL"/>
      <sheetName val="FAMW BS"/>
      <sheetName val="CONSOL MPL"/>
      <sheetName val="FAS MPL"/>
      <sheetName val="FAM MPL"/>
      <sheetName val="FAMW MPL"/>
      <sheetName val="APR"/>
      <sheetName val="AUG"/>
      <sheetName val="FEB"/>
      <sheetName val="JAN"/>
      <sheetName val="JUL"/>
      <sheetName val="JUN"/>
      <sheetName val="MAR"/>
      <sheetName val="MAY"/>
      <sheetName val="PATTERN"/>
      <sheetName val="S03"/>
      <sheetName val="YTD-Actual"/>
      <sheetName val="YTD_Revised"/>
      <sheetName val="グラフデータ"/>
      <sheetName val="RM"/>
      <sheetName val="Credit Processing B'mkg"/>
      <sheetName val="StdEnergy"/>
      <sheetName val="Code"/>
      <sheetName val="รายละเอียด"/>
      <sheetName val="WACC"/>
      <sheetName val="Nominal Accounts"/>
      <sheetName val="SEA"/>
      <sheetName val="รายการกับบริษัทในเครือ "/>
      <sheetName val="DropDown_List"/>
      <sheetName val="P087__Pipe_Line(AUC)"/>
      <sheetName val="07_08_2008"/>
      <sheetName val="Raw_Material"/>
      <sheetName val="BS_ATTACH"/>
      <sheetName val="incom_tax_2005"/>
      <sheetName val="Asset_Balance_12_2012"/>
      <sheetName val="Master Config"/>
      <sheetName val="OIL"/>
      <sheetName val="df_รหัส"/>
      <sheetName val="Booking"/>
      <sheetName val="1. Dynaplast (M)"/>
      <sheetName val="99-107-2"/>
      <sheetName val="99-109-2"/>
      <sheetName val="【English】後半（検査）工程_Jan_Analyse"/>
      <sheetName val="Selection"/>
      <sheetName val="payment"/>
      <sheetName val="BASIS"/>
      <sheetName val="TB2009"/>
      <sheetName val="KSP"/>
      <sheetName val="INDEX"/>
      <sheetName val="CF_Worksheet_3"/>
      <sheetName val="Trial_Balance2"/>
      <sheetName val="new_ccl"/>
      <sheetName val="new_pp"/>
      <sheetName val="DMD_Office"/>
      <sheetName val="ADMIN_OFFICE_(2)"/>
      <sheetName val="14_9月分"/>
      <sheetName val="S321_-_Test_Employee_data_YE16"/>
      <sheetName val="master"/>
      <sheetName val="EX"/>
      <sheetName val="MOTO"/>
      <sheetName val="exp"/>
      <sheetName val="Direct Non-Payroll"/>
      <sheetName val="Chart"/>
      <sheetName val="df_ผลรวม"/>
      <sheetName val="Sample"/>
      <sheetName val="v_cut_วัน"/>
      <sheetName val="14年3月末"/>
      <sheetName val="PipWT"/>
      <sheetName val="IBASE"/>
      <sheetName val="10-1 M"/>
      <sheetName val="AA-6_(2)4"/>
      <sheetName val="10-test_(revise)4"/>
      <sheetName val="10-1_Media4"/>
      <sheetName val="10_1_Media4"/>
      <sheetName val="sampling_plan4"/>
      <sheetName val="TOP_Carat_2001_;)3"/>
      <sheetName val="10-1_2"/>
      <sheetName val="code_cc2"/>
      <sheetName val="0894_PC_from_Andy_Lam2"/>
      <sheetName val="Calculation_PS2"/>
      <sheetName val="Calculation_of_end_rates1"/>
      <sheetName val="Schedule_A_-_REIT_III"/>
      <sheetName val="ADJ_-_RATE"/>
      <sheetName val="TB_Worksheet"/>
      <sheetName val="10-1_M"/>
      <sheetName val="LCoduNodu@_x001e__x001e_"/>
      <sheetName val="dcf"/>
      <sheetName val="box"/>
      <sheetName val="PS1L(Most)"/>
      <sheetName val="ยอดยกมา"/>
      <sheetName val="data budget04"/>
      <sheetName val="TABLEQ204 "/>
      <sheetName val="m doc"/>
      <sheetName val="前期比"/>
      <sheetName val="PRM"/>
      <sheetName val="10-1 Media:10-cut"/>
      <sheetName val="Model"/>
      <sheetName val="인원배정"/>
      <sheetName val="인원산출"/>
      <sheetName val="노무비"/>
      <sheetName val="운영"/>
      <sheetName val="장비"/>
      <sheetName val="견적"/>
      <sheetName val="견적서"/>
      <sheetName val="견적내역"/>
      <sheetName val="산출기준"/>
      <sheetName val="인건"/>
      <sheetName val="근무"/>
      <sheetName val="賃料等一覧"/>
      <sheetName val="상가매매0115"/>
      <sheetName val="상가임대0115"/>
      <sheetName val="받을어음"/>
      <sheetName val="인원계획-미화"/>
      <sheetName val="GVL"/>
      <sheetName val="한국중공업시설"/>
      <sheetName val="Report"/>
      <sheetName val="Inc. Stmt Pg1"/>
      <sheetName val="LCoduNodu@_x001e__x001e___"/>
      <sheetName val="LCoduNodu@__"/>
      <sheetName val="Cash Expense March-96"/>
      <sheetName val="ตั๋วเงินรับ"/>
      <sheetName val="EBIT"/>
      <sheetName val="Co info"/>
      <sheetName val="Collections Plan"/>
      <sheetName val="163040 LC_TR"/>
      <sheetName val="Customize Your Invoice"/>
      <sheetName val="2000"/>
      <sheetName val="Amortization Table"/>
      <sheetName val="PO"/>
      <sheetName val="ExRates"/>
      <sheetName val="AGING LOCAL"/>
      <sheetName val="H-100"/>
      <sheetName val="H-110"/>
      <sheetName val="H-120"/>
      <sheetName val="J-100"/>
      <sheetName val="J-110"/>
      <sheetName val="DETAIL "/>
      <sheetName val="EDP-Master"/>
      <sheetName val="Book 1 Summary"/>
      <sheetName val="COST (ACC.ขาย10-2005)"/>
      <sheetName val="Z41,Z42 이외total"/>
      <sheetName val="Bill No. 2 - Carpark"/>
      <sheetName val="Parts List"/>
      <sheetName val="PRMT"/>
      <sheetName val="CNT"/>
      <sheetName val="FA Report"/>
      <sheetName val="expenses"/>
      <sheetName val="TB"/>
      <sheetName val="보고자료종합"/>
      <sheetName val="推移データ"/>
      <sheetName val="工数集計"/>
      <sheetName val="May-Apr 2009"/>
      <sheetName val="BasicRules"/>
      <sheetName val="QMCT"/>
      <sheetName val="Setup"/>
      <sheetName val="Casual Staff"/>
      <sheetName val="Manpower"/>
      <sheetName val="Insurance&amp;Licence"/>
      <sheetName val="PM"/>
      <sheetName val="A1"/>
      <sheetName val="Sensitivity Inputs"/>
      <sheetName val="เงินกู้_MGC1"/>
      <sheetName val="_IBPL00012"/>
      <sheetName val="10-1_Me2"/>
      <sheetName val="Master_Program2"/>
      <sheetName val="Vol__Export2"/>
      <sheetName val="Company_TB2"/>
      <sheetName val="Wht_cur2"/>
      <sheetName val="163040_LC-TR2"/>
      <sheetName val="_IB-PL-00-01_SUMMARY1"/>
      <sheetName val="Jung_step_down_(60)2"/>
      <sheetName val="w_op2"/>
      <sheetName val="Link_data-july2"/>
      <sheetName val="_IB-PL-YTD2"/>
      <sheetName val="SCB_1_-_Current1"/>
      <sheetName val="SCB_2_-_Current1"/>
      <sheetName val="Safire_AOP1"/>
      <sheetName val="TB_SAP1"/>
      <sheetName val="Drawing_Approve1"/>
      <sheetName val="Elect_(3)1"/>
      <sheetName val="Base_Rental1"/>
      <sheetName val="Test_cost_oversea1"/>
      <sheetName val="10-test_(revis1"/>
      <sheetName val="17__Non_consolidated_stock1"/>
      <sheetName val="General_Data1"/>
      <sheetName val="14__Fixed_assets1"/>
      <sheetName val="13__Intangible_assets1"/>
      <sheetName val="Account_List1"/>
      <sheetName val="BS_ATTACH1"/>
      <sheetName val="DropDown_List1"/>
      <sheetName val="07_08_20081"/>
      <sheetName val="P087__Pipe_Line(AUC)1"/>
      <sheetName val="Raw_Material1"/>
      <sheetName val="Casual_Staff"/>
      <sheetName val="Sensitivity_Inputs"/>
      <sheetName val="Breakeven_Analysis1"/>
      <sheetName val="Collections_Plan"/>
      <sheetName val="s006-⑤_(1)1"/>
      <sheetName val="FX_rates"/>
      <sheetName val="BALANCE_SHEET_1"/>
      <sheetName val="M_11"/>
      <sheetName val="Pivot_Aug'01"/>
      <sheetName val="STEEL_UP1"/>
      <sheetName val="incom_tax_20051"/>
      <sheetName val="Fcst_Depre"/>
      <sheetName val="Original_2000_Budget"/>
      <sheetName val="หน้า_1"/>
      <sheetName val="TrialBalance_Q3-2002"/>
      <sheetName val="Plan_June_'Weekly"/>
      <sheetName val="L_to_20"/>
      <sheetName val="Asset_Balance_12_20121"/>
      <sheetName val="wtb_30_09"/>
      <sheetName val="wtb_30_11"/>
      <sheetName val="tb_Q3'08_(2)"/>
      <sheetName val="tb_Q3'08"/>
      <sheetName val="C-1_1"/>
      <sheetName val="C-2_1"/>
      <sheetName val="C-2_2"/>
      <sheetName val="C-2_3"/>
      <sheetName val="C-2_4"/>
      <sheetName val="C-2_5"/>
      <sheetName val="Deferred_Tax_0608"/>
      <sheetName val="U-1_(2)"/>
      <sheetName val="CC-3_1"/>
      <sheetName val="CC-3_2"/>
      <sheetName val="CC-3_3"/>
      <sheetName val="30_-1"/>
      <sheetName val="CODE_G"/>
      <sheetName val="Summary_of_Adj"/>
      <sheetName val="FAMsia_BS"/>
      <sheetName val="Msia_PL"/>
      <sheetName val="FAWuxi_BS"/>
      <sheetName val="FAMW_PL"/>
      <sheetName val="FAMW_BS"/>
      <sheetName val="CONSOL_MPL"/>
      <sheetName val="FAS_MPL"/>
      <sheetName val="FAM_MPL"/>
      <sheetName val="FAMW_MPL"/>
      <sheetName val="Credit_Processing_B'mkg"/>
      <sheetName val="Nominal_Accounts"/>
      <sheetName val="รายการกับบริษัทในเครือ_"/>
      <sheetName val="AGRO-DATA"/>
      <sheetName val="สง.1"/>
      <sheetName val="สง.2.2_แนบ1"/>
      <sheetName val="NEW-Code"/>
      <sheetName val="PIVOT"/>
      <sheetName val="Feedmill pur"/>
      <sheetName val="validation"/>
      <sheetName val="HK TP"/>
      <sheetName val="PSI TP"/>
      <sheetName val="SALES"/>
      <sheetName val="PC"/>
      <sheetName val="CommunicationCosts"/>
      <sheetName val="Construction"/>
      <sheetName val="EURO Calculator"/>
      <sheetName val="SO"/>
      <sheetName val="AA-6_(2)5"/>
      <sheetName val="10-test_(revise)5"/>
      <sheetName val="10-1_Media5"/>
      <sheetName val="10_1_Media5"/>
      <sheetName val="CF_Worksheet_4"/>
      <sheetName val="Trial_Balance3"/>
      <sheetName val="TOP_Carat_2001_;)4"/>
      <sheetName val="new_ccl1"/>
      <sheetName val="new_pp1"/>
      <sheetName val="sampling_plan5"/>
      <sheetName val="code_cc3"/>
      <sheetName val="10-1_3"/>
      <sheetName val="0894_PC_from_Andy_Lam3"/>
      <sheetName val="DMD_Office1"/>
      <sheetName val="ADMIN_OFFICE_(2)1"/>
      <sheetName val="14_9月分1"/>
      <sheetName val="Calculation_PS3"/>
      <sheetName val="Calculation_of_end_rates2"/>
      <sheetName val="Schedule_A_-_REIT_III1"/>
      <sheetName val="ADJ_-_RATE1"/>
      <sheetName val="TB_Worksheet1"/>
      <sheetName val="Master_Config"/>
      <sheetName val="1__Dynaplast_(M)"/>
      <sheetName val="S321_-_Test_Employee_data_YE161"/>
      <sheetName val="Direct_Non-Payroll"/>
      <sheetName val="10-1_M1"/>
      <sheetName val="data_budget04"/>
      <sheetName val="TABLEQ204_"/>
      <sheetName val="m_doc"/>
      <sheetName val="10-1_Media:10-cut"/>
      <sheetName val="Inc__Stmt_Pg1"/>
      <sheetName val="ca-net received"/>
      <sheetName val="BU_Name"/>
      <sheetName val="สุทธิภาษี"/>
      <sheetName val="Orig Study for PPAP"/>
      <sheetName val="Salary raise 2014-Update"/>
      <sheetName val="Stock"/>
      <sheetName val="Cost Centres"/>
      <sheetName val="Export Sales"/>
      <sheetName val="Dealer Sales"/>
      <sheetName val="Domestic Sales"/>
      <sheetName val="시산표"/>
      <sheetName val="6 Sigma"/>
      <sheetName val="TopSheet"/>
      <sheetName val="Cost center"/>
      <sheetName val="[TOP_Carat_2001 ;).xls]10_1_M_2"/>
      <sheetName val="[TOP_Carat_2001 ;).xls]10_1_M_3"/>
      <sheetName val="[TOP_Carat_2001 ;).xls]10_1_M_4"/>
      <sheetName val="[TOP_Carat_2001 ;).xls]10_1_M_5"/>
      <sheetName val="Cash Flow - CY Workings"/>
      <sheetName val="BS_Revise"/>
      <sheetName val="IS_Revise"/>
      <sheetName val="CH-Bud09"/>
      <sheetName val="SH-F"/>
      <sheetName val="SH-G"/>
      <sheetName val="SH-C"/>
      <sheetName val="RPT 71-VOLUME DATA-PCI "/>
      <sheetName val="RPT 72-VOLUME DATA-Industry"/>
      <sheetName val="???"/>
      <sheetName val=" ????"/>
      <sheetName val="Office"/>
      <sheetName val="MV"/>
      <sheetName val="Workshop"/>
      <sheetName val="Signage"/>
      <sheetName val="Renovation"/>
      <sheetName val="Computer"/>
      <sheetName val="F&amp;F"/>
      <sheetName val="rt"/>
      <sheetName val="gl"/>
      <sheetName val="Dir"/>
      <sheetName val="07上期 連結"/>
      <sheetName val="January"/>
      <sheetName val="RM listing"/>
      <sheetName val="Acc"/>
      <sheetName val="Annx1"/>
      <sheetName val="SUAD"/>
      <sheetName val="FSA"/>
      <sheetName val="M&amp;E"/>
      <sheetName val="Disposal"/>
      <sheetName val="K.Krunch 170g"/>
      <sheetName val="list-direc"/>
      <sheetName val="1990(YA91)"/>
      <sheetName val="1992(YA93)"/>
      <sheetName val="1991(YA92)"/>
      <sheetName val="SMI"/>
      <sheetName val="Criteria"/>
      <sheetName val="Links"/>
      <sheetName val="CBMB- client"/>
      <sheetName val="D"/>
      <sheetName val="E"/>
      <sheetName val="F"/>
      <sheetName val="SMain"/>
      <sheetName val="SProperty"/>
      <sheetName val="Expense Summary"/>
      <sheetName val="Age311299TAS"/>
      <sheetName val="TASintDec00"/>
      <sheetName val="P4DDBFTAS"/>
      <sheetName val=" "/>
      <sheetName val="P Cash Pmts 2003"/>
      <sheetName val="BS ICo 08"/>
      <sheetName val="CRA-Detail"/>
      <sheetName val="Entity Totals"/>
      <sheetName val="A3|1"/>
      <sheetName val="SUM"/>
      <sheetName val="ACEB"/>
      <sheetName val="GLO-P&amp;L"/>
      <sheetName val="Sheet3"/>
      <sheetName val="07上期_連結"/>
      <sheetName val="K_Krunch_170g"/>
      <sheetName val="CBMB-_client"/>
      <sheetName val="Expense_Summary"/>
      <sheetName val="_"/>
      <sheetName val="P_Cash_Pmts_2003"/>
      <sheetName val="BS_ICo_08"/>
      <sheetName val="Entity_Totals"/>
      <sheetName val="RM_listing"/>
      <sheetName val="FF-2"/>
      <sheetName val="asset HDK&amp;SHK"/>
      <sheetName val="ＦＲＭ負荷表"/>
      <sheetName val="Group-Cash Flow"/>
      <sheetName val="Variables"/>
      <sheetName val="Global"/>
      <sheetName val="MEAT"/>
      <sheetName val="925"/>
      <sheetName val="Master Assumptions"/>
      <sheetName val="Code_FC"/>
      <sheetName val="EVSC"/>
      <sheetName val="PSEM"/>
      <sheetName val="PSI"/>
      <sheetName val="PSN"/>
      <sheetName val="PSP"/>
      <sheetName val="PST"/>
      <sheetName val="PSVN"/>
      <sheetName val="TT04"/>
      <sheetName val="Machine2,3'04"/>
      <sheetName val="Reuters"/>
      <sheetName val="P&amp;L Rates Calculation"/>
      <sheetName val="S_03 600 SN _ASPAC_"/>
      <sheetName val="504  150 MJ _ASPAC_"/>
      <sheetName val="New Co Sum"/>
      <sheetName val="건축개요"/>
      <sheetName val="층별개요"/>
      <sheetName val="전기설비"/>
      <sheetName val="기계설비"/>
      <sheetName val="건축물개요"/>
      <sheetName val="조직및 인원계획"/>
      <sheetName val="인원계획-시설"/>
      <sheetName val="인원계획-보안주차안내"/>
      <sheetName val="자격요원선임"/>
      <sheetName val="총괄견적서"/>
      <sheetName val="견적내역-시설"/>
      <sheetName val="시설운영비"/>
      <sheetName val="장비-시설"/>
      <sheetName val="견적내역-미화 (2)"/>
      <sheetName val="미화운영"/>
      <sheetName val="미화소모품"/>
      <sheetName val="장비-미화"/>
      <sheetName val="견적내역-보안 (2)"/>
      <sheetName val="보안운영"/>
      <sheetName val="장비-보안안내주차"/>
      <sheetName val="예산안"/>
      <sheetName val="연봉산술"/>
      <sheetName val="SCH03"/>
      <sheetName val="로담코총괄제안견적3"/>
      <sheetName val="fst"/>
      <sheetName val="CCC"/>
      <sheetName val="DCSC"/>
      <sheetName val="GRPC"/>
      <sheetName val="GWA"/>
      <sheetName val="GWF"/>
      <sheetName val="NFI"/>
      <sheetName val="NII"/>
      <sheetName val="PPC"/>
      <sheetName val="REC"/>
      <sheetName val="SMC"/>
      <sheetName val="SSC"/>
      <sheetName val="WOF"/>
      <sheetName val="Stock Aging"/>
      <sheetName val="Co_info"/>
      <sheetName val="163040_LC_TR"/>
      <sheetName val="Customize_Your_Invoice"/>
      <sheetName val="Amortization_Table"/>
      <sheetName val="AGING_LOCAL"/>
      <sheetName val="DETAIL_"/>
      <sheetName val="Book_1_Summary"/>
      <sheetName val="COST_(ACC_ขาย10-2005)"/>
      <sheetName val="Z41,Z42_이외total"/>
      <sheetName val="FA_Report"/>
      <sheetName val="Bill_No__2_-_Carpark"/>
      <sheetName val="Parts_List"/>
      <sheetName val="NC"/>
      <sheetName val="LedgerBudget"/>
      <sheetName val="Exchange"/>
      <sheetName val="TFB-TOTAL"/>
      <sheetName val="ช้าง DRAUGHT 330 "/>
      <sheetName val="PL CE"/>
      <sheetName val="PL FR"/>
      <sheetName val="RW"/>
      <sheetName val="PL UK"/>
      <sheetName val="AA-6_(2)6"/>
      <sheetName val="10-test_(revise)6"/>
      <sheetName val="10-1_Media6"/>
      <sheetName val="10_1_Media6"/>
      <sheetName val="sampling_plan6"/>
      <sheetName val="TOP_Carat_2001_;)5"/>
      <sheetName val="0894_PC_from_Andy_Lam4"/>
      <sheetName val="10-1_4"/>
      <sheetName val="code_cc4"/>
      <sheetName val="Calculation_PS4"/>
      <sheetName val="Calculation_of_end_rates3"/>
      <sheetName val="new_ccl2"/>
      <sheetName val="new_pp2"/>
      <sheetName val="เงินกู้_MGC2"/>
      <sheetName val="Schedule_A_-_REIT_III2"/>
      <sheetName val="_IBPL00013"/>
      <sheetName val="10-1_Me3"/>
      <sheetName val="Master_Program3"/>
      <sheetName val="Vol__Export3"/>
      <sheetName val="Company_TB3"/>
      <sheetName val="Wht_cur3"/>
      <sheetName val="163040_LC-TR3"/>
      <sheetName val="_IB-PL-00-01_SUMMARY2"/>
      <sheetName val="Jung_step_down_(60)3"/>
      <sheetName val="w_op3"/>
      <sheetName val="Link_data-july3"/>
      <sheetName val="_IB-PL-YTD3"/>
      <sheetName val="SCB_1_-_Current2"/>
      <sheetName val="SCB_2_-_Current2"/>
      <sheetName val="Safire_AOP2"/>
      <sheetName val="TB_SAP2"/>
      <sheetName val="Drawing_Approve2"/>
      <sheetName val="Elect_(3)2"/>
      <sheetName val="Base_Rental2"/>
      <sheetName val="Test_cost_oversea2"/>
      <sheetName val="10-test_(revis2"/>
      <sheetName val="17__Non_consolidated_stock2"/>
      <sheetName val="General_Data2"/>
      <sheetName val="14__Fixed_assets2"/>
      <sheetName val="13__Intangible_assets2"/>
      <sheetName val="Account_List2"/>
      <sheetName val="ADJ_-_RATE2"/>
      <sheetName val="DMD_Office2"/>
      <sheetName val="ADMIN_OFFICE_(2)2"/>
      <sheetName val="14_9月分2"/>
      <sheetName val="BS_ATTACH2"/>
      <sheetName val="TB_Worksheet2"/>
      <sheetName val="DropDown_List2"/>
      <sheetName val="07_08_20082"/>
      <sheetName val="P087__Pipe_Line(AUC)2"/>
      <sheetName val="Raw_Material2"/>
      <sheetName val="Breakeven_Analysis2"/>
      <sheetName val="10-1_M2"/>
      <sheetName val="Co_info1"/>
      <sheetName val="Collections_Plan1"/>
      <sheetName val="s006-⑤_(1)2"/>
      <sheetName val="FX_rates1"/>
      <sheetName val="BALANCE_SHEET_2"/>
      <sheetName val="M_12"/>
      <sheetName val="Pivot_Aug'011"/>
      <sheetName val="STEEL_UP2"/>
      <sheetName val="incom_tax_20052"/>
      <sheetName val="Fcst_Depre1"/>
      <sheetName val="Original_2000_Budget1"/>
      <sheetName val="หน้า_11"/>
      <sheetName val="TrialBalance_Q3-20021"/>
      <sheetName val="Plan_June_'Weekly1"/>
      <sheetName val="L_to_201"/>
      <sheetName val="Asset_Balance_12_20122"/>
      <sheetName val="wtb_30_091"/>
      <sheetName val="wtb_30_111"/>
      <sheetName val="tb_Q3'08_(2)1"/>
      <sheetName val="tb_Q3'081"/>
      <sheetName val="C-1_11"/>
      <sheetName val="C-2_11"/>
      <sheetName val="C-2_21"/>
      <sheetName val="C-2_31"/>
      <sheetName val="C-2_41"/>
      <sheetName val="C-2_51"/>
      <sheetName val="Deferred_Tax_06081"/>
      <sheetName val="U-1_(2)1"/>
      <sheetName val="CC-3_11"/>
      <sheetName val="CC-3_21"/>
      <sheetName val="CC-3_31"/>
      <sheetName val="30_-11"/>
      <sheetName val="CODE_G1"/>
      <sheetName val="Summary_of_Adj1"/>
      <sheetName val="FAMsia_BS1"/>
      <sheetName val="Msia_PL1"/>
      <sheetName val="FAWuxi_BS1"/>
      <sheetName val="FAMW_PL1"/>
      <sheetName val="FAMW_BS1"/>
      <sheetName val="CONSOL_MPL1"/>
      <sheetName val="FAS_MPL1"/>
      <sheetName val="FAM_MPL1"/>
      <sheetName val="FAMW_MPL1"/>
      <sheetName val="Credit_Processing_B'mkg1"/>
      <sheetName val="Nominal_Accounts1"/>
      <sheetName val="รายการกับบริษัทในเครือ_1"/>
      <sheetName val="data_budget041"/>
      <sheetName val="TABLEQ204_1"/>
      <sheetName val="m_doc1"/>
      <sheetName val="Master_Config1"/>
      <sheetName val="1__Dynaplast_(M)1"/>
      <sheetName val="Direct_Non-Payroll1"/>
      <sheetName val="10-1_Media:10-cut1"/>
      <sheetName val="163040_LC_TR1"/>
      <sheetName val="Customize_Your_Invoice1"/>
      <sheetName val="Amortization_Table1"/>
      <sheetName val="AGING_LOCAL1"/>
      <sheetName val="DETAIL_1"/>
      <sheetName val="Book_1_Summary1"/>
      <sheetName val="COST_(ACC_ขาย10-2005)1"/>
      <sheetName val="Z41,Z42_이외total1"/>
      <sheetName val="FA_Report1"/>
      <sheetName val="Casual_Staff1"/>
      <sheetName val="Sensitivity_Inputs1"/>
      <sheetName val="May-Apr_2009"/>
      <sheetName val="Bill_No__2_-_Carpark1"/>
      <sheetName val="Parts_List1"/>
      <sheetName val="HK_TP"/>
      <sheetName val="PSI_TP"/>
      <sheetName val="조직및_인원계획"/>
      <sheetName val="견적내역-미화_(2)"/>
      <sheetName val="견적내역-보안_(2)"/>
      <sheetName val="สง_1"/>
      <sheetName val="สง_2_2_แนบ1"/>
      <sheetName val="PL_CE"/>
      <sheetName val="PL_FR"/>
      <sheetName val="PL_UK"/>
      <sheetName val="Cost_Centres"/>
      <sheetName val="Feedmill_pur"/>
      <sheetName val="เงื่อนไข"/>
      <sheetName val="Analysis"/>
      <sheetName val="Yr by Yr rates"/>
      <sheetName val="BUILD95"/>
      <sheetName val="acc.depre-report-old"/>
      <sheetName val="Balance Sheet"/>
      <sheetName val="Statement of Income "/>
      <sheetName val="historical rate"/>
      <sheetName val="ELIMINATE"/>
      <sheetName val="P&amp;L(LENDER)"/>
      <sheetName val="BS(LENDER)"/>
      <sheetName val="RATIO"/>
      <sheetName val="DETAIL RATIO"/>
      <sheetName val="LCoduNodu@_x001e__x001e__x0000_"/>
      <sheetName val="PL _ ผลงานใหม่รวม"/>
      <sheetName val="frptolocal"/>
      <sheetName val="LCoduNodu@_x005f_x001e__x005f_x001e__x005f_x0000_"/>
      <sheetName val="LCoduNodu@_x005f_x001e__x005f_x001e___"/>
      <sheetName val="_x005f_x0008_"/>
      <sheetName val="조직및_인원계획1"/>
      <sheetName val="견적내역-미화_(2)1"/>
      <sheetName val="견적내역-보안_(2)1"/>
      <sheetName val="GS_STD"/>
      <sheetName val="OP_STD"/>
      <sheetName val="Lookup"/>
      <sheetName val="INF_COMP"/>
      <sheetName val="Present"/>
      <sheetName val="8-1-1"/>
      <sheetName val="CE MT"/>
      <sheetName val="cn by ctns"/>
      <sheetName val="CF_Worksheet_5"/>
      <sheetName val="Trial_Balance4"/>
      <sheetName val="S321_-_Test_Employee_data_YE162"/>
      <sheetName val="Inc__Stmt_Pg11"/>
      <sheetName val="Cash_Expense_March-96"/>
      <sheetName val="EURO_Calculator"/>
      <sheetName val="ca-net_received"/>
      <sheetName val="Export_Sales"/>
      <sheetName val="Dealer_Sales"/>
      <sheetName val="Domestic_Sales"/>
      <sheetName val="Orig_Study_for_PPAP"/>
      <sheetName val="6_Sigma"/>
      <sheetName val="125110-EXP"/>
      <sheetName val="Top"/>
      <sheetName val="SalesBud"/>
      <sheetName val="_short"/>
      <sheetName val="_long"/>
      <sheetName val="e_test_วัน"/>
      <sheetName val="0449"/>
      <sheetName val="FF-4"/>
      <sheetName val="CAPEX"/>
      <sheetName val="Capital Performance"/>
      <sheetName val="Cash Flow"/>
      <sheetName val="Cost Reductions"/>
      <sheetName val="PK Costs"/>
      <sheetName val="Cover Page"/>
      <sheetName val="Interdivisional"/>
      <sheetName val="Inventory"/>
      <sheetName val="Labour No.s"/>
      <sheetName val="LTIFR"/>
      <sheetName val="Market Share"/>
      <sheetName val="National Sales"/>
      <sheetName val="Overheads"/>
      <sheetName val="Packaging Products"/>
      <sheetName val="Pipe and Tube"/>
      <sheetName val="Production"/>
      <sheetName val="Profit Statement"/>
      <sheetName val="SVA"/>
      <sheetName val="社内原価明細書"/>
      <sheetName val="上野ﾌｫｰﾑ台当たり"/>
      <sheetName val="510000"/>
      <sheetName val="[TOP_Carat_2001 ;).xls]10-1 Med"/>
      <sheetName val="Assumption"/>
      <sheetName val="Admin"/>
      <sheetName val="Parameter"/>
      <sheetName val="Detailed Comps"/>
      <sheetName val="AA-6_(2)7"/>
      <sheetName val="10-test_(revise)7"/>
      <sheetName val="10-1_Media7"/>
      <sheetName val="10_1_Media7"/>
      <sheetName val="CF_Worksheet_6"/>
      <sheetName val="Trial_Balance5"/>
      <sheetName val="TOP_Carat_2001_;)6"/>
      <sheetName val="new_ccl3"/>
      <sheetName val="new_pp3"/>
      <sheetName val="Company_TB4"/>
      <sheetName val="w_op4"/>
      <sheetName val="_IBPL00014"/>
      <sheetName val="10-1_Me4"/>
      <sheetName val="Wht_cur4"/>
      <sheetName val="Link_data-july4"/>
      <sheetName val="Master_Program4"/>
      <sheetName val="sampling_plan7"/>
      <sheetName val="code_cc5"/>
      <sheetName val="10-1_5"/>
      <sheetName val="0894_PC_from_Andy_Lam5"/>
      <sheetName val="Elect_(3)3"/>
      <sheetName val="เงินกู้_MGC3"/>
      <sheetName val="DMD_Office3"/>
      <sheetName val="ADMIN_OFFICE_(2)3"/>
      <sheetName val="Base_Rental3"/>
      <sheetName val="14_9月分3"/>
      <sheetName val="DropDown_List3"/>
      <sheetName val="07_08_20083"/>
      <sheetName val="Raw_Material3"/>
      <sheetName val="P087__Pipe_Line(AUC)3"/>
      <sheetName val="Vol__Export4"/>
      <sheetName val="_IB-PL-YTD4"/>
      <sheetName val="163040_LC-TR4"/>
      <sheetName val="Jung_step_down_(60)4"/>
      <sheetName val="_IB-PL-00-01_SUMMARY3"/>
      <sheetName val="SCB_1_-_Current3"/>
      <sheetName val="SCB_2_-_Current3"/>
      <sheetName val="Calculation_PS5"/>
      <sheetName val="Safire_AOP3"/>
      <sheetName val="TB_SAP3"/>
      <sheetName val="Drawing_Approve3"/>
      <sheetName val="Account_List3"/>
      <sheetName val="Breakeven_Analysis3"/>
      <sheetName val="M_13"/>
      <sheetName val="17__Non_consolidated_stock3"/>
      <sheetName val="General_Data3"/>
      <sheetName val="14__Fixed_assets3"/>
      <sheetName val="13__Intangible_assets3"/>
      <sheetName val="Test_cost_oversea3"/>
      <sheetName val="10-test_(revis3"/>
      <sheetName val="S321_-_Test_Employee_data_YE163"/>
      <sheetName val="s006-⑤_(1)3"/>
      <sheetName val="FX_rates2"/>
      <sheetName val="BALANCE_SHEET_3"/>
      <sheetName val="Pivot_Aug'012"/>
      <sheetName val="Calculation_of_end_rates4"/>
      <sheetName val="Schedule_A_-_REIT_III3"/>
      <sheetName val="ADJ_-_RATE3"/>
      <sheetName val="STEEL_UP3"/>
      <sheetName val="incom_tax_20053"/>
      <sheetName val="Fcst_Depre2"/>
      <sheetName val="Original_2000_Budget2"/>
      <sheetName val="หน้า_12"/>
      <sheetName val="TrialBalance_Q3-20022"/>
      <sheetName val="Plan_June_'Weekly2"/>
      <sheetName val="L_to_202"/>
      <sheetName val="BS_ATTACH3"/>
      <sheetName val="Asset_Balance_12_20123"/>
      <sheetName val="TB_Worksheet3"/>
      <sheetName val="wtb_30_092"/>
      <sheetName val="wtb_30_112"/>
      <sheetName val="tb_Q3'08_(2)2"/>
      <sheetName val="tb_Q3'082"/>
      <sheetName val="C-1_12"/>
      <sheetName val="C-2_12"/>
      <sheetName val="C-2_22"/>
      <sheetName val="C-2_32"/>
      <sheetName val="C-2_42"/>
      <sheetName val="C-2_52"/>
      <sheetName val="Deferred_Tax_06082"/>
      <sheetName val="U-1_(2)2"/>
      <sheetName val="CC-3_12"/>
      <sheetName val="CC-3_22"/>
      <sheetName val="CC-3_32"/>
      <sheetName val="30_-12"/>
      <sheetName val="CODE_G2"/>
      <sheetName val="Summary_of_Adj2"/>
      <sheetName val="FAMsia_BS2"/>
      <sheetName val="Msia_PL2"/>
      <sheetName val="FAWuxi_BS2"/>
      <sheetName val="FAMW_PL2"/>
      <sheetName val="FAMW_BS2"/>
      <sheetName val="CONSOL_MPL2"/>
      <sheetName val="FAS_MPL2"/>
      <sheetName val="FAM_MPL2"/>
      <sheetName val="FAMW_MPL2"/>
      <sheetName val="Credit_Processing_B'mkg2"/>
      <sheetName val="Nominal_Accounts2"/>
      <sheetName val="รายการกับบริษัทในเครือ_2"/>
      <sheetName val="Master_Config2"/>
      <sheetName val="1__Dynaplast_(M)2"/>
      <sheetName val="Direct_Non-Payroll2"/>
      <sheetName val="10-1_M3"/>
      <sheetName val="data_budget042"/>
      <sheetName val="TABLEQ204_2"/>
      <sheetName val="m_doc2"/>
      <sheetName val="10-1_Media:10-cut2"/>
      <sheetName val="Inc__Stmt_Pg12"/>
      <sheetName val="Cash_Expense_March-961"/>
      <sheetName val="Co_info2"/>
      <sheetName val="Collections_Plan2"/>
      <sheetName val="163040_LC_TR2"/>
      <sheetName val="Customize_Your_Invoice2"/>
      <sheetName val="Amortization_Table2"/>
      <sheetName val="AGING_LOCAL2"/>
      <sheetName val="DETAIL_2"/>
      <sheetName val="Book_1_Summary2"/>
      <sheetName val="COST_(ACC_ขาย10-2005)2"/>
      <sheetName val="Z41,Z42_이외total2"/>
      <sheetName val="Bill_No__2_-_Carpark2"/>
      <sheetName val="Parts_List2"/>
      <sheetName val="FA_Report2"/>
      <sheetName val="May-Apr_20091"/>
      <sheetName val="Casual_Staff2"/>
      <sheetName val="Sensitivity_Inputs2"/>
      <sheetName val="สง_11"/>
      <sheetName val="สง_2_2_แนบ11"/>
      <sheetName val="Feedmill_pur1"/>
      <sheetName val="HK_TP1"/>
      <sheetName val="PSI_TP1"/>
      <sheetName val="EURO_Calculator1"/>
      <sheetName val="ca-net_received1"/>
      <sheetName val="Export_Sales1"/>
      <sheetName val="Dealer_Sales1"/>
      <sheetName val="Domestic_Sales1"/>
      <sheetName val="Cost_Centres1"/>
      <sheetName val="6_Sigma1"/>
      <sheetName val="Orig_Study_for_PPAP1"/>
      <sheetName val="Salary_raise_2014-Update"/>
      <sheetName val="[TOP_Carat_2001_;)_xls]10_1_M_2"/>
      <sheetName val="[TOP_Carat_2001_;)_xls]10_1_M_3"/>
      <sheetName val="Cost_center"/>
      <sheetName val="Cash_Flow_-_CY_Workings"/>
      <sheetName val="RPT_71-VOLUME_DATA-PCI_"/>
      <sheetName val="RPT_72-VOLUME_DATA-Industry"/>
      <sheetName val="_????"/>
      <sheetName val="07上期_連結1"/>
      <sheetName val="RM_listing1"/>
      <sheetName val="K_Krunch_170g1"/>
      <sheetName val="CBMB-_client1"/>
      <sheetName val="Expense_Summary1"/>
      <sheetName val="_1"/>
      <sheetName val="P_Cash_Pmts_20031"/>
      <sheetName val="BS_ICo_081"/>
      <sheetName val="Entity_Totals1"/>
      <sheetName val="asset_HDK&amp;SHK"/>
      <sheetName val="Group-Cash_Flow"/>
      <sheetName val="Master_Assumptions"/>
      <sheetName val="P&amp;L_Rates_Calculation"/>
      <sheetName val="S_03_600_SN__ASPAC_"/>
      <sheetName val="504__150_MJ__ASPAC_"/>
      <sheetName val="New_Co_Sum"/>
      <sheetName val="조직및_인원계획2"/>
      <sheetName val="견적내역-미화_(2)2"/>
      <sheetName val="견적내역-보안_(2)2"/>
      <sheetName val="Stock_Aging"/>
      <sheetName val="ช้าง_DRAUGHT_330_"/>
      <sheetName val="PL_CE1"/>
      <sheetName val="PL_FR1"/>
      <sheetName val="PL_UK1"/>
      <sheetName val="Yr_by_Yr_rates"/>
      <sheetName val="acc_depre-report-old"/>
      <sheetName val="Balance_Sheet"/>
      <sheetName val="Statement_of_Income_"/>
      <sheetName val="historical_rate"/>
      <sheetName val="DETAIL_RATIO"/>
      <sheetName val="PL___ผลงานใหม่รวม"/>
      <sheetName val="total 01'05"/>
      <sheetName val="EASCA"/>
      <sheetName val="Computron"/>
      <sheetName val="EAS"/>
      <sheetName val="Purchase Order"/>
      <sheetName val="Customize Your Purchase Order"/>
      <sheetName val="mk_รหัส"/>
      <sheetName val="mk_ผลรวม"/>
      <sheetName val="e_test_รหัส"/>
      <sheetName val="Issue"/>
      <sheetName val="e_test_ผลรวม"/>
      <sheetName val="dr_ผลรวม"/>
      <sheetName val="dr_รหัส"/>
      <sheetName val="dr_วัน"/>
      <sheetName val="df_วัน"/>
      <sheetName val="v_cut_ผลรวม"/>
      <sheetName val="v_cut_รหัส"/>
      <sheetName val="db"/>
      <sheetName val="sm_รหัส"/>
    </sheetNames>
    <sheetDataSet>
      <sheetData sheetId="0">
        <row r="1">
          <cell r="A1" t="str">
            <v>CARAT MEDIA SERVICES (THAILAND) CO., LTD.</v>
          </cell>
        </row>
      </sheetData>
      <sheetData sheetId="1">
        <row r="1">
          <cell r="A1" t="str">
            <v>CARAT MEDIA SERVICES (THAILAND) CO., LTD.</v>
          </cell>
        </row>
      </sheetData>
      <sheetData sheetId="2">
        <row r="1">
          <cell r="A1" t="str">
            <v>CARAT MEDIA SERVICES (THAILAND) CO., LTD.</v>
          </cell>
        </row>
      </sheetData>
      <sheetData sheetId="3">
        <row r="1">
          <cell r="A1" t="str">
            <v>CARAT MEDIA SERVICES (THAILAND) CO., LTD.</v>
          </cell>
        </row>
      </sheetData>
      <sheetData sheetId="4">
        <row r="1">
          <cell r="A1" t="str">
            <v>CARAT MEDIA SERVICES (THAILAND) CO., LTD.</v>
          </cell>
        </row>
      </sheetData>
      <sheetData sheetId="5">
        <row r="1">
          <cell r="A1" t="str">
            <v>CARAT MEDIA SERVICES (THAILAND) CO., LTD.</v>
          </cell>
        </row>
      </sheetData>
      <sheetData sheetId="6">
        <row r="1">
          <cell r="A1" t="str">
            <v>CARAT MEDIA SERVICES (THAILAND) CO., LTD.</v>
          </cell>
        </row>
      </sheetData>
      <sheetData sheetId="7">
        <row r="1">
          <cell r="A1" t="str">
            <v>CARAT MEDIA SERVICES (THAILAND) CO., LTD.</v>
          </cell>
        </row>
      </sheetData>
      <sheetData sheetId="8">
        <row r="1">
          <cell r="A1" t="str">
            <v>CARAT MEDIA SERVICES (THAILAND) CO., LTD.</v>
          </cell>
        </row>
      </sheetData>
      <sheetData sheetId="9">
        <row r="1">
          <cell r="A1" t="str">
            <v>CARAT MEDIA SERVICES (THAILAND) CO., LTD.</v>
          </cell>
        </row>
      </sheetData>
      <sheetData sheetId="10">
        <row r="1">
          <cell r="A1" t="str">
            <v>CARAT MEDIA SERVICES (THAILAND) CO., LTD.</v>
          </cell>
        </row>
      </sheetData>
      <sheetData sheetId="11">
        <row r="1">
          <cell r="A1" t="str">
            <v>CARAT MEDIA SERVICES (THAILAND) CO., LTD.</v>
          </cell>
        </row>
      </sheetData>
      <sheetData sheetId="12">
        <row r="1">
          <cell r="A1" t="str">
            <v>CARAT MEDIA SERVICES (THAILAND) CO., LTD.</v>
          </cell>
        </row>
      </sheetData>
      <sheetData sheetId="13">
        <row r="1">
          <cell r="A1" t="str">
            <v>CARAT MEDIA SERVICES (THAILAND) CO., LTD.</v>
          </cell>
        </row>
      </sheetData>
      <sheetData sheetId="14">
        <row r="1">
          <cell r="A1" t="str">
            <v>CARAT MEDIA SERVICES (THAILAND) CO., LTD.</v>
          </cell>
        </row>
      </sheetData>
      <sheetData sheetId="15">
        <row r="1">
          <cell r="A1" t="str">
            <v>CARAT MEDIA SERVICES (THAILAND) CO., LTD.</v>
          </cell>
        </row>
      </sheetData>
      <sheetData sheetId="16">
        <row r="1">
          <cell r="A1" t="str">
            <v>CARAT MEDIA SERVICES (THAILAND) CO., LTD.</v>
          </cell>
        </row>
      </sheetData>
      <sheetData sheetId="17">
        <row r="1">
          <cell r="A1" t="str">
            <v>CARAT MEDIA SERVICES (THAILAND) CO., LTD.</v>
          </cell>
        </row>
      </sheetData>
      <sheetData sheetId="18">
        <row r="1">
          <cell r="A1" t="str">
            <v>CARAT MEDIA SERVICES (THAILAND) CO., LTD.</v>
          </cell>
        </row>
      </sheetData>
      <sheetData sheetId="19">
        <row r="1">
          <cell r="A1" t="str">
            <v>CARAT MEDIA SERVICES (THAILAND) CO., LTD.</v>
          </cell>
        </row>
      </sheetData>
      <sheetData sheetId="20">
        <row r="1">
          <cell r="A1" t="str">
            <v>CARAT MEDIA SERVICES (THAILAND) CO., LTD.</v>
          </cell>
        </row>
      </sheetData>
      <sheetData sheetId="21">
        <row r="1">
          <cell r="A1" t="str">
            <v>CARAT MEDIA SERVICES (THAILAND) CO., LTD.</v>
          </cell>
        </row>
      </sheetData>
      <sheetData sheetId="22">
        <row r="1">
          <cell r="A1" t="str">
            <v>CARAT MEDIA SERVICES (THAILAND) CO., LTD.</v>
          </cell>
        </row>
      </sheetData>
      <sheetData sheetId="23">
        <row r="1">
          <cell r="A1" t="str">
            <v>CARAT MEDIA SERVICES (THAILAND) CO., LTD.</v>
          </cell>
        </row>
      </sheetData>
      <sheetData sheetId="24" refreshError="1">
        <row r="1">
          <cell r="A1" t="str">
            <v>CARAT MEDIA SERVICES (THAILAND) CO., LTD.</v>
          </cell>
        </row>
        <row r="2">
          <cell r="A2" t="str">
            <v>12.31.01</v>
          </cell>
        </row>
        <row r="3">
          <cell r="A3" t="str">
            <v>MEDIA ANALYTICAL REVIEW</v>
          </cell>
          <cell r="C3" t="str">
            <v xml:space="preserve">Select job sheet from sales report </v>
          </cell>
        </row>
        <row r="5">
          <cell r="A5" t="str">
            <v xml:space="preserve">Customers' name </v>
          </cell>
          <cell r="B5" t="str">
            <v>Carat Media Service</v>
          </cell>
          <cell r="C5" t="str">
            <v>Cost</v>
          </cell>
          <cell r="D5" t="str">
            <v>Sale</v>
          </cell>
          <cell r="E5" t="str">
            <v>Gross Profit(%)</v>
          </cell>
          <cell r="F5" t="str">
            <v>Cost amount</v>
          </cell>
          <cell r="G5" t="str">
            <v>Handling charge</v>
          </cell>
          <cell r="H5" t="str">
            <v>%</v>
          </cell>
          <cell r="I5" t="str">
            <v>A</v>
          </cell>
          <cell r="J5" t="str">
            <v>B</v>
          </cell>
          <cell r="K5" t="str">
            <v>C</v>
          </cell>
          <cell r="L5" t="str">
            <v>Remark</v>
          </cell>
        </row>
      </sheetData>
      <sheetData sheetId="25" refreshError="1">
        <row r="1">
          <cell r="A1" t="str">
            <v>CARAT MEDIA SERVICES (THAILAND) CO., LTD.</v>
          </cell>
        </row>
        <row r="2">
          <cell r="A2" t="str">
            <v>12.31.01</v>
          </cell>
        </row>
        <row r="3">
          <cell r="A3" t="str">
            <v>CUT-OFF SALE TEST</v>
          </cell>
          <cell r="C3" t="str">
            <v xml:space="preserve">Select job sheet from sales report </v>
          </cell>
        </row>
        <row r="5">
          <cell r="A5" t="str">
            <v>No.</v>
          </cell>
          <cell r="B5" t="str">
            <v xml:space="preserve">Customers' name </v>
          </cell>
          <cell r="D5" t="str">
            <v>Job sheet No.</v>
          </cell>
          <cell r="E5" t="str">
            <v>Sale amount</v>
          </cell>
          <cell r="F5" t="str">
            <v>Cost amount</v>
          </cell>
          <cell r="G5" t="str">
            <v>Handling charge</v>
          </cell>
          <cell r="H5" t="str">
            <v>%</v>
          </cell>
          <cell r="I5" t="str">
            <v>A</v>
          </cell>
          <cell r="J5" t="str">
            <v>B</v>
          </cell>
          <cell r="K5" t="str">
            <v>C</v>
          </cell>
          <cell r="L5" t="str">
            <v>Remark</v>
          </cell>
        </row>
      </sheetData>
      <sheetData sheetId="26">
        <row r="1">
          <cell r="A1" t="str">
            <v>CARAT MEDIA SERVICES (THAILAND) CO., LTD.</v>
          </cell>
        </row>
      </sheetData>
      <sheetData sheetId="27">
        <row r="1">
          <cell r="A1" t="str">
            <v>CARAT MEDIA SERVICES (THAILAND) CO., LTD.</v>
          </cell>
        </row>
      </sheetData>
      <sheetData sheetId="28"/>
      <sheetData sheetId="29" refreshError="1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 refreshError="1"/>
      <sheetData sheetId="130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>
        <row r="1">
          <cell r="A1">
            <v>0</v>
          </cell>
        </row>
      </sheetData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>
        <row r="1">
          <cell r="A1" t="str">
            <v>CARAT MEDIA SERVICES (THAILAND) CO., LTD.</v>
          </cell>
        </row>
      </sheetData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>
        <row r="1">
          <cell r="A1">
            <v>0</v>
          </cell>
        </row>
      </sheetData>
      <sheetData sheetId="456">
        <row r="1">
          <cell r="A1" t="str">
            <v>CARAT MEDIA SERVICES (THAILAND) CO., LTD.</v>
          </cell>
        </row>
      </sheetData>
      <sheetData sheetId="457">
        <row r="1">
          <cell r="A1" t="str">
            <v>CARAT MEDIA SERVICES (THAILAND) CO., LTD.</v>
          </cell>
        </row>
      </sheetData>
      <sheetData sheetId="458">
        <row r="1">
          <cell r="A1" t="str">
            <v>CARAT MEDIA SERVICES (THAILAND) CO., LTD.</v>
          </cell>
        </row>
      </sheetData>
      <sheetData sheetId="459">
        <row r="1">
          <cell r="A1">
            <v>0</v>
          </cell>
        </row>
      </sheetData>
      <sheetData sheetId="460">
        <row r="1">
          <cell r="A1" t="str">
            <v>CARAT MEDIA SERVICES (THAILAND) CO., LTD.</v>
          </cell>
        </row>
      </sheetData>
      <sheetData sheetId="461">
        <row r="1">
          <cell r="A1" t="str">
            <v>CARAT MEDIA SERVICES (THAILAND) CO., LTD.</v>
          </cell>
        </row>
      </sheetData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>
        <row r="1">
          <cell r="A1" t="str">
            <v>CARAT MEDIA SERVICES (THAILAND) CO., LTD.</v>
          </cell>
        </row>
      </sheetData>
      <sheetData sheetId="477">
        <row r="1">
          <cell r="A1" t="str">
            <v>CARAT MEDIA SERVICES (THAILAND) CO., LTD.</v>
          </cell>
        </row>
      </sheetData>
      <sheetData sheetId="478">
        <row r="1">
          <cell r="A1" t="str">
            <v>CARAT MEDIA SERVICES (THAILAND) CO., LTD.</v>
          </cell>
        </row>
      </sheetData>
      <sheetData sheetId="479">
        <row r="1">
          <cell r="A1" t="str">
            <v>CARAT MEDIA SERVICES (THAILAND) CO., LTD.</v>
          </cell>
        </row>
      </sheetData>
      <sheetData sheetId="480">
        <row r="1">
          <cell r="A1" t="str">
            <v>CARAT MEDIA SERVICES (THAILAND) CO., LTD.</v>
          </cell>
        </row>
      </sheetData>
      <sheetData sheetId="481">
        <row r="1">
          <cell r="A1" t="str">
            <v>CARAT MEDIA SERVICES (THAILAND) CO., LTD.</v>
          </cell>
        </row>
      </sheetData>
      <sheetData sheetId="482">
        <row r="1">
          <cell r="A1" t="str">
            <v>CARAT MEDIA SERVICES (THAILAND) CO., LTD.</v>
          </cell>
        </row>
      </sheetData>
      <sheetData sheetId="483">
        <row r="1">
          <cell r="A1" t="str">
            <v>CARAT MEDIA SERVICES (THAILAND) CO., LTD.</v>
          </cell>
        </row>
      </sheetData>
      <sheetData sheetId="484">
        <row r="1">
          <cell r="A1" t="str">
            <v>CARAT MEDIA SERVICES (THAILAND) CO., LTD.</v>
          </cell>
        </row>
      </sheetData>
      <sheetData sheetId="485">
        <row r="1">
          <cell r="A1" t="str">
            <v>CARAT MEDIA SERVICES (THAILAND) CO., LTD.</v>
          </cell>
        </row>
      </sheetData>
      <sheetData sheetId="486">
        <row r="1">
          <cell r="A1" t="str">
            <v>CARAT MEDIA SERVICES (THAILAND) CO., LTD.</v>
          </cell>
        </row>
      </sheetData>
      <sheetData sheetId="487">
        <row r="1">
          <cell r="A1" t="str">
            <v>CARAT MEDIA SERVICES (THAILAND) CO., LTD.</v>
          </cell>
        </row>
      </sheetData>
      <sheetData sheetId="488">
        <row r="1">
          <cell r="A1" t="str">
            <v>CARAT MEDIA SERVICES (THAILAND) CO., LTD.</v>
          </cell>
        </row>
      </sheetData>
      <sheetData sheetId="489">
        <row r="1">
          <cell r="A1">
            <v>0</v>
          </cell>
        </row>
      </sheetData>
      <sheetData sheetId="490">
        <row r="1">
          <cell r="A1" t="str">
            <v>CARAT MEDIA SERVICES (THAILAND) CO., LTD.</v>
          </cell>
        </row>
      </sheetData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>
        <row r="1">
          <cell r="A1" t="str">
            <v>CARAT MEDIA SERVICES (THAILAND) CO., LTD.</v>
          </cell>
        </row>
      </sheetData>
      <sheetData sheetId="504">
        <row r="1">
          <cell r="A1">
            <v>0</v>
          </cell>
        </row>
      </sheetData>
      <sheetData sheetId="505">
        <row r="1">
          <cell r="A1" t="str">
            <v>CARAT MEDIA SERVICES (THAILAND) CO., LTD.</v>
          </cell>
        </row>
      </sheetData>
      <sheetData sheetId="506">
        <row r="1">
          <cell r="A1" t="str">
            <v>CARAT MEDIA SERVICES (THAILAND) CO., LTD.</v>
          </cell>
        </row>
      </sheetData>
      <sheetData sheetId="507">
        <row r="1">
          <cell r="A1" t="str">
            <v>CARAT MEDIA SERVICES (THAILAND) CO., LTD.</v>
          </cell>
        </row>
      </sheetData>
      <sheetData sheetId="508">
        <row r="1">
          <cell r="A1" t="str">
            <v>CARAT MEDIA SERVICES (THAILAND) CO., LTD.</v>
          </cell>
        </row>
      </sheetData>
      <sheetData sheetId="509">
        <row r="1">
          <cell r="A1" t="str">
            <v>CARAT MEDIA SERVICES (THAILAND) CO., LTD.</v>
          </cell>
        </row>
      </sheetData>
      <sheetData sheetId="510">
        <row r="1">
          <cell r="A1">
            <v>0</v>
          </cell>
        </row>
      </sheetData>
      <sheetData sheetId="511">
        <row r="1">
          <cell r="A1" t="str">
            <v>CARAT MEDIA SERVICES (THAILAND) CO., LTD.</v>
          </cell>
        </row>
      </sheetData>
      <sheetData sheetId="512">
        <row r="1">
          <cell r="A1">
            <v>0</v>
          </cell>
        </row>
      </sheetData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>
        <row r="1">
          <cell r="A1" t="str">
            <v>CARAT MEDIA SERVICES (THAILAND) CO., LTD.</v>
          </cell>
        </row>
      </sheetData>
      <sheetData sheetId="550">
        <row r="1">
          <cell r="A1" t="str">
            <v>CARAT MEDIA SERVICES (THAILAND) CO., LTD.</v>
          </cell>
        </row>
      </sheetData>
      <sheetData sheetId="551">
        <row r="1">
          <cell r="A1" t="str">
            <v>CARAT MEDIA SERVICES (THAILAND) CO., LTD.</v>
          </cell>
        </row>
      </sheetData>
      <sheetData sheetId="552">
        <row r="1">
          <cell r="A1" t="str">
            <v>CARAT MEDIA SERVICES (THAILAND) CO., LTD.</v>
          </cell>
        </row>
      </sheetData>
      <sheetData sheetId="553">
        <row r="1">
          <cell r="A1" t="str">
            <v>CARAT MEDIA SERVICES (THAILAND) CO., LTD.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 t="str">
            <v>CARAT MEDIA SERVICES (THAILAND) CO., LTD.</v>
          </cell>
        </row>
      </sheetData>
      <sheetData sheetId="556">
        <row r="1">
          <cell r="A1" t="str">
            <v>CARAT MEDIA SERVICES (THAILAND) CO., LTD.</v>
          </cell>
        </row>
      </sheetData>
      <sheetData sheetId="557">
        <row r="1">
          <cell r="A1" t="str">
            <v>CARAT MEDIA SERVICES (THAILAND) CO., LTD.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 t="str">
            <v>CARAT MEDIA SERVICES (THAILAND) CO., LTD.</v>
          </cell>
        </row>
      </sheetData>
      <sheetData sheetId="561">
        <row r="1">
          <cell r="A1" t="str">
            <v>CARAT MEDIA SERVICES (THAILAND) CO., LTD.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 t="str">
            <v>CARAT MEDIA SERVICES (THAILAND) CO., LTD.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 t="str">
            <v>CARAT MEDIA SERVICES (THAILAND) CO., LTD.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 t="str">
            <v>CARAT MEDIA SERVICES (THAILAND) CO., LTD.</v>
          </cell>
        </row>
      </sheetData>
      <sheetData sheetId="584">
        <row r="1">
          <cell r="A1" t="str">
            <v>CARAT MEDIA SERVICES (THAILAND) CO., LTD.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 t="str">
            <v>CARAT MEDIA SERVICES (THAILAND) CO., LTD.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 t="str">
            <v>CARAT MEDIA SERVICES (THAILAND) CO., LTD.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 t="str">
            <v>CARAT MEDIA SERVICES (THAILAND) CO., LTD.</v>
          </cell>
        </row>
      </sheetData>
      <sheetData sheetId="597">
        <row r="1">
          <cell r="A1" t="str">
            <v>CARAT MEDIA SERVICES (THAILAND) CO., LTD.</v>
          </cell>
        </row>
      </sheetData>
      <sheetData sheetId="598">
        <row r="1">
          <cell r="A1" t="str">
            <v>CARAT MEDIA SERVICES (THAILAND) CO., LTD.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>
        <row r="1">
          <cell r="A1">
            <v>0</v>
          </cell>
        </row>
      </sheetData>
      <sheetData sheetId="602">
        <row r="1">
          <cell r="A1">
            <v>0</v>
          </cell>
        </row>
      </sheetData>
      <sheetData sheetId="603">
        <row r="1">
          <cell r="A1">
            <v>0</v>
          </cell>
        </row>
      </sheetData>
      <sheetData sheetId="604">
        <row r="1">
          <cell r="A1">
            <v>0</v>
          </cell>
        </row>
      </sheetData>
      <sheetData sheetId="605">
        <row r="1">
          <cell r="A1">
            <v>0</v>
          </cell>
        </row>
      </sheetData>
      <sheetData sheetId="606">
        <row r="1">
          <cell r="A1">
            <v>0</v>
          </cell>
        </row>
      </sheetData>
      <sheetData sheetId="607">
        <row r="1">
          <cell r="A1">
            <v>0</v>
          </cell>
        </row>
      </sheetData>
      <sheetData sheetId="608">
        <row r="1">
          <cell r="A1">
            <v>0</v>
          </cell>
        </row>
      </sheetData>
      <sheetData sheetId="609">
        <row r="1">
          <cell r="A1">
            <v>0</v>
          </cell>
        </row>
      </sheetData>
      <sheetData sheetId="610">
        <row r="1">
          <cell r="A1">
            <v>0</v>
          </cell>
        </row>
      </sheetData>
      <sheetData sheetId="611">
        <row r="1">
          <cell r="A1" t="str">
            <v>CARAT MEDIA SERVICES (THAILAND) CO., LTD.</v>
          </cell>
        </row>
      </sheetData>
      <sheetData sheetId="612">
        <row r="1">
          <cell r="A1">
            <v>0</v>
          </cell>
        </row>
      </sheetData>
      <sheetData sheetId="613">
        <row r="1">
          <cell r="A1" t="str">
            <v>CARAT MEDIA SERVICES (THAILAND) CO., LTD.</v>
          </cell>
        </row>
      </sheetData>
      <sheetData sheetId="614">
        <row r="1">
          <cell r="A1">
            <v>0</v>
          </cell>
        </row>
      </sheetData>
      <sheetData sheetId="615">
        <row r="1">
          <cell r="A1">
            <v>0</v>
          </cell>
        </row>
      </sheetData>
      <sheetData sheetId="616">
        <row r="1">
          <cell r="A1">
            <v>0</v>
          </cell>
        </row>
      </sheetData>
      <sheetData sheetId="617">
        <row r="1">
          <cell r="A1" t="str">
            <v>CARAT MEDIA SERVICES (THAILAND) CO., LTD.</v>
          </cell>
        </row>
      </sheetData>
      <sheetData sheetId="618">
        <row r="1">
          <cell r="A1">
            <v>0</v>
          </cell>
        </row>
      </sheetData>
      <sheetData sheetId="619">
        <row r="1">
          <cell r="A1">
            <v>0</v>
          </cell>
        </row>
      </sheetData>
      <sheetData sheetId="620">
        <row r="1">
          <cell r="A1">
            <v>0</v>
          </cell>
        </row>
      </sheetData>
      <sheetData sheetId="621">
        <row r="1">
          <cell r="A1">
            <v>0</v>
          </cell>
        </row>
      </sheetData>
      <sheetData sheetId="622">
        <row r="1">
          <cell r="A1">
            <v>0</v>
          </cell>
        </row>
      </sheetData>
      <sheetData sheetId="623">
        <row r="1">
          <cell r="A1">
            <v>0</v>
          </cell>
        </row>
      </sheetData>
      <sheetData sheetId="624">
        <row r="1">
          <cell r="A1">
            <v>0</v>
          </cell>
        </row>
      </sheetData>
      <sheetData sheetId="625">
        <row r="1">
          <cell r="A1">
            <v>0</v>
          </cell>
        </row>
      </sheetData>
      <sheetData sheetId="626">
        <row r="1">
          <cell r="A1">
            <v>0</v>
          </cell>
        </row>
      </sheetData>
      <sheetData sheetId="627">
        <row r="1">
          <cell r="A1">
            <v>0</v>
          </cell>
        </row>
      </sheetData>
      <sheetData sheetId="628">
        <row r="1">
          <cell r="A1">
            <v>0</v>
          </cell>
        </row>
      </sheetData>
      <sheetData sheetId="629">
        <row r="1">
          <cell r="A1">
            <v>0</v>
          </cell>
        </row>
      </sheetData>
      <sheetData sheetId="630">
        <row r="1">
          <cell r="A1">
            <v>0</v>
          </cell>
        </row>
      </sheetData>
      <sheetData sheetId="631">
        <row r="1">
          <cell r="A1">
            <v>0</v>
          </cell>
        </row>
      </sheetData>
      <sheetData sheetId="632">
        <row r="1">
          <cell r="A1">
            <v>0</v>
          </cell>
        </row>
      </sheetData>
      <sheetData sheetId="633"/>
      <sheetData sheetId="634">
        <row r="1">
          <cell r="A1" t="str">
            <v>CARAT MEDIA SERVICES (THAILAND) CO., LTD.</v>
          </cell>
        </row>
      </sheetData>
      <sheetData sheetId="635">
        <row r="1">
          <cell r="A1">
            <v>0</v>
          </cell>
        </row>
      </sheetData>
      <sheetData sheetId="636"/>
      <sheetData sheetId="637"/>
      <sheetData sheetId="638">
        <row r="1">
          <cell r="A1" t="str">
            <v>CARAT MEDIA SERVICES (THAILAND) CO., LTD.</v>
          </cell>
        </row>
      </sheetData>
      <sheetData sheetId="639"/>
      <sheetData sheetId="640">
        <row r="1">
          <cell r="A1">
            <v>0</v>
          </cell>
        </row>
      </sheetData>
      <sheetData sheetId="641"/>
      <sheetData sheetId="642"/>
      <sheetData sheetId="643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>
        <row r="1">
          <cell r="A1" t="str">
            <v>CARAT MEDIA SERVICES (THAILAND) CO., LTD.</v>
          </cell>
        </row>
      </sheetData>
      <sheetData sheetId="663">
        <row r="1">
          <cell r="A1" t="str">
            <v>CARAT MEDIA SERVICES (THAILAND) CO., LTD.</v>
          </cell>
        </row>
      </sheetData>
      <sheetData sheetId="664">
        <row r="1">
          <cell r="A1" t="str">
            <v>CARAT MEDIA SERVICES (THAILAND) CO., LTD.</v>
          </cell>
        </row>
      </sheetData>
      <sheetData sheetId="665">
        <row r="1">
          <cell r="A1" t="str">
            <v>CARAT MEDIA SERVICES (THAILAND) CO., LTD.</v>
          </cell>
        </row>
      </sheetData>
      <sheetData sheetId="666">
        <row r="1">
          <cell r="A1" t="str">
            <v>CARAT MEDIA SERVICES (THAILAND) CO., LTD.</v>
          </cell>
        </row>
      </sheetData>
      <sheetData sheetId="667">
        <row r="1">
          <cell r="A1" t="str">
            <v>CARAT MEDIA SERVICES (THAILAND) CO., LTD.</v>
          </cell>
        </row>
      </sheetData>
      <sheetData sheetId="668">
        <row r="1">
          <cell r="A1" t="str">
            <v>CARAT MEDIA SERVICES (THAILAND) CO., LTD.</v>
          </cell>
        </row>
      </sheetData>
      <sheetData sheetId="669">
        <row r="1">
          <cell r="A1" t="str">
            <v>CARAT MEDIA SERVICES (THAILAND) CO., LTD.</v>
          </cell>
        </row>
      </sheetData>
      <sheetData sheetId="670">
        <row r="1">
          <cell r="A1" t="str">
            <v>CARAT MEDIA SERVICES (THAILAND) CO., LTD.</v>
          </cell>
        </row>
      </sheetData>
      <sheetData sheetId="671">
        <row r="1">
          <cell r="A1" t="str">
            <v>CARAT MEDIA SERVICES (THAILAND) CO., LTD.</v>
          </cell>
        </row>
      </sheetData>
      <sheetData sheetId="672">
        <row r="1">
          <cell r="A1">
            <v>0</v>
          </cell>
        </row>
      </sheetData>
      <sheetData sheetId="673">
        <row r="1">
          <cell r="A1">
            <v>0</v>
          </cell>
        </row>
      </sheetData>
      <sheetData sheetId="674">
        <row r="1">
          <cell r="A1">
            <v>0</v>
          </cell>
        </row>
      </sheetData>
      <sheetData sheetId="675">
        <row r="1">
          <cell r="A1" t="str">
            <v>CARAT MEDIA SERVICES (THAILAND) CO., LTD.</v>
          </cell>
        </row>
      </sheetData>
      <sheetData sheetId="676">
        <row r="1">
          <cell r="A1">
            <v>0</v>
          </cell>
        </row>
      </sheetData>
      <sheetData sheetId="677">
        <row r="1">
          <cell r="A1" t="str">
            <v>CARAT MEDIA SERVICES (THAILAND) CO., LTD.</v>
          </cell>
        </row>
      </sheetData>
      <sheetData sheetId="678">
        <row r="1">
          <cell r="A1">
            <v>0</v>
          </cell>
        </row>
      </sheetData>
      <sheetData sheetId="679">
        <row r="1">
          <cell r="A1">
            <v>0</v>
          </cell>
        </row>
      </sheetData>
      <sheetData sheetId="680">
        <row r="1">
          <cell r="A1" t="str">
            <v>CARAT MEDIA SERVICES (THAILAND) CO., LTD.</v>
          </cell>
        </row>
      </sheetData>
      <sheetData sheetId="681">
        <row r="1">
          <cell r="A1" t="str">
            <v>CARAT MEDIA SERVICES (THAILAND) CO., LTD.</v>
          </cell>
        </row>
      </sheetData>
      <sheetData sheetId="682">
        <row r="1">
          <cell r="A1">
            <v>0</v>
          </cell>
        </row>
      </sheetData>
      <sheetData sheetId="683">
        <row r="1">
          <cell r="A1">
            <v>0</v>
          </cell>
        </row>
      </sheetData>
      <sheetData sheetId="684">
        <row r="1">
          <cell r="A1">
            <v>0</v>
          </cell>
        </row>
      </sheetData>
      <sheetData sheetId="685">
        <row r="1">
          <cell r="A1">
            <v>0</v>
          </cell>
        </row>
      </sheetData>
      <sheetData sheetId="686">
        <row r="1">
          <cell r="A1">
            <v>0</v>
          </cell>
        </row>
      </sheetData>
      <sheetData sheetId="687">
        <row r="1">
          <cell r="A1">
            <v>0</v>
          </cell>
        </row>
      </sheetData>
      <sheetData sheetId="688">
        <row r="1">
          <cell r="A1">
            <v>0</v>
          </cell>
        </row>
      </sheetData>
      <sheetData sheetId="689">
        <row r="1">
          <cell r="A1">
            <v>0</v>
          </cell>
        </row>
      </sheetData>
      <sheetData sheetId="690">
        <row r="1">
          <cell r="A1">
            <v>0</v>
          </cell>
        </row>
      </sheetData>
      <sheetData sheetId="691">
        <row r="1">
          <cell r="A1" t="str">
            <v>CARAT MEDIA SERVICES (THAILAND) CO., LTD.</v>
          </cell>
        </row>
      </sheetData>
      <sheetData sheetId="692">
        <row r="1">
          <cell r="A1">
            <v>0</v>
          </cell>
        </row>
      </sheetData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/>
      <sheetData sheetId="709" refreshError="1"/>
      <sheetData sheetId="710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/>
      <sheetData sheetId="723"/>
      <sheetData sheetId="724"/>
      <sheetData sheetId="725"/>
      <sheetData sheetId="726"/>
      <sheetData sheetId="727"/>
      <sheetData sheetId="728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/>
      <sheetData sheetId="740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>
        <row r="1">
          <cell r="A1" t="str">
            <v>CARAT MEDIA SERVICES (THAILAND) CO., LTD.</v>
          </cell>
        </row>
      </sheetData>
      <sheetData sheetId="862">
        <row r="1">
          <cell r="A1" t="str">
            <v>CARAT MEDIA SERVICES (THAILAND) CO., LTD.</v>
          </cell>
        </row>
      </sheetData>
      <sheetData sheetId="863">
        <row r="1">
          <cell r="A1" t="str">
            <v>CARAT MEDIA SERVICES (THAILAND) CO., LTD.</v>
          </cell>
        </row>
      </sheetData>
      <sheetData sheetId="864">
        <row r="1">
          <cell r="A1" t="str">
            <v>CARAT MEDIA SERVICES (THAILAND) CO., LTD.</v>
          </cell>
        </row>
      </sheetData>
      <sheetData sheetId="865">
        <row r="1">
          <cell r="A1" t="str">
            <v>CARAT MEDIA SERVICES (THAILAND) CO., LTD.</v>
          </cell>
        </row>
      </sheetData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 refreshError="1"/>
      <sheetData sheetId="994" refreshError="1"/>
      <sheetData sheetId="995" refreshError="1"/>
      <sheetData sheetId="996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/>
      <sheetData sheetId="1014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/>
      <sheetData sheetId="1024">
        <row r="1">
          <cell r="A1">
            <v>0</v>
          </cell>
        </row>
      </sheetData>
      <sheetData sheetId="1025">
        <row r="1">
          <cell r="A1">
            <v>0</v>
          </cell>
        </row>
      </sheetData>
      <sheetData sheetId="1026">
        <row r="1">
          <cell r="A1">
            <v>0</v>
          </cell>
        </row>
      </sheetData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"/>
      <sheetName val="Parameters"/>
      <sheetName val="10-1 Media"/>
      <sheetName val="10-cut"/>
      <sheetName val="L to 20"/>
      <sheetName val="SEA April Headcount Report"/>
      <sheetName val="PL _ ผลงานใหม่รวม"/>
      <sheetName val="VC (2)"/>
      <sheetName val="Lookups"/>
      <sheetName val="CompanyAtt"/>
      <sheetName val="Sheet1"/>
      <sheetName val="10-1_Media"/>
      <sheetName val="PL"/>
      <sheetName val="CJEs"/>
      <sheetName val="Nominal Accounts"/>
      <sheetName val="5-Final Variable Table"/>
      <sheetName val="DW"/>
      <sheetName val="Date"/>
      <sheetName val="J1"/>
      <sheetName val="Selection"/>
      <sheetName val="เครื่องมือ"/>
      <sheetName val="PTT PHENOL indirect manpower"/>
      <sheetName val="payment"/>
      <sheetName val="part-import"/>
      <sheetName val="part-local"/>
      <sheetName val="MEG US$ FS"/>
      <sheetName val="Basic Values"/>
      <sheetName val="PMT sche 7039"/>
      <sheetName val="EQ4NTV"/>
      <sheetName val="MA"/>
      <sheetName val="BS"/>
      <sheetName val="SNF"/>
      <sheetName val="PL-D1"/>
      <sheetName val="CREDIT TERM"/>
      <sheetName val="hl_รหัส"/>
      <sheetName val="Weekly Line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T1198"/>
      <sheetName val="BS1198"/>
      <sheetName val="AT1_1198"/>
      <sheetName val="AT2_1198"/>
      <sheetName val="AT3_1198"/>
      <sheetName val="PLX1198"/>
      <sheetName val="PL1198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"/>
      <sheetName val="f-2"/>
      <sheetName val="f-3"/>
      <sheetName val="B-2"/>
      <sheetName val="L-3"/>
      <sheetName val="L-4"/>
      <sheetName val="U-5"/>
      <sheetName val="Z-4"/>
      <sheetName val="AA-6 (2)"/>
      <sheetName val="AA-6"/>
      <sheetName val="NN-6"/>
      <sheetName val="BB-7"/>
      <sheetName val="CC-8"/>
      <sheetName val="CC-9"/>
      <sheetName val="DD-10"/>
      <sheetName val="KK"/>
      <sheetName val="MM"/>
      <sheetName val="10"/>
      <sheetName val="70"/>
      <sheetName val="30"/>
      <sheetName val="30-note"/>
      <sheetName val="40"/>
      <sheetName val="90"/>
      <sheetName val="10-test (revise)"/>
      <sheetName val="10-1 Media"/>
      <sheetName val="10-cut"/>
      <sheetName val="10-test"/>
      <sheetName val="10_1 Media"/>
      <sheetName val="10_cut"/>
      <sheetName val="AA-6_(2)"/>
      <sheetName val="10-test_(revise)"/>
      <sheetName val="10-1_Media"/>
      <sheetName val="10_1_Media"/>
      <sheetName val="Input"/>
      <sheetName val="Company TB"/>
      <sheetName val="group-expense"/>
      <sheetName val="TOP_Carat_2001 ;)"/>
      <sheetName val="Wht cur"/>
      <sheetName val=" IBPL0001"/>
      <sheetName val="PL"/>
      <sheetName val="CJEs"/>
      <sheetName val="CRJE"/>
      <sheetName val="Variance"/>
      <sheetName val="10-1 Me"/>
      <sheetName val="FA"/>
      <sheetName val="HO"/>
      <sheetName val="Assumptions"/>
      <sheetName val="w op"/>
      <sheetName val="Link data-july"/>
      <sheetName val="วิศวกรรม"/>
      <sheetName val="QA"/>
      <sheetName val="Master Program"/>
      <sheetName val="Vol. Export"/>
      <sheetName val=" IB-PL-YTD"/>
      <sheetName val="info"/>
      <sheetName val="LCoduNodu@_x001e__x001e__x0000__x0000_"/>
      <sheetName val=""/>
      <sheetName val="_x0008_"/>
      <sheetName val="LCoduNodu@_x001e__x001e_??"/>
      <sheetName val="Customer"/>
      <sheetName val="163040 LC-TR"/>
      <sheetName val="Rayong"/>
      <sheetName val="Jung step down (60)"/>
      <sheetName val="TB_LET_03"/>
      <sheetName val="Month"/>
      <sheetName val="name"/>
      <sheetName val="SCB 1 - Current"/>
      <sheetName val="SCB 2 - Current"/>
      <sheetName val="DEPSYS47"/>
      <sheetName val="CST1198"/>
      <sheetName val=" IB-PL-00-01 SUMMARY"/>
      <sheetName val="EQ4NTV"/>
      <sheetName val="FORM8(1)"/>
      <sheetName val="เงินกู้ธนชาติ"/>
      <sheetName val="HISTORICO"/>
      <sheetName val="ยานพาหนะ"/>
      <sheetName val="เครื่องมือ"/>
      <sheetName val="incom tax 2005"/>
      <sheetName val="STEEL UP"/>
      <sheetName val="AA-6_(2)1"/>
      <sheetName val="10-test_(revise)1"/>
      <sheetName val="10-1_Media1"/>
      <sheetName val="10_1_Media1"/>
      <sheetName val="Company_TB"/>
      <sheetName val="TOP_Carat_2001_;)"/>
      <sheetName val="Wht_cur"/>
      <sheetName val="_IBPL0001"/>
      <sheetName val="10-1_Me"/>
      <sheetName val="w_op"/>
      <sheetName val="Link_data-july"/>
      <sheetName val="Master_Program"/>
      <sheetName val="Vol__Export"/>
      <sheetName val="LCoduNodu@"/>
      <sheetName val="_IB-PL-YTD"/>
      <sheetName val="LCoduNodu@??"/>
      <sheetName val="163040_LC-TR"/>
      <sheetName val="Jung_step_down_(60)"/>
      <sheetName val="FC20_1"/>
      <sheetName val="Group"/>
      <sheetName val="PO_List"/>
      <sheetName val="FG"/>
      <sheetName val="K2"/>
      <sheetName val="Attendance"/>
      <sheetName val="Ranking"/>
      <sheetName val="DMD Office"/>
      <sheetName val="ADMIN OFFICE (2)"/>
      <sheetName val="Fcst Depre"/>
      <sheetName val="DealerData"/>
      <sheetName val="Original 2000 Budget"/>
      <sheetName val="f_test_ผลรวม"/>
      <sheetName val="f_test_รหัส"/>
      <sheetName val="f_test_วัน"/>
      <sheetName val="Sheet12"/>
      <sheetName val="LOT_ACCP"/>
      <sheetName val="DEP12"/>
      <sheetName val="M_Maincomp"/>
      <sheetName val="M_CT_OUT"/>
      <sheetName val="AA-6_(2)2"/>
      <sheetName val="10-test_(revise)2"/>
      <sheetName val="10-1_Media2"/>
      <sheetName val="10_1_Media2"/>
      <sheetName val="Company_TB1"/>
      <sheetName val="TOP_Carat_2001_;)1"/>
      <sheetName val="Wht_cur1"/>
      <sheetName val="_IBPL00011"/>
      <sheetName val="10-1_Me1"/>
      <sheetName val="w_op1"/>
      <sheetName val="Link_data-july1"/>
      <sheetName val="Master_Program1"/>
      <sheetName val="Vol__Export1"/>
      <sheetName val="_IB-PL-YTD1"/>
      <sheetName val="163040_LC-TR1"/>
      <sheetName val="Jung_step_down_(60)1"/>
      <sheetName val="SCB_1_-_Current"/>
      <sheetName val="SCB_2_-_Current"/>
      <sheetName val="_IB-PL-00-01_SUMMARY"/>
      <sheetName val="STEEL_UP"/>
      <sheetName val="CODE G"/>
      <sheetName val="EKUSA"/>
      <sheetName val="ADJ - RATE"/>
      <sheetName val="fqc_ผลรวม"/>
      <sheetName val="fqc_รหัส"/>
      <sheetName val="fqc_วัน"/>
      <sheetName val="หน้า 1"/>
      <sheetName val="DEP99"/>
      <sheetName val="Menu"/>
      <sheetName val="AGING"/>
      <sheetName val="ForEx"/>
      <sheetName val="???"/>
      <sheetName val=" ????"/>
      <sheetName val="data"/>
      <sheetName val="10-1 "/>
      <sheetName val="PIVOT"/>
      <sheetName val="GENERAL"/>
      <sheetName val="total"/>
      <sheetName val="Elect (3)"/>
      <sheetName val="MA"/>
      <sheetName val="s006-⑤ (1)"/>
      <sheetName val="Tables"/>
      <sheetName val="Dec15"/>
      <sheetName val="DEC31"/>
      <sheetName val="Sheet1"/>
      <sheetName val="FX rates"/>
      <sheetName val="BS"/>
      <sheetName val="03100(SS)"/>
      <sheetName val="BALANCE SHEET "/>
      <sheetName val="ChickOrder"/>
      <sheetName val="STD"/>
      <sheetName val="ReadData"/>
      <sheetName val="supplier"/>
      <sheetName val="RawData"/>
      <sheetName val="sampling plan"/>
      <sheetName val="เงินกู้ MGC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CF Worksheet "/>
      <sheetName val="130530"/>
      <sheetName val="県別ﾏﾙﾁ"/>
      <sheetName val="Base Rental"/>
      <sheetName val="Test cost oversea"/>
      <sheetName val="10-test (revis"/>
      <sheetName val="manual"/>
      <sheetName val="Mthly"/>
      <sheetName val="#REF"/>
      <sheetName val="J2"/>
      <sheetName val="Lead"/>
      <sheetName val="Acc_code"/>
      <sheetName val="Sup_code"/>
      <sheetName val="TAB_DEP"/>
      <sheetName val="Q'1"/>
      <sheetName val="DW"/>
      <sheetName val="Account List"/>
      <sheetName val="ACCODE"/>
      <sheetName val="Breakeven Analysis"/>
      <sheetName val="M.1"/>
      <sheetName val="TBBR"/>
      <sheetName val="เงินกู้_MGC"/>
      <sheetName val="sampling_plan"/>
      <sheetName val="Account_List"/>
      <sheetName val="17__Non_consolidated_stock"/>
      <sheetName val="General_Data"/>
      <sheetName val="14__Fixed_assets"/>
      <sheetName val="13__Intangible_assets"/>
      <sheetName val="M_1"/>
      <sheetName val="Breakeven_Analysis"/>
      <sheetName val="CF_Worksheet_"/>
      <sheetName val="Base_Rental"/>
      <sheetName val="Test_cost_oversea"/>
      <sheetName val="10-test_(revis"/>
      <sheetName val="Setting"/>
      <sheetName val="KP1590_E"/>
      <sheetName val="XXXXXXXX"/>
      <sheetName val="G-BS"/>
      <sheetName val="Pivot Aug'01"/>
      <sheetName val="DataSheet"/>
      <sheetName val="BSLA"/>
      <sheetName val="Subsequent_2003"/>
      <sheetName val="F041"/>
      <sheetName val="Content"/>
      <sheetName val="Zone1"/>
      <sheetName val="Zone2"/>
      <sheetName val="sampling_plan1"/>
      <sheetName val="5_PA_PL"/>
      <sheetName val="BUDGET"/>
      <sheetName val="COSUB"/>
      <sheetName val="1"/>
      <sheetName val="ลูกหนี้(เก่า)"/>
      <sheetName val="code cc"/>
      <sheetName val="Sheet2"/>
      <sheetName val="CASA-PLAN"/>
      <sheetName val="effi"/>
      <sheetName val="FGC"/>
      <sheetName val="0894 PC from Andy Lam"/>
      <sheetName val="ＣＡＭＹ　ＭⅢ"/>
      <sheetName val="軽戦略YOSHIMA"/>
      <sheetName val="SOPSG"/>
      <sheetName val="Calculation PS"/>
      <sheetName val="WC"/>
      <sheetName val="Table"/>
      <sheetName val="Calculation of end rates"/>
      <sheetName val="sampling_plan2"/>
      <sheetName val="code_cc"/>
      <sheetName val="10-1_"/>
      <sheetName val="0894_PC_from_Andy_Lam"/>
      <sheetName val="Calculation_PS"/>
      <sheetName val="B1"/>
      <sheetName val="Checklist-A"/>
      <sheetName val="new ccl"/>
      <sheetName val="Calendar"/>
      <sheetName val="Mat"/>
      <sheetName val="pp"/>
      <sheetName val="new pp"/>
      <sheetName val="hl_ผลรวม"/>
      <sheetName val="hl_รหัส"/>
      <sheetName val="hl_วัน"/>
      <sheetName val="ADVANCE-STAFF"/>
      <sheetName val="Database"/>
      <sheetName val="AA-6_(2)3"/>
      <sheetName val="10-test_(revise)3"/>
      <sheetName val="10-1_Media3"/>
      <sheetName val="10_1_Media3"/>
      <sheetName val="sampling_plan3"/>
      <sheetName val="TOP_Carat_2001_;)2"/>
      <sheetName val="0894_PC_from_Andy_Lam1"/>
      <sheetName val="10-1_1"/>
      <sheetName val="code_cc1"/>
      <sheetName val="Calculation_PS1"/>
      <sheetName val="Calculation_of_end_rates"/>
      <sheetName val="Header"/>
      <sheetName val="Schedule A - REIT III"/>
      <sheetName val="CIPA"/>
      <sheetName val="วิเคราะห์"/>
      <sheetName val="Lookups"/>
      <sheetName val="Trial Balance"/>
      <sheetName val="CF_Worksheet_1"/>
      <sheetName val="Trial_Balance"/>
      <sheetName val="CF_Worksheet_2"/>
      <sheetName val="Trial_Balance1"/>
      <sheetName val="IVCY"/>
      <sheetName val="Supplier_with_address"/>
      <sheetName val="dir-ca"/>
      <sheetName val="depr"/>
      <sheetName val="Invoice"/>
      <sheetName val="LINE13"/>
      <sheetName val="Purchase"/>
      <sheetName val="BALANCE_SHEET_"/>
      <sheetName val="14.9月分"/>
      <sheetName val="PPE&amp;AUC"/>
      <sheetName val="TMS2000"/>
      <sheetName val="part-import"/>
      <sheetName val="MOLD-WinsFA31122005"/>
      <sheetName val="TB-2001-Apr'01"/>
      <sheetName val="J1"/>
      <sheetName val="TB SAP"/>
      <sheetName val="TrialBalance Q3-2002"/>
      <sheetName val="Date"/>
      <sheetName val="PL-D1"/>
      <sheetName val="Safire AOP"/>
      <sheetName val="Drawing Approve"/>
      <sheetName val="Sheet4"/>
      <sheetName val="BookBank"/>
      <sheetName val="NIML"/>
      <sheetName val="Safire_AOP"/>
      <sheetName val="TB_SAP"/>
      <sheetName val="Drawing_Approve"/>
      <sheetName val="cu_วัน"/>
      <sheetName val="cu_รหัส"/>
      <sheetName val="Plan June 'Weekly"/>
      <sheetName val="PVC"/>
      <sheetName val="S33"/>
      <sheetName val="L to 20"/>
      <sheetName val="Q_All_Data_Non_1"/>
      <sheetName val="DropDown List"/>
      <sheetName val="BS(Foamtec)"/>
      <sheetName val="PL(Foamtec)"/>
      <sheetName val="07.08.2008"/>
      <sheetName val="P087_ Pipe Line(AUC)"/>
      <sheetName val="Raw Material"/>
      <sheetName val="F_OH"/>
      <sheetName val="BS ATTACH"/>
      <sheetName val="Asset Balance 12.2012"/>
      <sheetName val="TB Worksheet"/>
      <sheetName val="wtb 30.09"/>
      <sheetName val="wtb 30.11"/>
      <sheetName val="tb Q3'08 (2)"/>
      <sheetName val="tb Q3'08"/>
      <sheetName val="L"/>
      <sheetName val="CC"/>
      <sheetName val="U"/>
      <sheetName val="Mat-080331"/>
      <sheetName val="AJE"/>
      <sheetName val="F1-3(BS)-Assign"/>
      <sheetName val="F1-3(PL)-Assign"/>
      <sheetName val="F1"/>
      <sheetName val="F2"/>
      <sheetName val="F3"/>
      <sheetName val="F4"/>
      <sheetName val="CAJE"/>
      <sheetName val="PRJE"/>
      <sheetName val="A"/>
      <sheetName val="B"/>
      <sheetName val="B-1"/>
      <sheetName val="C"/>
      <sheetName val="C-1"/>
      <sheetName val="C-1.1"/>
      <sheetName val="C-2.1"/>
      <sheetName val="C-2.2"/>
      <sheetName val="C-2.3"/>
      <sheetName val="C-2.4"/>
      <sheetName val="C-2.5"/>
      <sheetName val="L-2"/>
      <sheetName val="Deferred Tax 0608"/>
      <sheetName val="U-1 (2)"/>
      <sheetName val="U-1"/>
      <sheetName val="Z"/>
      <sheetName val="BB"/>
      <sheetName val="BB-1"/>
      <sheetName val="EE-1"/>
      <sheetName val="CC-1"/>
      <sheetName val="CC-2"/>
      <sheetName val="CC-3"/>
      <sheetName val="CC-3.1"/>
      <sheetName val="CC-3.2"/>
      <sheetName val="CC-3.3"/>
      <sheetName val="CC-4"/>
      <sheetName val="CC-5"/>
      <sheetName val="CC-6"/>
      <sheetName val="SS"/>
      <sheetName val="AA"/>
      <sheetName val="10-1"/>
      <sheetName val="10-2"/>
      <sheetName val="20"/>
      <sheetName val="30 -1"/>
      <sheetName val="50"/>
      <sheetName val="70-1"/>
      <sheetName val="90-1"/>
      <sheetName val="Elect_(3)"/>
      <sheetName val="s006-⑤_(1)"/>
      <sheetName val="vat"/>
      <sheetName val="Control"/>
      <sheetName val="RECY"/>
      <sheetName val="DESP"/>
      <sheetName val="TB_2001_Apr_01"/>
      <sheetName val="8"/>
      <sheetName val="11"/>
      <sheetName val="12"/>
      <sheetName val="15"/>
      <sheetName val="51"/>
      <sheetName val="2"/>
      <sheetName val="A003031"/>
      <sheetName val="FU"/>
      <sheetName val="JUNE1"/>
      <sheetName val="Main"/>
      <sheetName val="111-112"/>
      <sheetName val="Basic_Information"/>
      <sheetName val="MENU-DOP"/>
      <sheetName val="PARAM"/>
      <sheetName val="Act"/>
      <sheetName val="Tickmarks"/>
      <sheetName val="Summary of Adj"/>
      <sheetName val="FAMsia BS"/>
      <sheetName val="Msia PL"/>
      <sheetName val="FAWuxi BS"/>
      <sheetName val="FAMW PL"/>
      <sheetName val="FAMW BS"/>
      <sheetName val="CONSOL MPL"/>
      <sheetName val="FAS MPL"/>
      <sheetName val="FAM MPL"/>
      <sheetName val="FAMW MPL"/>
      <sheetName val="APR"/>
      <sheetName val="AUG"/>
      <sheetName val="FEB"/>
      <sheetName val="JAN"/>
      <sheetName val="JUL"/>
      <sheetName val="JUN"/>
      <sheetName val="MAR"/>
      <sheetName val="MAY"/>
      <sheetName val="PATTERN"/>
      <sheetName val="S03"/>
      <sheetName val="YTD-Actual"/>
      <sheetName val="YTD_Revised"/>
      <sheetName val="グラフデータ"/>
      <sheetName val="RM"/>
      <sheetName val="Credit Processing B'mkg"/>
      <sheetName val="StdEnergy"/>
      <sheetName val="Code"/>
      <sheetName val="รายละเอียด"/>
      <sheetName val="WACC"/>
      <sheetName val="Nominal Accounts"/>
      <sheetName val="SEA"/>
      <sheetName val="รายการกับบริษัทในเครือ "/>
      <sheetName val="DropDown_List"/>
      <sheetName val="P087__Pipe_Line(AUC)"/>
      <sheetName val="07_08_2008"/>
      <sheetName val="Raw_Material"/>
      <sheetName val="BS_ATTACH"/>
      <sheetName val="incom_tax_2005"/>
      <sheetName val="Asset_Balance_12_2012"/>
      <sheetName val="Master Config"/>
      <sheetName val="OIL"/>
      <sheetName val="df_รหัส"/>
      <sheetName val="Booking"/>
      <sheetName val="1. Dynaplast (M)"/>
      <sheetName val="99-107-2"/>
      <sheetName val="99-109-2"/>
      <sheetName val="【English】後半（検査）工程_Jan_Analyse"/>
      <sheetName val="10-1 Media:10-cut"/>
      <sheetName val="LCoduNodu@_x001e__x001e_"/>
      <sheetName val="925"/>
      <sheetName val="Feedmill pur"/>
      <sheetName val="validation"/>
      <sheetName val="SetUp"/>
      <sheetName val="CH-Bud09"/>
      <sheetName val="SH-F"/>
      <sheetName val="SH-G"/>
      <sheetName val="SH-C"/>
      <sheetName val="PO"/>
      <sheetName val="_IBPL00012"/>
      <sheetName val="10-1_Me2"/>
      <sheetName val="Master_Program2"/>
      <sheetName val="Company_TB2"/>
      <sheetName val="Wht_cur2"/>
      <sheetName val="w_op2"/>
      <sheetName val="Link_data-july2"/>
      <sheetName val="Vol__Export2"/>
      <sheetName val="_IB-PL-YTD2"/>
      <sheetName val="163040_LC-TR2"/>
      <sheetName val="Jung_step_down_(60)2"/>
      <sheetName val="SCB_1_-_Current1"/>
      <sheetName val="SCB_2_-_Current1"/>
      <sheetName val="_IB-PL-00-01_SUMMARY1"/>
      <sheetName val="STEEL_UP1"/>
      <sheetName val="DMD_Office"/>
      <sheetName val="ADMIN_OFFICE_(2)"/>
      <sheetName val="Original_2000_Budget"/>
      <sheetName val="Fcst_Depre"/>
      <sheetName val="CODE_G"/>
      <sheetName val="ADJ_-_RATE"/>
      <sheetName val="หน้า_1"/>
      <sheetName val="ＦＲＭ負荷表"/>
      <sheetName val="Code_FC"/>
      <sheetName val="MEAT"/>
      <sheetName val="Selection"/>
      <sheetName val="payment"/>
      <sheetName val="Master Assumptions"/>
      <sheetName val="Office"/>
      <sheetName val="MV"/>
      <sheetName val="Workshop"/>
      <sheetName val="Signage"/>
      <sheetName val="Renovation"/>
      <sheetName val="Computer"/>
      <sheetName val="F&amp;F"/>
      <sheetName val="rt"/>
      <sheetName val="gl"/>
      <sheetName val="Index"/>
      <sheetName val="Dir"/>
      <sheetName val="07上期 連結"/>
      <sheetName val="January"/>
      <sheetName val="RM listing"/>
      <sheetName val="Acc"/>
      <sheetName val="Annx1"/>
      <sheetName val="SUAD"/>
      <sheetName val="FSA"/>
      <sheetName val="M&amp;E"/>
      <sheetName val="Disposal"/>
      <sheetName val="K.Krunch 170g"/>
      <sheetName val="list-direc"/>
      <sheetName val="1990(YA91)"/>
      <sheetName val="1992(YA93)"/>
      <sheetName val="1991(YA92)"/>
      <sheetName val="SMI"/>
      <sheetName val="Criteria"/>
      <sheetName val="Links"/>
      <sheetName val="CBMB- client"/>
      <sheetName val="D"/>
      <sheetName val="E"/>
      <sheetName val="F"/>
      <sheetName val="SMain"/>
      <sheetName val="SProperty"/>
      <sheetName val="Expense Summary"/>
      <sheetName val="Age311299TAS"/>
      <sheetName val="TASintDec00"/>
      <sheetName val="P4DDBFTAS"/>
      <sheetName val=" "/>
      <sheetName val="P Cash Pmts 2003"/>
      <sheetName val="BS ICo 08"/>
      <sheetName val="CRA-Detail"/>
      <sheetName val="Entity Totals"/>
      <sheetName val="A3|1"/>
      <sheetName val="SUM"/>
      <sheetName val="ACEB"/>
      <sheetName val="GLO-P&amp;L"/>
      <sheetName val="Sheet3"/>
      <sheetName val="07上期_連結"/>
      <sheetName val="K_Krunch_170g"/>
      <sheetName val="CBMB-_client"/>
      <sheetName val="Expense_Summary"/>
      <sheetName val="_"/>
      <sheetName val="P_Cash_Pmts_2003"/>
      <sheetName val="BS_ICo_08"/>
      <sheetName val="Entity_Totals"/>
      <sheetName val="RM_listing"/>
      <sheetName val="FF-2"/>
      <sheetName val="EVSC"/>
      <sheetName val="PSEM"/>
      <sheetName val="PSI"/>
      <sheetName val="PSN"/>
      <sheetName val="PSP"/>
      <sheetName val="PST"/>
      <sheetName val="PSVN"/>
      <sheetName val="LCoduNodu@_x001e__x001e___"/>
      <sheetName val="RPT 71-VOLUME DATA-PCI "/>
      <sheetName val="RPT 72-VOLUME DATA-Industry"/>
      <sheetName val="Variables"/>
      <sheetName val="Global"/>
      <sheetName val="Group-Cash Flow"/>
      <sheetName val="TT04"/>
      <sheetName val="Machine2,3'04"/>
      <sheetName val="Reuters"/>
      <sheetName val="P&amp;L Rates Calculation"/>
      <sheetName val="LCoduNodu@__"/>
      <sheetName val="시산표"/>
      <sheetName val="asset HDK&amp;SHK"/>
      <sheetName val="S_03 600 SN _ASPAC_"/>
      <sheetName val="504  150 MJ _ASPAC_"/>
      <sheetName val="Boi"/>
      <sheetName val="Tab-Bs"/>
      <sheetName val="Tab-Is"/>
      <sheetName val="NonBoi"/>
      <sheetName val="LCoduNodu@_x001e__x001e__x0000_"/>
      <sheetName val="มือถือ57กรอกข้อมูล"/>
      <sheetName val="part-local"/>
      <sheetName val="31-12-03"/>
      <sheetName val="E-2 Capital AFE - Carryover"/>
      <sheetName val="COVER"/>
      <sheetName val="Salary raise 2014-Update"/>
      <sheetName val="AA-6_(2)4"/>
      <sheetName val="10-test_(revise)4"/>
      <sheetName val="10-1_Media4"/>
      <sheetName val="10_1_Media4"/>
      <sheetName val="Company_TB3"/>
      <sheetName val="TOP_Carat_2001_;)3"/>
      <sheetName val="Wht_cur3"/>
      <sheetName val="w_op3"/>
      <sheetName val="_IBPL00013"/>
      <sheetName val="10-1_Me3"/>
      <sheetName val="Link_data-july3"/>
      <sheetName val="Master_Program3"/>
      <sheetName val="Vol__Export3"/>
      <sheetName val="_IB-PL-YTD3"/>
      <sheetName val="163040_LC-TR3"/>
      <sheetName val="Jung_step_down_(60)3"/>
      <sheetName val="SCB_1_-_Current2"/>
      <sheetName val="SCB_2_-_Current2"/>
      <sheetName val="_IB-PL-00-01_SUMMARY2"/>
      <sheetName val="incom_tax_20051"/>
      <sheetName val="STEEL_UP2"/>
      <sheetName val="DMD_Office1"/>
      <sheetName val="ADMIN_OFFICE_(2)1"/>
      <sheetName val="Original_2000_Budget1"/>
      <sheetName val="Fcst_Depre1"/>
      <sheetName val="CODE_G1"/>
      <sheetName val="ADJ_-_RATE1"/>
      <sheetName val="หน้า_11"/>
      <sheetName val="10-1_Media:10-cut"/>
      <sheetName val="10-1_2"/>
      <sheetName val="Elect_(3)1"/>
      <sheetName val="s006-⑤_(1)1"/>
      <sheetName val="FX_rates"/>
      <sheetName val="BALANCE_SHEET_1"/>
      <sheetName val="sampling_plan4"/>
      <sheetName val="เงินกู้_MGC1"/>
      <sheetName val="17__Non_consolidated_stock1"/>
      <sheetName val="General_Data1"/>
      <sheetName val="14__Fixed_assets1"/>
      <sheetName val="13__Intangible_assets1"/>
      <sheetName val="CF_Worksheet_3"/>
      <sheetName val="Base_Rental1"/>
      <sheetName val="Test_cost_oversea1"/>
      <sheetName val="10-test_(revis1"/>
      <sheetName val="Account_List1"/>
      <sheetName val="Breakeven_Analysis1"/>
      <sheetName val="M_11"/>
      <sheetName val="Pivot_Aug'01"/>
      <sheetName val="code_cc2"/>
      <sheetName val="0894_PC_from_Andy_Lam2"/>
      <sheetName val="Calculation_PS2"/>
      <sheetName val="Calculation_of_end_rates1"/>
      <sheetName val="new_ccl"/>
      <sheetName val="new_pp"/>
      <sheetName val="Schedule_A_-_REIT_III"/>
      <sheetName val="Trial_Balance2"/>
      <sheetName val="14_9月分"/>
      <sheetName val="TB_SAP1"/>
      <sheetName val="TrialBalance_Q3-2002"/>
      <sheetName val="Safire_AOP1"/>
      <sheetName val="Drawing_Approve1"/>
      <sheetName val="Plan_June_'Weekly"/>
      <sheetName val="L_to_20"/>
      <sheetName val="DropDown_List1"/>
      <sheetName val="07_08_20081"/>
      <sheetName val="P087__Pipe_Line(AUC)1"/>
      <sheetName val="Raw_Material1"/>
      <sheetName val="BS_ATTACH1"/>
      <sheetName val="Asset_Balance_12_20121"/>
      <sheetName val="TB_Worksheet"/>
      <sheetName val="wtb_30_09"/>
      <sheetName val="wtb_30_11"/>
      <sheetName val="tb_Q3'08_(2)"/>
      <sheetName val="tb_Q3'08"/>
      <sheetName val="C-1_1"/>
      <sheetName val="C-2_1"/>
      <sheetName val="C-2_2"/>
      <sheetName val="C-2_3"/>
      <sheetName val="C-2_4"/>
      <sheetName val="C-2_5"/>
      <sheetName val="Deferred_Tax_0608"/>
      <sheetName val="U-1_(2)"/>
      <sheetName val="CC-3_1"/>
      <sheetName val="CC-3_2"/>
      <sheetName val="CC-3_3"/>
      <sheetName val="30_-1"/>
      <sheetName val="Summary_of_Adj"/>
      <sheetName val="FAMsia_BS"/>
      <sheetName val="Msia_PL"/>
      <sheetName val="FAWuxi_BS"/>
      <sheetName val="FAMW_PL"/>
      <sheetName val="FAMW_BS"/>
      <sheetName val="CONSOL_MPL"/>
      <sheetName val="FAS_MPL"/>
      <sheetName val="FAM_MPL"/>
      <sheetName val="FAMW_MPL"/>
      <sheetName val="Credit_Processing_B'mkg"/>
      <sheetName val="Nominal_Accounts"/>
      <sheetName val="รายการกับบริษัทในเครือ_"/>
      <sheetName val="Master_Config"/>
      <sheetName val="1__Dynaplast_(M)"/>
      <sheetName val="Feedmill_pur"/>
      <sheetName val="_????"/>
      <sheetName val="RPT_71-VOLUME_DATA-PCI_"/>
      <sheetName val="RPT_72-VOLUME_DATA-Industry"/>
      <sheetName val="Master_Assumptions"/>
      <sheetName val="asset_HDK&amp;SHK"/>
      <sheetName val="Group-Cash_Flow"/>
      <sheetName val="LCoduNodu@_x005f_x001e__x005f_x001e__x005f_x0000_"/>
      <sheetName val="_x005f_x0008_"/>
      <sheetName val="LCoduNodu@_x005f_x001e__x005f_x001e___"/>
      <sheetName val=" จันทร์"/>
      <sheetName val="หลักการทำ"/>
      <sheetName val="รายชื่อลูกหนี้"/>
      <sheetName val="ชพ"/>
      <sheetName val="FCT"/>
      <sheetName val="[TOP_Carat_2001 ;).xls]10-1 Med"/>
      <sheetName val="07上期_連結1"/>
      <sheetName val="RM_listing1"/>
      <sheetName val="K_Krunch_170g1"/>
      <sheetName val="CBMB-_client1"/>
      <sheetName val="Expense_Summary1"/>
      <sheetName val="_1"/>
      <sheetName val="P_Cash_Pmts_20031"/>
      <sheetName val="BS_ICo_081"/>
      <sheetName val="Entity_Totals1"/>
      <sheetName val="07上期_連結2"/>
      <sheetName val="RM_listing2"/>
      <sheetName val="K_Krunch_170g2"/>
      <sheetName val="CBMB-_client2"/>
      <sheetName val="Expense_Summary2"/>
      <sheetName val="_2"/>
      <sheetName val="P_Cash_Pmts_20032"/>
      <sheetName val="BS_ICo_082"/>
      <sheetName val="Entity_Totals2"/>
      <sheetName val="Currency"/>
      <sheetName val="u-7"/>
      <sheetName val="STart"/>
      <sheetName val="Non-Statistical Sampling Master"/>
      <sheetName val="Two Step Revenue Testing Master"/>
      <sheetName val="Global Data"/>
      <sheetName val="New Co Sum"/>
      <sheetName val="TPS"/>
      <sheetName val="OP-SUP"/>
      <sheetName val="TGT1"/>
      <sheetName val="รหัสอำเภอ"/>
      <sheetName val=" Code -สิทธิรักษาพยาบาล1-9-53"/>
      <sheetName val="Salary  StructureBK. 20-12- (2)"/>
      <sheetName val="Dora"/>
      <sheetName val="BUILD95"/>
      <sheetName val="Cost Centres"/>
      <sheetName val="Direct Non-Payroll"/>
      <sheetName val="acc.depre-report-old"/>
      <sheetName val="Balance Sheet"/>
      <sheetName val="Statement of Income "/>
      <sheetName val="historical rate"/>
      <sheetName val="ELIMINATE"/>
      <sheetName val="P&amp;L(LENDER)"/>
      <sheetName val="BS(LENDER)"/>
      <sheetName val="RATIO"/>
      <sheetName val="DETAIL RATIO"/>
      <sheetName val="S_03_600_SN__ASPAC_"/>
      <sheetName val="504__150_MJ__ASPAC_"/>
      <sheetName val="E-2_Capital_AFE_-_Carryover"/>
      <sheetName val="P&amp;L_Rates_Calculation"/>
      <sheetName val="_จันทร์"/>
      <sheetName val="tp"/>
      <sheetName val="[TOP_Carat_2001 ;).xls]10_1_M_2"/>
      <sheetName val="[TOP_Carat_2001 ;).xls]10_1_M_3"/>
      <sheetName val="Recon 057"/>
      <sheetName val="Recon 292"/>
      <sheetName val="Equity Rec."/>
      <sheetName val="Settings"/>
      <sheetName val="Summary maya"/>
      <sheetName val="0.50+1.00 dai75"/>
      <sheetName val="0.00 -1.00 dai75"/>
      <sheetName val="0.00 dai75"/>
      <sheetName val="-1.25-1.50 dai 75"/>
      <sheetName val="-3.00 Dai75"/>
      <sheetName val="-1.75-0.50 Dai75"/>
      <sheetName val="-5.00 Dai75"/>
      <sheetName val="+1.00 Dai75"/>
      <sheetName val="+0.00-2.00 Dai75"/>
      <sheetName val="+1.75+0.75 Dai75 "/>
      <sheetName val="-3.75-0.50 Dai75  "/>
      <sheetName val="+2.75+0.50 Dai70"/>
      <sheetName val="+4.00+0.00 dai70"/>
      <sheetName val="AC "/>
      <sheetName val="65HL BC200 T2"/>
      <sheetName val="[TOP_Carat_2001 ;).xls]10_1_M_4"/>
      <sheetName val="[TOP_Carat_2001 ;).xls]10_1_M_5"/>
      <sheetName val="Exp-Key"/>
      <sheetName val="K-4A"/>
      <sheetName val="K-4C"/>
      <sheetName val="K-4K"/>
      <sheetName val="K-4L"/>
      <sheetName val="K-4F"/>
      <sheetName val="K-4I"/>
      <sheetName val="K-4H"/>
      <sheetName val="K-4D"/>
      <sheetName val="K-4E"/>
      <sheetName val="K-4B"/>
      <sheetName val="K-4J"/>
      <sheetName val="10_1 Media_10_cut"/>
      <sheetName val="Pivot Dump Feb03"/>
      <sheetName val="Rate"/>
      <sheetName val="Steuerung"/>
      <sheetName val="2.Conso"/>
      <sheetName val="8.1|Invest in Equity"/>
      <sheetName val="RamesesParm"/>
      <sheetName val="RG and SG - Stmt"/>
      <sheetName val="BASE"/>
      <sheetName val="10-1 Media_10-cut"/>
      <sheetName val="10-1_Media5"/>
      <sheetName val="AA-6_(2)5"/>
      <sheetName val="10-test_(revise)5"/>
      <sheetName val="_IBPL00014"/>
      <sheetName val="10-1_Me4"/>
      <sheetName val="10_1_Media5"/>
      <sheetName val="Master_Program4"/>
      <sheetName val="163040_LC-TR4"/>
      <sheetName val="Company_TB4"/>
      <sheetName val="TOP_Carat_2001_;)4"/>
      <sheetName val="Vol__Export4"/>
      <sheetName val="Wht_cur4"/>
      <sheetName val="w_op4"/>
      <sheetName val="Link_data-july4"/>
      <sheetName val="SCB_1_-_Current3"/>
      <sheetName val="SCB_2_-_Current3"/>
      <sheetName val="Jung_step_down_(60)4"/>
      <sheetName val="_IB-PL-00-01_SUMMARY3"/>
      <sheetName val="_IB-PL-YTD4"/>
      <sheetName val="STEEL_UP3"/>
      <sheetName val="incom_tax_20052"/>
      <sheetName val="DMD_Office2"/>
      <sheetName val="ADMIN_OFFICE_(2)2"/>
      <sheetName val="Fcst_Depre2"/>
      <sheetName val="Original_2000_Budget2"/>
      <sheetName val="CODE_G2"/>
      <sheetName val="หน้า_12"/>
      <sheetName val="ADJ_-_RATE2"/>
      <sheetName val="10-1_3"/>
      <sheetName val="10-1_Media:10-cut1"/>
      <sheetName val="Elect_(3)2"/>
      <sheetName val="s006-⑤_(1)2"/>
      <sheetName val="FX_rates1"/>
      <sheetName val="BALANCE_SHEET_2"/>
      <sheetName val="sampling_plan5"/>
      <sheetName val="เงินกู้_MGC2"/>
      <sheetName val="17__Non_consolidated_stock2"/>
      <sheetName val="General_Data2"/>
      <sheetName val="14__Fixed_assets2"/>
      <sheetName val="13__Intangible_assets2"/>
      <sheetName val="CF_Worksheet_4"/>
      <sheetName val="Base_Rental2"/>
      <sheetName val="Test_cost_oversea2"/>
      <sheetName val="10-test_(revis2"/>
      <sheetName val="Account_List2"/>
      <sheetName val="Breakeven_Analysis2"/>
      <sheetName val="M_12"/>
      <sheetName val="Pivot_Aug'011"/>
      <sheetName val="code_cc3"/>
      <sheetName val="0894_PC_from_Andy_Lam3"/>
      <sheetName val="Calculation_PS3"/>
      <sheetName val="Calculation_of_end_rates2"/>
      <sheetName val="new_ccl1"/>
      <sheetName val="new_pp1"/>
      <sheetName val="Schedule_A_-_REIT_III1"/>
      <sheetName val="Trial_Balance3"/>
      <sheetName val="14_9月分1"/>
      <sheetName val="TB_SAP2"/>
      <sheetName val="TrialBalance_Q3-20021"/>
      <sheetName val="Safire_AOP2"/>
      <sheetName val="Drawing_Approve2"/>
      <sheetName val="Plan_June_'Weekly1"/>
      <sheetName val="L_to_201"/>
      <sheetName val="DropDown_List2"/>
      <sheetName val="07_08_20082"/>
      <sheetName val="P087__Pipe_Line(AUC)2"/>
      <sheetName val="Raw_Material2"/>
      <sheetName val="BS_ATTACH2"/>
      <sheetName val="Asset_Balance_12_20122"/>
      <sheetName val="TB_Worksheet1"/>
      <sheetName val="wtb_30_091"/>
      <sheetName val="wtb_30_111"/>
      <sheetName val="tb_Q3'08_(2)1"/>
      <sheetName val="tb_Q3'081"/>
      <sheetName val="C-1_11"/>
      <sheetName val="C-2_11"/>
      <sheetName val="C-2_21"/>
      <sheetName val="C-2_31"/>
      <sheetName val="C-2_41"/>
      <sheetName val="C-2_51"/>
      <sheetName val="Deferred_Tax_06081"/>
      <sheetName val="U-1_(2)1"/>
      <sheetName val="CC-3_11"/>
      <sheetName val="CC-3_21"/>
      <sheetName val="CC-3_31"/>
      <sheetName val="30_-11"/>
      <sheetName val="Summary_of_Adj1"/>
      <sheetName val="FAMsia_BS1"/>
      <sheetName val="Msia_PL1"/>
      <sheetName val="FAWuxi_BS1"/>
      <sheetName val="FAMW_PL1"/>
      <sheetName val="FAMW_BS1"/>
      <sheetName val="CONSOL_MPL1"/>
      <sheetName val="FAS_MPL1"/>
      <sheetName val="FAM_MPL1"/>
      <sheetName val="FAMW_MPL1"/>
      <sheetName val="Credit_Processing_B'mkg1"/>
      <sheetName val="Nominal_Accounts1"/>
      <sheetName val="รายการกับบริษัทในเครือ_1"/>
      <sheetName val="Master_Config1"/>
      <sheetName val="1__Dynaplast_(M)1"/>
      <sheetName val="Feedmill_pur1"/>
      <sheetName val="_????1"/>
      <sheetName val="RPT_71-VOLUME_DATA-PCI_1"/>
      <sheetName val="RPT_72-VOLUME_DATA-Industry1"/>
      <sheetName val="Master_Assumptions1"/>
      <sheetName val="Group-Cash_Flow1"/>
      <sheetName val="07上期_連結3"/>
      <sheetName val="RM_listing3"/>
      <sheetName val="K_Krunch_170g3"/>
      <sheetName val="CBMB-_client3"/>
      <sheetName val="Expense_Summary3"/>
      <sheetName val="_3"/>
      <sheetName val="P_Cash_Pmts_20033"/>
      <sheetName val="BS_ICo_083"/>
      <sheetName val="Entity_Totals3"/>
      <sheetName val="asset_HDK&amp;SHK1"/>
      <sheetName val="Salary_raise_2014-Update"/>
      <sheetName val="New_Co_Sum"/>
      <sheetName val="[TOP_Carat_2001_;)_xls]10-1_Med"/>
      <sheetName val="_Code_-สิทธิรักษาพยาบาล1-9-53"/>
      <sheetName val="Salary__StructureBK__20-12-_(2)"/>
      <sheetName val="Daten"/>
      <sheetName val="QTY &amp; AMT"/>
      <sheetName val="10_1 Media:10_cut"/>
      <sheetName val="Summary"/>
      <sheetName val="Master"/>
      <sheetName val="CDT coating,salvage was"/>
      <sheetName val="TB Dec 08"/>
      <sheetName val="Indicator"/>
      <sheetName val="Formulas"/>
      <sheetName val="43"/>
      <sheetName val="MAT Separate"/>
      <sheetName val="TB-SLP-Q'2-04p"/>
      <sheetName val="BASIS"/>
      <sheetName val="price"/>
      <sheetName val="EDP-Master"/>
      <sheetName val="Chart"/>
      <sheetName val="สง.1"/>
      <sheetName val="สง.2.2_แนบ1"/>
      <sheetName val="สง.2.3_แนบ1"/>
      <sheetName val="Input Sheet"/>
      <sheetName val="Source File"/>
      <sheetName val="P.19"/>
      <sheetName val="admin fin"/>
      <sheetName val="vehicle Aug"/>
      <sheetName val="JULY"/>
      <sheetName val="SEP"/>
      <sheetName val="OCT"/>
      <sheetName val="NOV"/>
      <sheetName val="DEC"/>
      <sheetName val="p.3-a"/>
      <sheetName val="ข้อมูล"/>
      <sheetName val="bblยังไม่จ่าย"/>
      <sheetName val="ActAdj"/>
      <sheetName val="BudAdj"/>
      <sheetName val="LYAAdj"/>
      <sheetName val="LYBAdj"/>
      <sheetName val="ActTB"/>
      <sheetName val="BudTB"/>
      <sheetName val="LYATB"/>
      <sheetName val="LYBTB"/>
      <sheetName val="bg"/>
      <sheetName val="unmatch2"/>
      <sheetName val="3_ย่อยอนุสาวรีย์ท้าวสุรนารี"/>
      <sheetName val="4_เพชรบุรี"/>
      <sheetName val="1_นครพนม"/>
      <sheetName val="5_ย่อยบรมไตรโลกนาถ2"/>
      <sheetName val="2_ย่อยห้าแยกฉลอง ภก_"/>
      <sheetName val="6_ลพบุรี"/>
      <sheetName val="15_สมุทรสงคราม"/>
      <sheetName val="___"/>
      <sheetName val=" ____"/>
      <sheetName val="CompTable"/>
      <sheetName val="Parameter"/>
      <sheetName val="รายละเอียดค่าใช้จ่าย"/>
      <sheetName val="รายละเอียดรายได้"/>
      <sheetName val="ROLL"/>
      <sheetName val="สุทธิภาษี"/>
      <sheetName val="PRMT"/>
      <sheetName val="CNT"/>
      <sheetName val="推移データ"/>
      <sheetName val="工数集計"/>
      <sheetName val="TB2009"/>
      <sheetName val="数量对比"/>
      <sheetName val="FG200806"/>
      <sheetName val="AA-6_(2)6"/>
      <sheetName val="10-test_(revise)6"/>
      <sheetName val="10-1_Media6"/>
      <sheetName val="10_1_Media6"/>
      <sheetName val="Company_TB5"/>
      <sheetName val="TOP_Carat_2001_;)5"/>
      <sheetName val="w_op5"/>
      <sheetName val="Wht_cur5"/>
      <sheetName val="_IBPL00015"/>
      <sheetName val="10-1_Me5"/>
      <sheetName val="Link_data-july5"/>
      <sheetName val="Master_Program5"/>
      <sheetName val="Vol__Export5"/>
      <sheetName val="_IB-PL-YTD5"/>
      <sheetName val="163040_LC-TR5"/>
      <sheetName val="Jung_step_down_(60)5"/>
      <sheetName val="SCB_1_-_Current4"/>
      <sheetName val="SCB_2_-_Current4"/>
      <sheetName val="_IB-PL-00-01_SUMMARY4"/>
      <sheetName val="STEEL_UP4"/>
      <sheetName val="incom_tax_20053"/>
      <sheetName val="DMD_Office3"/>
      <sheetName val="ADMIN_OFFICE_(2)3"/>
      <sheetName val="Fcst_Depre3"/>
      <sheetName val="Original_2000_Budget3"/>
      <sheetName val="ADJ_-_RATE3"/>
      <sheetName val="CODE_G3"/>
      <sheetName val="หน้า_13"/>
      <sheetName val="ALLOCATE FH TO LINE"/>
    </sheetNames>
    <sheetDataSet>
      <sheetData sheetId="0">
        <row r="1">
          <cell r="A1" t="str">
            <v>CARAT MEDIA SERVICES (THAILAND) CO., LTD.</v>
          </cell>
        </row>
      </sheetData>
      <sheetData sheetId="1">
        <row r="1">
          <cell r="A1" t="str">
            <v>CARAT MEDIA SERVICES (THAILAND) CO., LTD.</v>
          </cell>
        </row>
      </sheetData>
      <sheetData sheetId="2">
        <row r="1">
          <cell r="A1" t="str">
            <v>CARAT MEDIA SERVICES (THAILAND) CO., LTD.</v>
          </cell>
        </row>
      </sheetData>
      <sheetData sheetId="3">
        <row r="1">
          <cell r="A1" t="str">
            <v>CARAT MEDIA SERVICES (THAILAND) CO., LTD.</v>
          </cell>
        </row>
      </sheetData>
      <sheetData sheetId="4">
        <row r="1">
          <cell r="A1" t="str">
            <v>CARAT MEDIA SERVICES (THAILAND) CO., LTD.</v>
          </cell>
        </row>
      </sheetData>
      <sheetData sheetId="5">
        <row r="1">
          <cell r="A1" t="str">
            <v>CARAT MEDIA SERVICES (THAILAND) CO., LTD.</v>
          </cell>
        </row>
      </sheetData>
      <sheetData sheetId="6">
        <row r="1">
          <cell r="A1" t="str">
            <v>CARAT MEDIA SERVICES (THAILAND) CO., LTD.</v>
          </cell>
        </row>
      </sheetData>
      <sheetData sheetId="7">
        <row r="1">
          <cell r="A1" t="str">
            <v>CARAT MEDIA SERVICES (THAILAND) CO., LTD.</v>
          </cell>
        </row>
      </sheetData>
      <sheetData sheetId="8">
        <row r="1">
          <cell r="A1" t="str">
            <v>CARAT MEDIA SERVICES (THAILAND) CO., LTD.</v>
          </cell>
        </row>
      </sheetData>
      <sheetData sheetId="9">
        <row r="1">
          <cell r="A1" t="str">
            <v>CARAT MEDIA SERVICES (THAILAND) CO., LTD.</v>
          </cell>
        </row>
      </sheetData>
      <sheetData sheetId="10">
        <row r="1">
          <cell r="A1" t="str">
            <v>CARAT MEDIA SERVICES (THAILAND) CO., LTD.</v>
          </cell>
        </row>
      </sheetData>
      <sheetData sheetId="11">
        <row r="1">
          <cell r="A1" t="str">
            <v>CARAT MEDIA SERVICES (THAILAND) CO., LTD.</v>
          </cell>
        </row>
      </sheetData>
      <sheetData sheetId="12">
        <row r="1">
          <cell r="A1" t="str">
            <v>CARAT MEDIA SERVICES (THAILAND) CO., LTD.</v>
          </cell>
        </row>
      </sheetData>
      <sheetData sheetId="13">
        <row r="1">
          <cell r="A1" t="str">
            <v>CARAT MEDIA SERVICES (THAILAND) CO., LTD.</v>
          </cell>
        </row>
      </sheetData>
      <sheetData sheetId="14">
        <row r="1">
          <cell r="A1" t="str">
            <v>CARAT MEDIA SERVICES (THAILAND) CO., LTD.</v>
          </cell>
        </row>
      </sheetData>
      <sheetData sheetId="15">
        <row r="1">
          <cell r="A1" t="str">
            <v>CARAT MEDIA SERVICES (THAILAND) CO., LTD.</v>
          </cell>
        </row>
      </sheetData>
      <sheetData sheetId="16">
        <row r="1">
          <cell r="A1" t="str">
            <v>CARAT MEDIA SERVICES (THAILAND) CO., LTD.</v>
          </cell>
        </row>
      </sheetData>
      <sheetData sheetId="17">
        <row r="1">
          <cell r="A1" t="str">
            <v>CARAT MEDIA SERVICES (THAILAND) CO., LTD.</v>
          </cell>
        </row>
      </sheetData>
      <sheetData sheetId="18">
        <row r="1">
          <cell r="A1" t="str">
            <v>CARAT MEDIA SERVICES (THAILAND) CO., LTD.</v>
          </cell>
        </row>
      </sheetData>
      <sheetData sheetId="19">
        <row r="1">
          <cell r="A1" t="str">
            <v>CARAT MEDIA SERVICES (THAILAND) CO., LTD.</v>
          </cell>
        </row>
      </sheetData>
      <sheetData sheetId="20">
        <row r="1">
          <cell r="A1" t="str">
            <v>CARAT MEDIA SERVICES (THAILAND) CO., LTD.</v>
          </cell>
        </row>
      </sheetData>
      <sheetData sheetId="21">
        <row r="1">
          <cell r="A1" t="str">
            <v>CARAT MEDIA SERVICES (THAILAND) CO., LTD.</v>
          </cell>
        </row>
      </sheetData>
      <sheetData sheetId="22">
        <row r="1">
          <cell r="A1" t="str">
            <v>CARAT MEDIA SERVICES (THAILAND) CO., LTD.</v>
          </cell>
        </row>
      </sheetData>
      <sheetData sheetId="23">
        <row r="1">
          <cell r="A1" t="str">
            <v>CARAT MEDIA SERVICES (THAILAND) CO., LTD.</v>
          </cell>
        </row>
      </sheetData>
      <sheetData sheetId="24" refreshError="1">
        <row r="1">
          <cell r="A1" t="str">
            <v>CARAT MEDIA SERVICES (THAILAND) CO., LTD.</v>
          </cell>
        </row>
        <row r="2">
          <cell r="A2" t="str">
            <v>12.31.01</v>
          </cell>
        </row>
        <row r="3">
          <cell r="A3" t="str">
            <v>MEDIA ANALYTICAL REVIEW</v>
          </cell>
          <cell r="C3" t="str">
            <v xml:space="preserve">Select job sheet from sales report </v>
          </cell>
        </row>
        <row r="5">
          <cell r="A5" t="str">
            <v xml:space="preserve">Customers' name </v>
          </cell>
          <cell r="B5" t="str">
            <v>Carat Media Service</v>
          </cell>
          <cell r="C5" t="str">
            <v>Cost</v>
          </cell>
          <cell r="D5" t="str">
            <v>Sale</v>
          </cell>
          <cell r="E5" t="str">
            <v>Gross Profit(%)</v>
          </cell>
          <cell r="F5" t="str">
            <v>Cost amount</v>
          </cell>
          <cell r="G5" t="str">
            <v>Handling charge</v>
          </cell>
          <cell r="H5" t="str">
            <v>%</v>
          </cell>
          <cell r="I5" t="str">
            <v>A</v>
          </cell>
          <cell r="J5" t="str">
            <v>B</v>
          </cell>
          <cell r="K5" t="str">
            <v>C</v>
          </cell>
          <cell r="L5" t="str">
            <v>Remark</v>
          </cell>
        </row>
      </sheetData>
      <sheetData sheetId="25" refreshError="1">
        <row r="1">
          <cell r="A1" t="str">
            <v>CARAT MEDIA SERVICES (THAILAND) CO., LTD.</v>
          </cell>
        </row>
        <row r="2">
          <cell r="A2" t="str">
            <v>12.31.01</v>
          </cell>
        </row>
        <row r="3">
          <cell r="A3" t="str">
            <v>CUT-OFF SALE TEST</v>
          </cell>
          <cell r="C3" t="str">
            <v xml:space="preserve">Select job sheet from sales report </v>
          </cell>
        </row>
        <row r="5">
          <cell r="A5" t="str">
            <v>No.</v>
          </cell>
          <cell r="B5" t="str">
            <v xml:space="preserve">Customers' name </v>
          </cell>
          <cell r="D5" t="str">
            <v>Job sheet No.</v>
          </cell>
          <cell r="E5" t="str">
            <v>Sale amount</v>
          </cell>
          <cell r="F5" t="str">
            <v>Cost amount</v>
          </cell>
          <cell r="G5" t="str">
            <v>Handling charge</v>
          </cell>
          <cell r="H5" t="str">
            <v>%</v>
          </cell>
          <cell r="I5" t="str">
            <v>A</v>
          </cell>
          <cell r="J5" t="str">
            <v>B</v>
          </cell>
          <cell r="K5" t="str">
            <v>C</v>
          </cell>
          <cell r="L5" t="str">
            <v>Remark</v>
          </cell>
        </row>
      </sheetData>
      <sheetData sheetId="26"/>
      <sheetData sheetId="27">
        <row r="1">
          <cell r="A1" t="str">
            <v>CARAT MEDIA SERVICES (THAILAND) CO., LTD.</v>
          </cell>
        </row>
      </sheetData>
      <sheetData sheetId="28">
        <row r="1">
          <cell r="A1" t="str">
            <v>CARAT MEDIA SERVICES (THAILAND) CO., LTD.</v>
          </cell>
        </row>
      </sheetData>
      <sheetData sheetId="29" refreshError="1"/>
      <sheetData sheetId="30">
        <row r="1">
          <cell r="A1" t="str">
            <v>CARAT MEDIA SERVICES (THAILAND) CO., LTD.</v>
          </cell>
        </row>
      </sheetData>
      <sheetData sheetId="31">
        <row r="1">
          <cell r="A1" t="str">
            <v>CARAT MEDIA SERVICES (THAILAND) CO., LTD.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 refreshError="1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>
        <row r="1">
          <cell r="A1" t="str">
            <v>CARAT MEDIA SERVICES (THAILAND) CO., LTD.</v>
          </cell>
        </row>
      </sheetData>
      <sheetData sheetId="465">
        <row r="1">
          <cell r="A1" t="str">
            <v>CARAT MEDIA SERVICES (THAILAND) CO., LTD.</v>
          </cell>
        </row>
      </sheetData>
      <sheetData sheetId="466">
        <row r="1">
          <cell r="A1" t="str">
            <v>CARAT MEDIA SERVICES (THAILAND) CO., LTD.</v>
          </cell>
        </row>
      </sheetData>
      <sheetData sheetId="467">
        <row r="1">
          <cell r="A1" t="str">
            <v>CARAT MEDIA SERVICES (THAILAND) CO., LTD.</v>
          </cell>
        </row>
      </sheetData>
      <sheetData sheetId="468">
        <row r="1">
          <cell r="A1" t="str">
            <v>CARAT MEDIA SERVICES (THAILAND) CO., LTD.</v>
          </cell>
        </row>
      </sheetData>
      <sheetData sheetId="469">
        <row r="1">
          <cell r="A1" t="str">
            <v>CARAT MEDIA SERVICES (THAILAND) CO., LTD.</v>
          </cell>
        </row>
      </sheetData>
      <sheetData sheetId="470">
        <row r="1">
          <cell r="A1" t="str">
            <v>CARAT MEDIA SERVICES (THAILAND) CO., LTD.</v>
          </cell>
        </row>
      </sheetData>
      <sheetData sheetId="471">
        <row r="1">
          <cell r="A1" t="str">
            <v>CARAT MEDIA SERVICES (THAILAND) CO., LTD.</v>
          </cell>
        </row>
      </sheetData>
      <sheetData sheetId="472">
        <row r="1">
          <cell r="A1" t="str">
            <v>CARAT MEDIA SERVICES (THAILAND) CO., LTD.</v>
          </cell>
        </row>
      </sheetData>
      <sheetData sheetId="473">
        <row r="1">
          <cell r="A1" t="str">
            <v>CARAT MEDIA SERVICES (THAILAND) CO., LTD.</v>
          </cell>
        </row>
      </sheetData>
      <sheetData sheetId="474">
        <row r="1">
          <cell r="A1" t="str">
            <v>CARAT MEDIA SERVICES (THAILAND) CO., LTD.</v>
          </cell>
        </row>
      </sheetData>
      <sheetData sheetId="475">
        <row r="1">
          <cell r="A1" t="str">
            <v>CARAT MEDIA SERVICES (THAILAND) CO., LTD.</v>
          </cell>
        </row>
      </sheetData>
      <sheetData sheetId="476">
        <row r="1">
          <cell r="A1" t="str">
            <v>CARAT MEDIA SERVICES (THAILAND) CO., LTD.</v>
          </cell>
        </row>
      </sheetData>
      <sheetData sheetId="477">
        <row r="1">
          <cell r="A1" t="str">
            <v>CARAT MEDIA SERVICES (THAILAND) CO., LTD.</v>
          </cell>
        </row>
      </sheetData>
      <sheetData sheetId="478"/>
      <sheetData sheetId="479"/>
      <sheetData sheetId="480">
        <row r="1">
          <cell r="A1" t="str">
            <v>CARAT MEDIA SERVICES (THAILAND) CO., LTD.</v>
          </cell>
        </row>
      </sheetData>
      <sheetData sheetId="481">
        <row r="1">
          <cell r="A1" t="str">
            <v>CARAT MEDIA SERVICES (THAILAND) CO., LTD.</v>
          </cell>
        </row>
      </sheetData>
      <sheetData sheetId="482">
        <row r="1">
          <cell r="A1" t="str">
            <v>CARAT MEDIA SERVICES (THAILAND) CO., LTD.</v>
          </cell>
        </row>
      </sheetData>
      <sheetData sheetId="483">
        <row r="1">
          <cell r="A1" t="str">
            <v>CARAT MEDIA SERVICES (THAILAND) CO., LTD.</v>
          </cell>
        </row>
      </sheetData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>
        <row r="1">
          <cell r="A1" t="str">
            <v>CARAT MEDIA SERVICES (THAILAND) CO., LTD.</v>
          </cell>
        </row>
      </sheetData>
      <sheetData sheetId="491">
        <row r="1">
          <cell r="A1" t="str">
            <v>CARAT MEDIA SERVICES (THAILAND) CO., LTD.</v>
          </cell>
        </row>
      </sheetData>
      <sheetData sheetId="492">
        <row r="1">
          <cell r="A1" t="str">
            <v>CARAT MEDIA SERVICES (THAILAND) CO., LTD.</v>
          </cell>
        </row>
      </sheetData>
      <sheetData sheetId="493">
        <row r="1">
          <cell r="A1" t="str">
            <v>CARAT MEDIA SERVICES (THAILAND) CO., LTD.</v>
          </cell>
        </row>
      </sheetData>
      <sheetData sheetId="494">
        <row r="1">
          <cell r="A1" t="str">
            <v>CARAT MEDIA SERVICES (THAILAND) CO., LTD.</v>
          </cell>
        </row>
      </sheetData>
      <sheetData sheetId="495">
        <row r="1">
          <cell r="A1" t="str">
            <v>CARAT MEDIA SERVICES (THAILAND) CO., LTD.</v>
          </cell>
        </row>
      </sheetData>
      <sheetData sheetId="496">
        <row r="1">
          <cell r="A1" t="str">
            <v>CARAT MEDIA SERVICES (THAILAND) CO., LTD.</v>
          </cell>
        </row>
      </sheetData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>
        <row r="1">
          <cell r="A1" t="str">
            <v>CARAT MEDIA SERVICES (THAILAND) CO., LTD.</v>
          </cell>
        </row>
      </sheetData>
      <sheetData sheetId="509">
        <row r="1">
          <cell r="A1" t="str">
            <v>CARAT MEDIA SERVICES (THAILAND) CO., LTD.</v>
          </cell>
        </row>
      </sheetData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>
        <row r="1">
          <cell r="A1" t="str">
            <v>CARAT MEDIA SERVICES (THAILAND) CO., LTD.</v>
          </cell>
        </row>
      </sheetData>
      <sheetData sheetId="538">
        <row r="1">
          <cell r="A1" t="str">
            <v>CARAT MEDIA SERVICES (THAILAND) CO., LTD.</v>
          </cell>
        </row>
      </sheetData>
      <sheetData sheetId="539">
        <row r="1">
          <cell r="A1" t="str">
            <v>CARAT MEDIA SERVICES (THAILAND) CO., LTD.</v>
          </cell>
        </row>
      </sheetData>
      <sheetData sheetId="540">
        <row r="1">
          <cell r="A1" t="str">
            <v>CARAT MEDIA SERVICES (THAILAND) CO., LTD.</v>
          </cell>
        </row>
      </sheetData>
      <sheetData sheetId="541">
        <row r="1">
          <cell r="A1" t="str">
            <v>CARAT MEDIA SERVICES (THAILAND) CO., LTD.</v>
          </cell>
        </row>
      </sheetData>
      <sheetData sheetId="542">
        <row r="1">
          <cell r="A1" t="str">
            <v>CARAT MEDIA SERVICES (THAILAND) CO., LTD.</v>
          </cell>
        </row>
      </sheetData>
      <sheetData sheetId="543">
        <row r="1">
          <cell r="A1" t="str">
            <v>CARAT MEDIA SERVICES (THAILAND) CO., LTD.</v>
          </cell>
        </row>
      </sheetData>
      <sheetData sheetId="544">
        <row r="1">
          <cell r="A1" t="str">
            <v>CARAT MEDIA SERVICES (THAILAND) CO., LTD.</v>
          </cell>
        </row>
      </sheetData>
      <sheetData sheetId="545">
        <row r="1">
          <cell r="A1" t="str">
            <v>CARAT MEDIA SERVICES (THAILAND) CO., LTD.</v>
          </cell>
        </row>
      </sheetData>
      <sheetData sheetId="546">
        <row r="1">
          <cell r="A1" t="str">
            <v>CARAT MEDIA SERVICES (THAILAND) CO., LTD.</v>
          </cell>
        </row>
      </sheetData>
      <sheetData sheetId="547">
        <row r="1">
          <cell r="A1" t="str">
            <v>CARAT MEDIA SERVICES (THAILAND) CO., LTD.</v>
          </cell>
        </row>
      </sheetData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>
        <row r="1">
          <cell r="A1" t="str">
            <v>CARAT MEDIA SERVICES (THAILAND) CO., LTD.</v>
          </cell>
        </row>
      </sheetData>
      <sheetData sheetId="582">
        <row r="1">
          <cell r="A1" t="str">
            <v>CARAT MEDIA SERVICES (THAILAND) CO., LTD.</v>
          </cell>
        </row>
      </sheetData>
      <sheetData sheetId="583">
        <row r="1">
          <cell r="A1" t="str">
            <v>CARAT MEDIA SERVICES (THAILAND) CO., LTD.</v>
          </cell>
        </row>
      </sheetData>
      <sheetData sheetId="584">
        <row r="1">
          <cell r="A1" t="str">
            <v>CARAT MEDIA SERVICES (THAILAND) CO., LTD.</v>
          </cell>
        </row>
      </sheetData>
      <sheetData sheetId="585">
        <row r="1">
          <cell r="A1" t="str">
            <v>CARAT MEDIA SERVICES (THAILAND) CO., LTD.</v>
          </cell>
        </row>
      </sheetData>
      <sheetData sheetId="586">
        <row r="1">
          <cell r="A1" t="str">
            <v>CARAT MEDIA SERVICES (THAILAND) CO., LTD.</v>
          </cell>
        </row>
      </sheetData>
      <sheetData sheetId="587">
        <row r="1">
          <cell r="A1" t="str">
            <v>CARAT MEDIA SERVICES (THAILAND) CO., LTD.</v>
          </cell>
        </row>
      </sheetData>
      <sheetData sheetId="588">
        <row r="1">
          <cell r="A1" t="str">
            <v>CARAT MEDIA SERVICES (THAILAND) CO., LTD.</v>
          </cell>
        </row>
      </sheetData>
      <sheetData sheetId="589">
        <row r="1">
          <cell r="A1" t="str">
            <v>CARAT MEDIA SERVICES (THAILAND) CO., LTD.</v>
          </cell>
        </row>
      </sheetData>
      <sheetData sheetId="590">
        <row r="1">
          <cell r="A1" t="str">
            <v>CARAT MEDIA SERVICES (THAILAND) CO., LTD.</v>
          </cell>
        </row>
      </sheetData>
      <sheetData sheetId="591">
        <row r="1">
          <cell r="A1" t="str">
            <v>CARAT MEDIA SERVICES (THAILAND) CO., LTD.</v>
          </cell>
        </row>
      </sheetData>
      <sheetData sheetId="592">
        <row r="1">
          <cell r="A1" t="str">
            <v>CARAT MEDIA SERVICES (THAILAND) CO., LTD.</v>
          </cell>
        </row>
      </sheetData>
      <sheetData sheetId="593">
        <row r="1">
          <cell r="A1" t="str">
            <v>CARAT MEDIA SERVICES (THAILAND) CO., LTD.</v>
          </cell>
        </row>
      </sheetData>
      <sheetData sheetId="594">
        <row r="1">
          <cell r="A1" t="str">
            <v>CARAT MEDIA SERVICES (THAILAND) CO., LTD.</v>
          </cell>
        </row>
      </sheetData>
      <sheetData sheetId="595">
        <row r="1">
          <cell r="A1" t="str">
            <v>CARAT MEDIA SERVICES (THAILAND) CO., LTD.</v>
          </cell>
        </row>
      </sheetData>
      <sheetData sheetId="596">
        <row r="1">
          <cell r="A1" t="str">
            <v>CARAT MEDIA SERVICES (THAILAND) CO., LTD.</v>
          </cell>
        </row>
      </sheetData>
      <sheetData sheetId="597">
        <row r="1">
          <cell r="A1" t="str">
            <v>CARAT MEDIA SERVICES (THAILAND) CO., LTD.</v>
          </cell>
        </row>
      </sheetData>
      <sheetData sheetId="598">
        <row r="1">
          <cell r="A1" t="str">
            <v>CARAT MEDIA SERVICES (THAILAND) CO., LTD.</v>
          </cell>
        </row>
      </sheetData>
      <sheetData sheetId="599">
        <row r="1">
          <cell r="A1" t="str">
            <v>CARAT MEDIA SERVICES (THAILAND) CO., LTD.</v>
          </cell>
        </row>
      </sheetData>
      <sheetData sheetId="600">
        <row r="1">
          <cell r="A1" t="str">
            <v>CARAT MEDIA SERVICES (THAILAND) CO., LTD.</v>
          </cell>
        </row>
      </sheetData>
      <sheetData sheetId="601">
        <row r="1">
          <cell r="A1" t="str">
            <v>CARAT MEDIA SERVICES (THAILAND) CO., LTD.</v>
          </cell>
        </row>
      </sheetData>
      <sheetData sheetId="602">
        <row r="1">
          <cell r="A1" t="str">
            <v>CARAT MEDIA SERVICES (THAILAND) CO., LTD.</v>
          </cell>
        </row>
      </sheetData>
      <sheetData sheetId="603">
        <row r="1">
          <cell r="A1" t="str">
            <v>CARAT MEDIA SERVICES (THAILAND) CO., LTD.</v>
          </cell>
        </row>
      </sheetData>
      <sheetData sheetId="604">
        <row r="1">
          <cell r="A1" t="str">
            <v>CARAT MEDIA SERVICES (THAILAND) CO., LTD.</v>
          </cell>
        </row>
      </sheetData>
      <sheetData sheetId="605">
        <row r="1">
          <cell r="A1" t="str">
            <v>CARAT MEDIA SERVICES (THAILAND) CO., LTD.</v>
          </cell>
        </row>
      </sheetData>
      <sheetData sheetId="606">
        <row r="1">
          <cell r="A1" t="str">
            <v>CARAT MEDIA SERVICES (THAILAND) CO., LTD.</v>
          </cell>
        </row>
      </sheetData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>
        <row r="1">
          <cell r="A1" t="str">
            <v>CARAT MEDIA SERVICES (THAILAND) CO., LTD.</v>
          </cell>
        </row>
      </sheetData>
      <sheetData sheetId="626">
        <row r="1">
          <cell r="A1" t="str">
            <v>CARAT MEDIA SERVICES (THAILAND) CO., LTD.</v>
          </cell>
        </row>
      </sheetData>
      <sheetData sheetId="627">
        <row r="1">
          <cell r="A1" t="str">
            <v>CARAT MEDIA SERVICES (THAILAND) CO., LTD.</v>
          </cell>
        </row>
      </sheetData>
      <sheetData sheetId="628">
        <row r="1">
          <cell r="A1" t="str">
            <v>CARAT MEDIA SERVICES (THAILAND) CO., LTD.</v>
          </cell>
        </row>
      </sheetData>
      <sheetData sheetId="629">
        <row r="1">
          <cell r="A1" t="str">
            <v>CARAT MEDIA SERVICES (THAILAND) CO., LTD.</v>
          </cell>
        </row>
      </sheetData>
      <sheetData sheetId="630">
        <row r="1">
          <cell r="A1" t="str">
            <v>CARAT MEDIA SERVICES (THAILAND) CO., LTD.</v>
          </cell>
        </row>
      </sheetData>
      <sheetData sheetId="631">
        <row r="1">
          <cell r="A1" t="str">
            <v>CARAT MEDIA SERVICES (THAILAND) CO., LTD.</v>
          </cell>
        </row>
      </sheetData>
      <sheetData sheetId="632">
        <row r="1">
          <cell r="A1" t="str">
            <v>CARAT MEDIA SERVICES (THAILAND) CO., LTD.</v>
          </cell>
        </row>
      </sheetData>
      <sheetData sheetId="633">
        <row r="1">
          <cell r="A1" t="str">
            <v>CARAT MEDIA SERVICES (THAILAND) CO., LTD.</v>
          </cell>
        </row>
      </sheetData>
      <sheetData sheetId="634">
        <row r="1">
          <cell r="A1" t="str">
            <v>CARAT MEDIA SERVICES (THAILAND) CO., LTD.</v>
          </cell>
        </row>
      </sheetData>
      <sheetData sheetId="635">
        <row r="1">
          <cell r="A1" t="str">
            <v>CARAT MEDIA SERVICES (THAILAND) CO., LTD.</v>
          </cell>
        </row>
      </sheetData>
      <sheetData sheetId="636">
        <row r="1">
          <cell r="A1" t="str">
            <v>CARAT MEDIA SERVICES (THAILAND) CO., LTD.</v>
          </cell>
        </row>
      </sheetData>
      <sheetData sheetId="637">
        <row r="1">
          <cell r="A1" t="str">
            <v>CARAT MEDIA SERVICES (THAILAND) CO., LTD.</v>
          </cell>
        </row>
      </sheetData>
      <sheetData sheetId="638">
        <row r="1">
          <cell r="A1" t="str">
            <v>CARAT MEDIA SERVICES (THAILAND) CO., LTD.</v>
          </cell>
        </row>
      </sheetData>
      <sheetData sheetId="639">
        <row r="1">
          <cell r="A1" t="str">
            <v>CARAT MEDIA SERVICES (THAILAND) CO., LTD.</v>
          </cell>
        </row>
      </sheetData>
      <sheetData sheetId="640">
        <row r="1">
          <cell r="A1" t="str">
            <v>CARAT MEDIA SERVICES (THAILAND) CO., LTD.</v>
          </cell>
        </row>
      </sheetData>
      <sheetData sheetId="641">
        <row r="1">
          <cell r="A1" t="str">
            <v>CARAT MEDIA SERVICES (THAILAND) CO., LTD.</v>
          </cell>
        </row>
      </sheetData>
      <sheetData sheetId="642">
        <row r="1">
          <cell r="A1" t="str">
            <v>CARAT MEDIA SERVICES (THAILAND) CO., LTD.</v>
          </cell>
        </row>
      </sheetData>
      <sheetData sheetId="643">
        <row r="1">
          <cell r="A1" t="str">
            <v>CARAT MEDIA SERVICES (THAILAND) CO., LTD.</v>
          </cell>
        </row>
      </sheetData>
      <sheetData sheetId="644">
        <row r="1">
          <cell r="A1" t="str">
            <v>CARAT MEDIA SERVICES (THAILAND) CO., LTD.</v>
          </cell>
        </row>
      </sheetData>
      <sheetData sheetId="645">
        <row r="1">
          <cell r="A1" t="str">
            <v>CARAT MEDIA SERVICES (THAILAND) CO., LTD.</v>
          </cell>
        </row>
      </sheetData>
      <sheetData sheetId="646">
        <row r="1">
          <cell r="A1" t="str">
            <v>CARAT MEDIA SERVICES (THAILAND) CO., LTD.</v>
          </cell>
        </row>
      </sheetData>
      <sheetData sheetId="647">
        <row r="1">
          <cell r="A1" t="str">
            <v>CARAT MEDIA SERVICES (THAILAND) CO., LTD.</v>
          </cell>
        </row>
      </sheetData>
      <sheetData sheetId="648">
        <row r="1">
          <cell r="A1" t="str">
            <v>CARAT MEDIA SERVICES (THAILAND) CO., LTD.</v>
          </cell>
        </row>
      </sheetData>
      <sheetData sheetId="649">
        <row r="1">
          <cell r="A1" t="str">
            <v>CARAT MEDIA SERVICES (THAILAND) CO., LTD.</v>
          </cell>
        </row>
      </sheetData>
      <sheetData sheetId="650">
        <row r="1">
          <cell r="A1" t="str">
            <v>CARAT MEDIA SERVICES (THAILAND) CO., LTD.</v>
          </cell>
        </row>
      </sheetData>
      <sheetData sheetId="651">
        <row r="1">
          <cell r="A1" t="str">
            <v>CARAT MEDIA SERVICES (THAILAND) CO., LTD.</v>
          </cell>
        </row>
      </sheetData>
      <sheetData sheetId="652"/>
      <sheetData sheetId="653"/>
      <sheetData sheetId="654"/>
      <sheetData sheetId="655"/>
      <sheetData sheetId="656"/>
      <sheetData sheetId="657"/>
      <sheetData sheetId="658">
        <row r="1">
          <cell r="A1" t="str">
            <v>CARAT MEDIA SERVICES (THAILAND) CO., LTD.</v>
          </cell>
        </row>
      </sheetData>
      <sheetData sheetId="659">
        <row r="1">
          <cell r="A1" t="str">
            <v>CARAT MEDIA SERVICES (THAILAND) CO., LTD.</v>
          </cell>
        </row>
      </sheetData>
      <sheetData sheetId="660">
        <row r="1">
          <cell r="A1" t="str">
            <v>CARAT MEDIA SERVICES (THAILAND) CO., LTD.</v>
          </cell>
        </row>
      </sheetData>
      <sheetData sheetId="661">
        <row r="1">
          <cell r="A1" t="str">
            <v>CARAT MEDIA SERVICES (THAILAND) CO., LTD.</v>
          </cell>
        </row>
      </sheetData>
      <sheetData sheetId="662">
        <row r="1">
          <cell r="A1" t="str">
            <v>CARAT MEDIA SERVICES (THAILAND) CO., LTD.</v>
          </cell>
        </row>
      </sheetData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>
        <row r="1">
          <cell r="A1" t="str">
            <v>CARAT MEDIA SERVICES (THAILAND) CO., LTD.</v>
          </cell>
        </row>
      </sheetData>
      <sheetData sheetId="743">
        <row r="1">
          <cell r="A1" t="str">
            <v>CARAT MEDIA SERVICES (THAILAND) CO., LTD.</v>
          </cell>
        </row>
      </sheetData>
      <sheetData sheetId="744">
        <row r="1">
          <cell r="A1" t="str">
            <v>CARAT MEDIA SERVICES (THAILAND) CO., LTD.</v>
          </cell>
        </row>
      </sheetData>
      <sheetData sheetId="745">
        <row r="1">
          <cell r="A1" t="str">
            <v>CARAT MEDIA SERVICES (THAILAND) CO., LTD.</v>
          </cell>
        </row>
      </sheetData>
      <sheetData sheetId="746">
        <row r="1">
          <cell r="A1" t="str">
            <v>CARAT MEDIA SERVICES (THAILAND) CO., LTD.</v>
          </cell>
        </row>
      </sheetData>
      <sheetData sheetId="747" refreshError="1"/>
      <sheetData sheetId="748" refreshError="1"/>
      <sheetData sheetId="749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>
        <row r="1">
          <cell r="A1" t="str">
            <v>CARAT MEDIA SERVICES (THAILAND) CO., LTD.</v>
          </cell>
        </row>
      </sheetData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>
        <row r="1">
          <cell r="A1" t="str">
            <v>CARAT MEDIA SERVICES (THAILAND) CO., LTD.</v>
          </cell>
        </row>
      </sheetData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>
        <row r="1">
          <cell r="A1" t="str">
            <v>CARAT MEDIA SERVICES (THAILAND) CO., LTD.</v>
          </cell>
        </row>
      </sheetData>
      <sheetData sheetId="795">
        <row r="1">
          <cell r="A1" t="str">
            <v>CARAT MEDIA SERVICES (THAILAND) CO., LTD.</v>
          </cell>
        </row>
      </sheetData>
      <sheetData sheetId="796">
        <row r="1">
          <cell r="A1" t="str">
            <v>CARAT MEDIA SERVICES (THAILAND) CO., LTD.</v>
          </cell>
        </row>
      </sheetData>
      <sheetData sheetId="797">
        <row r="1">
          <cell r="A1" t="str">
            <v>CARAT MEDIA SERVICES (THAILAND) CO., LTD.</v>
          </cell>
        </row>
      </sheetData>
      <sheetData sheetId="798">
        <row r="1">
          <cell r="A1" t="str">
            <v>CARAT MEDIA SERVICES (THAILAND) CO., LTD.</v>
          </cell>
        </row>
      </sheetData>
      <sheetData sheetId="799">
        <row r="1">
          <cell r="A1" t="str">
            <v>CARAT MEDIA SERVICES (THAILAND) CO., LTD.</v>
          </cell>
        </row>
      </sheetData>
      <sheetData sheetId="800">
        <row r="1">
          <cell r="A1" t="str">
            <v>CARAT MEDIA SERVICES (THAILAND) CO., LTD.</v>
          </cell>
        </row>
      </sheetData>
      <sheetData sheetId="801">
        <row r="1">
          <cell r="A1" t="str">
            <v>CARAT MEDIA SERVICES (THAILAND) CO., LTD.</v>
          </cell>
        </row>
      </sheetData>
      <sheetData sheetId="802"/>
      <sheetData sheetId="803"/>
      <sheetData sheetId="804"/>
      <sheetData sheetId="805">
        <row r="1">
          <cell r="A1" t="str">
            <v>CARAT MEDIA SERVICES (THAILAND) CO., LTD.</v>
          </cell>
        </row>
      </sheetData>
      <sheetData sheetId="806">
        <row r="1">
          <cell r="A1" t="str">
            <v>CARAT MEDIA SERVICES (THAILAND) CO., LTD.</v>
          </cell>
        </row>
      </sheetData>
      <sheetData sheetId="807">
        <row r="1">
          <cell r="A1" t="str">
            <v>CARAT MEDIA SERVICES (THAILAND) CO., LTD.</v>
          </cell>
        </row>
      </sheetData>
      <sheetData sheetId="808">
        <row r="1">
          <cell r="A1" t="str">
            <v>CARAT MEDIA SERVICES (THAILAND) CO., LTD.</v>
          </cell>
        </row>
      </sheetData>
      <sheetData sheetId="809">
        <row r="1">
          <cell r="A1" t="str">
            <v>CARAT MEDIA SERVICES (THAILAND) CO., LTD.</v>
          </cell>
        </row>
      </sheetData>
      <sheetData sheetId="810">
        <row r="1">
          <cell r="A1" t="str">
            <v>CARAT MEDIA SERVICES (THAILAND) CO., LTD.</v>
          </cell>
        </row>
      </sheetData>
      <sheetData sheetId="811">
        <row r="1">
          <cell r="A1" t="str">
            <v>CARAT MEDIA SERVICES (THAILAND) CO., LTD.</v>
          </cell>
        </row>
      </sheetData>
      <sheetData sheetId="812">
        <row r="1">
          <cell r="A1" t="str">
            <v>CARAT MEDIA SERVICES (THAILAND) CO., LTD.</v>
          </cell>
        </row>
      </sheetData>
      <sheetData sheetId="813">
        <row r="1">
          <cell r="A1" t="str">
            <v>CARAT MEDIA SERVICES (THAILAND) CO., LTD.</v>
          </cell>
        </row>
      </sheetData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>
        <row r="1">
          <cell r="A1" t="str">
            <v>CARAT MEDIA SERVICES (THAILAND) CO., LTD.</v>
          </cell>
        </row>
      </sheetData>
      <sheetData sheetId="826">
        <row r="1">
          <cell r="A1" t="str">
            <v>CARAT MEDIA SERVICES (THAILAND) CO., LTD.</v>
          </cell>
        </row>
      </sheetData>
      <sheetData sheetId="827">
        <row r="1">
          <cell r="A1" t="str">
            <v>CARAT MEDIA SERVICES (THAILAND) CO., LTD.</v>
          </cell>
        </row>
      </sheetData>
      <sheetData sheetId="828">
        <row r="1">
          <cell r="A1" t="str">
            <v>CARAT MEDIA SERVICES (THAILAND) CO., LTD.</v>
          </cell>
        </row>
      </sheetData>
      <sheetData sheetId="829">
        <row r="1">
          <cell r="A1" t="str">
            <v>CARAT MEDIA SERVICES (THAILAND) CO., LTD.</v>
          </cell>
        </row>
      </sheetData>
      <sheetData sheetId="830">
        <row r="1">
          <cell r="A1" t="str">
            <v>CARAT MEDIA SERVICES (THAILAND) CO., LTD.</v>
          </cell>
        </row>
      </sheetData>
      <sheetData sheetId="831">
        <row r="1">
          <cell r="A1" t="str">
            <v>CARAT MEDIA SERVICES (THAILAND) CO., LTD.</v>
          </cell>
        </row>
      </sheetData>
      <sheetData sheetId="832">
        <row r="1">
          <cell r="A1" t="str">
            <v>CARAT MEDIA SERVICES (THAILAND) CO., LTD.</v>
          </cell>
        </row>
      </sheetData>
      <sheetData sheetId="833">
        <row r="1">
          <cell r="A1" t="str">
            <v>CARAT MEDIA SERVICES (THAILAND) CO., LTD.</v>
          </cell>
        </row>
      </sheetData>
      <sheetData sheetId="834">
        <row r="1">
          <cell r="A1" t="str">
            <v>CARAT MEDIA SERVICES (THAILAND) CO., LTD.</v>
          </cell>
        </row>
      </sheetData>
      <sheetData sheetId="835"/>
      <sheetData sheetId="836"/>
      <sheetData sheetId="837"/>
      <sheetData sheetId="838">
        <row r="1">
          <cell r="A1" t="str">
            <v>CARAT MEDIA SERVICES (THAILAND) CO., LTD.</v>
          </cell>
        </row>
      </sheetData>
      <sheetData sheetId="839">
        <row r="1">
          <cell r="A1" t="str">
            <v>CARAT MEDIA SERVICES (THAILAND) CO., LTD.</v>
          </cell>
        </row>
      </sheetData>
      <sheetData sheetId="840">
        <row r="1">
          <cell r="A1" t="str">
            <v>CARAT MEDIA SERVICES (THAILAND) CO., LTD.</v>
          </cell>
        </row>
      </sheetData>
      <sheetData sheetId="841">
        <row r="1">
          <cell r="A1" t="str">
            <v>CARAT MEDIA SERVICES (THAILAND) CO., LTD.</v>
          </cell>
        </row>
      </sheetData>
      <sheetData sheetId="842">
        <row r="1">
          <cell r="A1" t="str">
            <v>CARAT MEDIA SERVICES (THAILAND) CO., LTD.</v>
          </cell>
        </row>
      </sheetData>
      <sheetData sheetId="843">
        <row r="1">
          <cell r="A1" t="str">
            <v>CARAT MEDIA SERVICES (THAILAND) CO., LTD.</v>
          </cell>
        </row>
      </sheetData>
      <sheetData sheetId="844">
        <row r="1">
          <cell r="A1" t="str">
            <v>CARAT MEDIA SERVICES (THAILAND) CO., LTD.</v>
          </cell>
        </row>
      </sheetData>
      <sheetData sheetId="845">
        <row r="1">
          <cell r="A1" t="str">
            <v>CARAT MEDIA SERVICES (THAILAND) CO., LTD.</v>
          </cell>
        </row>
      </sheetData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>
        <row r="1">
          <cell r="A1" t="str">
            <v>CARAT MEDIA SERVICES (THAILAND) CO., LTD.</v>
          </cell>
        </row>
      </sheetData>
      <sheetData sheetId="858">
        <row r="1">
          <cell r="A1" t="str">
            <v>CARAT MEDIA SERVICES (THAILAND) CO., LTD.</v>
          </cell>
        </row>
      </sheetData>
      <sheetData sheetId="859">
        <row r="1">
          <cell r="A1" t="str">
            <v>CARAT MEDIA SERVICES (THAILAND) CO., LTD.</v>
          </cell>
        </row>
      </sheetData>
      <sheetData sheetId="860">
        <row r="1">
          <cell r="A1" t="str">
            <v>CARAT MEDIA SERVICES (THAILAND) CO., LTD.</v>
          </cell>
        </row>
      </sheetData>
      <sheetData sheetId="861">
        <row r="1">
          <cell r="A1" t="str">
            <v>CARAT MEDIA SERVICES (THAILAND) CO., LTD.</v>
          </cell>
        </row>
      </sheetData>
      <sheetData sheetId="862">
        <row r="1">
          <cell r="A1" t="str">
            <v>CARAT MEDIA SERVICES (THAILAND) CO., LTD.</v>
          </cell>
        </row>
      </sheetData>
      <sheetData sheetId="863">
        <row r="1">
          <cell r="A1" t="str">
            <v>CARAT MEDIA SERVICES (THAILAND) CO., LTD.</v>
          </cell>
        </row>
      </sheetData>
      <sheetData sheetId="864">
        <row r="1">
          <cell r="A1" t="str">
            <v>CARAT MEDIA SERVICES (THAILAND) CO., LTD.</v>
          </cell>
        </row>
      </sheetData>
      <sheetData sheetId="865">
        <row r="1">
          <cell r="A1" t="str">
            <v>CARAT MEDIA SERVICES (THAILAND) CO., LTD.</v>
          </cell>
        </row>
      </sheetData>
      <sheetData sheetId="866">
        <row r="1">
          <cell r="A1" t="str">
            <v>CARAT MEDIA SERVICES (THAILAND) CO., LTD.</v>
          </cell>
        </row>
      </sheetData>
      <sheetData sheetId="867"/>
      <sheetData sheetId="868"/>
      <sheetData sheetId="869"/>
      <sheetData sheetId="870">
        <row r="1">
          <cell r="A1" t="str">
            <v>CARAT MEDIA SERVICES (THAILAND) CO., LTD.</v>
          </cell>
        </row>
      </sheetData>
      <sheetData sheetId="871">
        <row r="1">
          <cell r="A1" t="str">
            <v>CARAT MEDIA SERVICES (THAILAND) CO., LTD.</v>
          </cell>
        </row>
      </sheetData>
      <sheetData sheetId="872">
        <row r="1">
          <cell r="A1" t="str">
            <v>CARAT MEDIA SERVICES (THAILAND) CO., LTD.</v>
          </cell>
        </row>
      </sheetData>
      <sheetData sheetId="873">
        <row r="1">
          <cell r="A1" t="str">
            <v>CARAT MEDIA SERVICES (THAILAND) CO., LTD.</v>
          </cell>
        </row>
      </sheetData>
      <sheetData sheetId="874">
        <row r="1">
          <cell r="A1" t="str">
            <v>CARAT MEDIA SERVICES (THAILAND) CO., LTD.</v>
          </cell>
        </row>
      </sheetData>
      <sheetData sheetId="875">
        <row r="1">
          <cell r="A1" t="str">
            <v>CARAT MEDIA SERVICES (THAILAND) CO., LTD.</v>
          </cell>
        </row>
      </sheetData>
      <sheetData sheetId="876">
        <row r="1">
          <cell r="A1" t="str">
            <v>CARAT MEDIA SERVICES (THAILAND) CO., LTD.</v>
          </cell>
        </row>
      </sheetData>
      <sheetData sheetId="877">
        <row r="1">
          <cell r="A1" t="str">
            <v>CARAT MEDIA SERVICES (THAILAND) CO., LTD.</v>
          </cell>
        </row>
      </sheetData>
      <sheetData sheetId="878"/>
      <sheetData sheetId="879"/>
      <sheetData sheetId="880"/>
      <sheetData sheetId="881"/>
      <sheetData sheetId="882"/>
      <sheetData sheetId="883">
        <row r="1">
          <cell r="A1" t="str">
            <v>CARAT MEDIA SERVICES (THAILAND) CO., LTD.</v>
          </cell>
        </row>
      </sheetData>
      <sheetData sheetId="884">
        <row r="1">
          <cell r="A1" t="str">
            <v>CARAT MEDIA SERVICES (THAILAND) CO., LTD.</v>
          </cell>
        </row>
      </sheetData>
      <sheetData sheetId="885"/>
      <sheetData sheetId="886">
        <row r="1">
          <cell r="A1" t="str">
            <v>CARAT MEDIA SERVICES (THAILAND) CO., LTD.</v>
          </cell>
        </row>
      </sheetData>
      <sheetData sheetId="887">
        <row r="1">
          <cell r="A1" t="str">
            <v>CARAT MEDIA SERVICES (THAILAND) CO., LTD.</v>
          </cell>
        </row>
      </sheetData>
      <sheetData sheetId="888"/>
      <sheetData sheetId="889"/>
      <sheetData sheetId="890">
        <row r="1">
          <cell r="A1" t="str">
            <v>CARAT MEDIA SERVICES (THAILAND) CO., LTD.</v>
          </cell>
        </row>
      </sheetData>
      <sheetData sheetId="891">
        <row r="1">
          <cell r="A1" t="str">
            <v>CARAT MEDIA SERVICES (THAILAND) CO., LTD.</v>
          </cell>
        </row>
      </sheetData>
      <sheetData sheetId="892">
        <row r="1">
          <cell r="A1" t="str">
            <v>CARAT MEDIA SERVICES (THAILAND) CO., LTD.</v>
          </cell>
        </row>
      </sheetData>
      <sheetData sheetId="893">
        <row r="1">
          <cell r="A1" t="str">
            <v>CARAT MEDIA SERVICES (THAILAND) CO., LTD.</v>
          </cell>
        </row>
      </sheetData>
      <sheetData sheetId="894">
        <row r="1">
          <cell r="A1" t="str">
            <v>CARAT MEDIA SERVICES (THAILAND) CO., LTD.</v>
          </cell>
        </row>
      </sheetData>
      <sheetData sheetId="895">
        <row r="1">
          <cell r="A1" t="str">
            <v>CARAT MEDIA SERVICES (THAILAND) CO., LTD.</v>
          </cell>
        </row>
      </sheetData>
      <sheetData sheetId="896">
        <row r="1">
          <cell r="A1" t="str">
            <v>CARAT MEDIA SERVICES (THAILAND) CO., LTD.</v>
          </cell>
        </row>
      </sheetData>
      <sheetData sheetId="897">
        <row r="1">
          <cell r="A1" t="str">
            <v>CARAT MEDIA SERVICES (THAILAND) CO., LTD.</v>
          </cell>
        </row>
      </sheetData>
      <sheetData sheetId="898">
        <row r="1">
          <cell r="A1" t="str">
            <v>CARAT MEDIA SERVICES (THAILAND) CO., LTD.</v>
          </cell>
        </row>
      </sheetData>
      <sheetData sheetId="899"/>
      <sheetData sheetId="900"/>
      <sheetData sheetId="901"/>
      <sheetData sheetId="902"/>
      <sheetData sheetId="903">
        <row r="1">
          <cell r="A1" t="str">
            <v>CARAT MEDIA SERVICES (THAILAND) CO., LTD.</v>
          </cell>
        </row>
      </sheetData>
      <sheetData sheetId="904">
        <row r="1">
          <cell r="A1" t="str">
            <v>CARAT MEDIA SERVICES (THAILAND) CO., LTD.</v>
          </cell>
        </row>
      </sheetData>
      <sheetData sheetId="905">
        <row r="1">
          <cell r="A1" t="str">
            <v>CARAT MEDIA SERVICES (THAILAND) CO., LTD.</v>
          </cell>
        </row>
      </sheetData>
      <sheetData sheetId="906">
        <row r="1">
          <cell r="A1" t="str">
            <v>CARAT MEDIA SERVICES (THAILAND) CO., LTD.</v>
          </cell>
        </row>
      </sheetData>
      <sheetData sheetId="907"/>
      <sheetData sheetId="908">
        <row r="1">
          <cell r="A1" t="str">
            <v>CARAT MEDIA SERVICES (THAILAND) CO., LTD.</v>
          </cell>
        </row>
      </sheetData>
      <sheetData sheetId="909">
        <row r="1">
          <cell r="A1" t="str">
            <v>CARAT MEDIA SERVICES (THAILAND) CO., LTD.</v>
          </cell>
        </row>
      </sheetData>
      <sheetData sheetId="910"/>
      <sheetData sheetId="911"/>
      <sheetData sheetId="912"/>
      <sheetData sheetId="913"/>
      <sheetData sheetId="914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/>
      <sheetData sheetId="933"/>
      <sheetData sheetId="934"/>
      <sheetData sheetId="935" refreshError="1"/>
      <sheetData sheetId="936" refreshError="1"/>
      <sheetData sheetId="937" refreshError="1"/>
      <sheetData sheetId="938" refreshError="1"/>
      <sheetData sheetId="939"/>
      <sheetData sheetId="940"/>
      <sheetData sheetId="941"/>
      <sheetData sheetId="942"/>
      <sheetData sheetId="943"/>
      <sheetData sheetId="944"/>
      <sheetData sheetId="945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/>
      <sheetData sheetId="981">
        <row r="1">
          <cell r="A1" t="str">
            <v>CARAT MEDIA SERVICES (THAILAND) CO., LTD.</v>
          </cell>
        </row>
      </sheetData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G"/>
      <sheetName val="FG(B)"/>
      <sheetName val="wip"/>
      <sheetName val="RM"/>
      <sheetName val="part-local"/>
      <sheetName val="LOCAL(B)"/>
      <sheetName val="part-import"/>
      <sheetName val="part_local"/>
      <sheetName val="part_import"/>
      <sheetName val="MSRV0349-KPMG-Stock-4.8.06"/>
      <sheetName val="10-1 Media"/>
      <sheetName val="10-cut"/>
      <sheetName val="県別ﾏﾙﾁ"/>
      <sheetName val="M_Main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499984740745262"/>
  </sheetPr>
  <dimension ref="A1:N175"/>
  <sheetViews>
    <sheetView showGridLines="0" view="pageBreakPreview" topLeftCell="A161" zoomScale="89" zoomScaleNormal="80" zoomScaleSheetLayoutView="89" workbookViewId="0">
      <selection activeCell="N167" sqref="N167"/>
    </sheetView>
  </sheetViews>
  <sheetFormatPr defaultColWidth="9.09765625" defaultRowHeight="23.25" customHeight="1"/>
  <cols>
    <col min="1" max="1" width="50.19921875" style="23" customWidth="1"/>
    <col min="2" max="2" width="9.09765625" style="23" customWidth="1"/>
    <col min="3" max="3" width="14" style="23" customWidth="1"/>
    <col min="4" max="4" width="0.8984375" style="23" customWidth="1"/>
    <col min="5" max="5" width="14.09765625" style="23" customWidth="1"/>
    <col min="6" max="6" width="0.8984375" style="23" customWidth="1"/>
    <col min="7" max="7" width="14.09765625" style="23" customWidth="1"/>
    <col min="8" max="8" width="0.8984375" style="23" customWidth="1"/>
    <col min="9" max="9" width="14.19921875" style="23" customWidth="1"/>
    <col min="10" max="10" width="1.3984375" style="24" customWidth="1"/>
    <col min="11" max="11" width="16.8984375" style="24" bestFit="1" customWidth="1"/>
    <col min="12" max="12" width="1.3984375" style="24" customWidth="1"/>
    <col min="13" max="13" width="15.09765625" style="24" bestFit="1" customWidth="1"/>
    <col min="14" max="14" width="14.09765625" style="23" bestFit="1" customWidth="1"/>
    <col min="15" max="16384" width="9.09765625" style="23"/>
  </cols>
  <sheetData>
    <row r="1" spans="1:10" ht="23.25" customHeight="1">
      <c r="A1" s="22" t="s">
        <v>0</v>
      </c>
    </row>
    <row r="2" spans="1:10" ht="23.25" customHeight="1">
      <c r="A2" s="22" t="s">
        <v>191</v>
      </c>
    </row>
    <row r="3" spans="1:10" ht="23.25" hidden="1" customHeight="1">
      <c r="A3" s="22" t="s">
        <v>2</v>
      </c>
    </row>
    <row r="4" spans="1:10" ht="23.25" customHeight="1">
      <c r="A4" s="26"/>
    </row>
    <row r="5" spans="1:10" ht="23.25" customHeight="1">
      <c r="A5" s="26"/>
      <c r="B5" s="27"/>
      <c r="C5" s="204" t="s">
        <v>3</v>
      </c>
      <c r="D5" s="204"/>
      <c r="E5" s="204"/>
      <c r="F5" s="28"/>
      <c r="G5" s="204" t="s">
        <v>4</v>
      </c>
      <c r="H5" s="204"/>
      <c r="I5" s="204"/>
    </row>
    <row r="6" spans="1:10" ht="23.25" customHeight="1">
      <c r="A6" s="26"/>
      <c r="B6" s="27"/>
      <c r="C6" s="205" t="s">
        <v>5</v>
      </c>
      <c r="D6" s="205"/>
      <c r="E6" s="205"/>
      <c r="F6" s="29"/>
      <c r="G6" s="205" t="s">
        <v>5</v>
      </c>
      <c r="H6" s="205"/>
      <c r="I6" s="205"/>
    </row>
    <row r="7" spans="1:10" ht="23.25" customHeight="1">
      <c r="A7" s="22" t="s">
        <v>6</v>
      </c>
      <c r="B7" s="30" t="s">
        <v>7</v>
      </c>
      <c r="C7" s="27">
        <v>2568</v>
      </c>
      <c r="D7" s="27"/>
      <c r="E7" s="27">
        <v>2567</v>
      </c>
      <c r="F7" s="27"/>
      <c r="G7" s="27">
        <v>2568</v>
      </c>
      <c r="H7" s="27"/>
      <c r="I7" s="27">
        <v>2567</v>
      </c>
    </row>
    <row r="8" spans="1:10" ht="23.25" customHeight="1">
      <c r="A8" s="31"/>
      <c r="B8" s="27"/>
      <c r="C8" s="206" t="s">
        <v>8</v>
      </c>
      <c r="D8" s="206"/>
      <c r="E8" s="206"/>
      <c r="F8" s="206"/>
      <c r="G8" s="206"/>
      <c r="H8" s="206"/>
      <c r="I8" s="206"/>
    </row>
    <row r="9" spans="1:10" ht="23.25" customHeight="1">
      <c r="A9" s="32" t="s">
        <v>9</v>
      </c>
      <c r="B9" s="30"/>
    </row>
    <row r="10" spans="1:10" ht="23.25" customHeight="1">
      <c r="A10" s="23" t="s">
        <v>10</v>
      </c>
      <c r="B10" s="30">
        <v>5</v>
      </c>
      <c r="C10" s="33">
        <v>361539522</v>
      </c>
      <c r="D10" s="33"/>
      <c r="E10" s="33">
        <v>1275591723</v>
      </c>
      <c r="F10" s="33"/>
      <c r="G10" s="33">
        <v>172866148</v>
      </c>
      <c r="H10" s="33"/>
      <c r="I10" s="33">
        <v>695708951</v>
      </c>
    </row>
    <row r="11" spans="1:10" ht="23.25" customHeight="1">
      <c r="A11" s="23" t="s">
        <v>11</v>
      </c>
      <c r="B11" s="30"/>
      <c r="C11" s="33">
        <v>3516278113</v>
      </c>
      <c r="D11" s="33"/>
      <c r="E11" s="33">
        <v>2015531004</v>
      </c>
      <c r="F11" s="33"/>
      <c r="G11" s="33">
        <v>1131756565</v>
      </c>
      <c r="H11" s="33"/>
      <c r="I11" s="33">
        <v>541169659</v>
      </c>
    </row>
    <row r="12" spans="1:10" ht="23.25" hidden="1" customHeight="1">
      <c r="A12" s="23" t="s">
        <v>12</v>
      </c>
      <c r="B12" s="30"/>
      <c r="C12" s="33"/>
      <c r="D12" s="33"/>
      <c r="E12" s="33"/>
      <c r="F12" s="33"/>
      <c r="G12" s="33"/>
      <c r="H12" s="33"/>
      <c r="I12" s="33"/>
      <c r="J12" s="34"/>
    </row>
    <row r="13" spans="1:10" ht="23.25" hidden="1" customHeight="1">
      <c r="A13" s="23" t="s">
        <v>13</v>
      </c>
      <c r="B13" s="30"/>
      <c r="C13" s="35"/>
      <c r="D13" s="33"/>
      <c r="E13" s="35"/>
      <c r="F13" s="33"/>
      <c r="G13" s="35"/>
      <c r="H13" s="33"/>
      <c r="I13" s="35"/>
      <c r="J13" s="34"/>
    </row>
    <row r="14" spans="1:10" ht="23.25" hidden="1" customHeight="1">
      <c r="A14" s="23" t="s">
        <v>14</v>
      </c>
      <c r="B14" s="30"/>
      <c r="C14" s="36"/>
      <c r="D14" s="36"/>
      <c r="E14" s="36"/>
      <c r="F14" s="33"/>
      <c r="G14" s="36"/>
      <c r="H14" s="33"/>
      <c r="I14" s="36"/>
    </row>
    <row r="15" spans="1:10" ht="21.65" hidden="1" customHeight="1">
      <c r="A15" s="23" t="s">
        <v>13</v>
      </c>
      <c r="B15" s="30">
        <v>30</v>
      </c>
      <c r="C15" s="36"/>
      <c r="D15" s="33"/>
      <c r="E15" s="36"/>
      <c r="F15" s="33"/>
      <c r="G15" s="36"/>
      <c r="H15" s="33"/>
      <c r="I15" s="36"/>
      <c r="J15" s="34"/>
    </row>
    <row r="16" spans="1:10" ht="23.25" customHeight="1">
      <c r="A16" s="23" t="s">
        <v>203</v>
      </c>
      <c r="B16" s="30">
        <v>6</v>
      </c>
      <c r="C16" s="33">
        <v>12625928</v>
      </c>
      <c r="D16" s="33"/>
      <c r="E16" s="33">
        <v>18755874</v>
      </c>
      <c r="F16" s="33"/>
      <c r="G16" s="33">
        <f>10107504</f>
        <v>10107504</v>
      </c>
      <c r="H16" s="33"/>
      <c r="I16" s="33">
        <v>11170708</v>
      </c>
      <c r="J16" s="34"/>
    </row>
    <row r="17" spans="1:14" ht="23.25" customHeight="1">
      <c r="A17" s="23" t="s">
        <v>15</v>
      </c>
      <c r="B17" s="30" t="s">
        <v>246</v>
      </c>
      <c r="C17" s="33">
        <v>14622201</v>
      </c>
      <c r="D17" s="33"/>
      <c r="E17" s="33">
        <v>59869046</v>
      </c>
      <c r="F17" s="33"/>
      <c r="G17" s="33">
        <v>8878530</v>
      </c>
      <c r="H17" s="33"/>
      <c r="I17" s="33">
        <v>11494342</v>
      </c>
      <c r="J17" s="34"/>
    </row>
    <row r="18" spans="1:14" ht="23.25" hidden="1" customHeight="1">
      <c r="A18" s="23" t="s">
        <v>16</v>
      </c>
      <c r="B18" s="30">
        <v>5</v>
      </c>
      <c r="C18" s="37"/>
      <c r="D18" s="37"/>
      <c r="E18" s="37"/>
      <c r="F18" s="33"/>
      <c r="G18" s="37"/>
      <c r="H18" s="33"/>
      <c r="I18" s="37"/>
    </row>
    <row r="19" spans="1:14" ht="23.25" customHeight="1">
      <c r="A19" s="23" t="s">
        <v>17</v>
      </c>
      <c r="B19" s="30">
        <v>8</v>
      </c>
      <c r="C19" s="33">
        <v>903949305</v>
      </c>
      <c r="D19" s="33"/>
      <c r="E19" s="33">
        <v>1114226428</v>
      </c>
      <c r="F19" s="33"/>
      <c r="G19" s="33">
        <v>120302763</v>
      </c>
      <c r="H19" s="33"/>
      <c r="I19" s="33">
        <v>99768939</v>
      </c>
    </row>
    <row r="20" spans="1:14" ht="23.25" hidden="1" customHeight="1">
      <c r="A20" s="23" t="s">
        <v>18</v>
      </c>
      <c r="B20" s="30">
        <v>3</v>
      </c>
      <c r="C20" s="37"/>
      <c r="D20" s="33"/>
      <c r="E20" s="37"/>
      <c r="F20" s="33"/>
      <c r="G20" s="37"/>
      <c r="H20" s="33"/>
      <c r="I20" s="37"/>
    </row>
    <row r="21" spans="1:14" ht="23.25" customHeight="1">
      <c r="A21" s="23" t="s">
        <v>19</v>
      </c>
      <c r="B21" s="38"/>
      <c r="C21" s="33">
        <v>7974409</v>
      </c>
      <c r="D21" s="33"/>
      <c r="E21" s="33">
        <v>8403273</v>
      </c>
      <c r="F21" s="33"/>
      <c r="G21" s="33">
        <f>1987934</f>
        <v>1987934</v>
      </c>
      <c r="H21" s="33"/>
      <c r="I21" s="33">
        <v>832214</v>
      </c>
    </row>
    <row r="22" spans="1:14" ht="23.25" customHeight="1">
      <c r="A22" s="39" t="s">
        <v>20</v>
      </c>
      <c r="B22" s="30"/>
      <c r="C22" s="81">
        <f>SUM(C10:C21)</f>
        <v>4816989478</v>
      </c>
      <c r="D22" s="40"/>
      <c r="E22" s="81">
        <f>SUM(E10:E21)</f>
        <v>4492377348</v>
      </c>
      <c r="F22" s="40"/>
      <c r="G22" s="81">
        <f>SUM(G10:G21)</f>
        <v>1445899444</v>
      </c>
      <c r="H22" s="40"/>
      <c r="I22" s="81">
        <f>SUM(I10:I21)</f>
        <v>1360144813</v>
      </c>
    </row>
    <row r="23" spans="1:14" ht="23.25" customHeight="1">
      <c r="A23" s="41"/>
      <c r="B23" s="30"/>
      <c r="C23" s="33"/>
      <c r="D23" s="33"/>
      <c r="E23" s="33"/>
      <c r="F23" s="33"/>
      <c r="G23" s="33"/>
      <c r="H23" s="33"/>
      <c r="I23" s="33"/>
    </row>
    <row r="24" spans="1:14" ht="23.25" customHeight="1">
      <c r="A24" s="32" t="s">
        <v>21</v>
      </c>
      <c r="B24" s="30"/>
      <c r="C24" s="33"/>
      <c r="D24" s="33"/>
      <c r="E24" s="33"/>
      <c r="F24" s="33"/>
      <c r="G24" s="33"/>
      <c r="H24" s="33"/>
      <c r="I24" s="33"/>
    </row>
    <row r="25" spans="1:14" ht="23.25" customHeight="1">
      <c r="A25" s="23" t="s">
        <v>22</v>
      </c>
      <c r="B25" s="30"/>
      <c r="C25" s="33">
        <v>10248908</v>
      </c>
      <c r="D25" s="37"/>
      <c r="E25" s="37">
        <v>10647798</v>
      </c>
      <c r="F25" s="33"/>
      <c r="G25" s="33">
        <v>304656</v>
      </c>
      <c r="H25" s="33"/>
      <c r="I25" s="33">
        <v>405212</v>
      </c>
    </row>
    <row r="26" spans="1:14" ht="23.25" customHeight="1">
      <c r="A26" s="23" t="s">
        <v>23</v>
      </c>
      <c r="B26" s="30">
        <v>9</v>
      </c>
      <c r="C26" s="35">
        <v>0</v>
      </c>
      <c r="D26" s="37"/>
      <c r="E26" s="35">
        <v>0</v>
      </c>
      <c r="F26" s="33"/>
      <c r="G26" s="33">
        <v>202848390</v>
      </c>
      <c r="H26" s="33"/>
      <c r="I26" s="33">
        <v>202848390</v>
      </c>
    </row>
    <row r="27" spans="1:14" ht="23.25" customHeight="1">
      <c r="A27" s="23" t="s">
        <v>24</v>
      </c>
      <c r="B27" s="30">
        <v>10</v>
      </c>
      <c r="C27" s="35">
        <v>1101765691</v>
      </c>
      <c r="D27" s="42"/>
      <c r="E27" s="42">
        <v>1101765691</v>
      </c>
      <c r="F27" s="42"/>
      <c r="G27" s="33">
        <v>1131730359</v>
      </c>
      <c r="H27" s="42"/>
      <c r="I27" s="33">
        <v>1133858028</v>
      </c>
    </row>
    <row r="28" spans="1:14" ht="23.25" customHeight="1">
      <c r="A28" s="23" t="s">
        <v>25</v>
      </c>
      <c r="B28" s="30">
        <v>11</v>
      </c>
      <c r="C28" s="35">
        <v>226952710</v>
      </c>
      <c r="D28" s="33"/>
      <c r="E28" s="33">
        <v>278179415</v>
      </c>
      <c r="F28" s="33"/>
      <c r="G28" s="33">
        <f>122705180</f>
        <v>122705180</v>
      </c>
      <c r="H28" s="33"/>
      <c r="I28" s="33">
        <v>145364099</v>
      </c>
      <c r="N28" s="24"/>
    </row>
    <row r="29" spans="1:14" ht="23.25" customHeight="1">
      <c r="A29" s="23" t="s">
        <v>26</v>
      </c>
      <c r="B29" s="30">
        <v>12</v>
      </c>
      <c r="C29" s="35">
        <f>54471927+1</f>
        <v>54471928</v>
      </c>
      <c r="D29" s="33"/>
      <c r="E29" s="33">
        <v>58350115</v>
      </c>
      <c r="F29" s="33"/>
      <c r="G29" s="33">
        <v>16092749</v>
      </c>
      <c r="H29" s="33"/>
      <c r="I29" s="33">
        <v>17242231</v>
      </c>
      <c r="N29" s="24"/>
    </row>
    <row r="30" spans="1:14" ht="23.25" customHeight="1">
      <c r="A30" s="23" t="s">
        <v>27</v>
      </c>
      <c r="B30" s="38"/>
      <c r="C30" s="35">
        <v>665014</v>
      </c>
      <c r="D30" s="33"/>
      <c r="E30" s="33">
        <v>935014</v>
      </c>
      <c r="F30" s="33"/>
      <c r="G30" s="33">
        <v>665014</v>
      </c>
      <c r="H30" s="33"/>
      <c r="I30" s="33">
        <v>935014</v>
      </c>
      <c r="N30" s="24"/>
    </row>
    <row r="31" spans="1:14" ht="23.25" customHeight="1">
      <c r="A31" s="23" t="s">
        <v>28</v>
      </c>
      <c r="B31" s="30">
        <v>18</v>
      </c>
      <c r="C31" s="35">
        <v>41805649</v>
      </c>
      <c r="D31" s="33"/>
      <c r="E31" s="33">
        <v>41147691</v>
      </c>
      <c r="F31" s="33"/>
      <c r="G31" s="33">
        <v>21890741</v>
      </c>
      <c r="H31" s="33"/>
      <c r="I31" s="33">
        <v>21528920</v>
      </c>
      <c r="N31" s="24"/>
    </row>
    <row r="32" spans="1:14" ht="23.25" customHeight="1">
      <c r="A32" s="23" t="s">
        <v>29</v>
      </c>
      <c r="B32" s="30"/>
      <c r="C32" s="35">
        <v>39768</v>
      </c>
      <c r="D32" s="33"/>
      <c r="E32" s="33">
        <v>236916</v>
      </c>
      <c r="F32" s="33"/>
      <c r="G32" s="33">
        <v>23768</v>
      </c>
      <c r="H32" s="33"/>
      <c r="I32" s="33">
        <v>212917</v>
      </c>
    </row>
    <row r="33" spans="1:9" ht="23.25" customHeight="1">
      <c r="A33" s="39" t="s">
        <v>30</v>
      </c>
      <c r="B33" s="30"/>
      <c r="C33" s="81">
        <f>SUM(C25:C32)</f>
        <v>1435949668</v>
      </c>
      <c r="D33" s="40"/>
      <c r="E33" s="81">
        <f>SUM(E25:E32)</f>
        <v>1491262640</v>
      </c>
      <c r="F33" s="40"/>
      <c r="G33" s="81">
        <f>SUM(G25:G32)</f>
        <v>1496260857</v>
      </c>
      <c r="H33" s="40"/>
      <c r="I33" s="81">
        <f>SUM(I25:I32)</f>
        <v>1522394811</v>
      </c>
    </row>
    <row r="34" spans="1:9" ht="23.25" customHeight="1">
      <c r="A34" s="43"/>
      <c r="B34" s="30"/>
      <c r="C34" s="40"/>
      <c r="D34" s="40"/>
      <c r="E34" s="40"/>
      <c r="F34" s="40"/>
      <c r="G34" s="40"/>
      <c r="H34" s="40"/>
      <c r="I34" s="40"/>
    </row>
    <row r="35" spans="1:9" ht="23.25" customHeight="1" thickBot="1">
      <c r="A35" s="39" t="s">
        <v>31</v>
      </c>
      <c r="B35" s="30"/>
      <c r="C35" s="82">
        <f>C22+C33</f>
        <v>6252939146</v>
      </c>
      <c r="D35" s="40"/>
      <c r="E35" s="82">
        <f>E22+E33</f>
        <v>5983639988</v>
      </c>
      <c r="F35" s="40"/>
      <c r="G35" s="82">
        <f>G22+G33</f>
        <v>2942160301</v>
      </c>
      <c r="H35" s="40"/>
      <c r="I35" s="82">
        <f>I22+I33</f>
        <v>2882539624</v>
      </c>
    </row>
    <row r="36" spans="1:9" ht="23.25" customHeight="1" thickTop="1">
      <c r="A36" s="39"/>
      <c r="B36" s="30"/>
      <c r="D36" s="44"/>
      <c r="F36" s="44"/>
      <c r="H36" s="44"/>
    </row>
    <row r="37" spans="1:9" ht="23.25" customHeight="1">
      <c r="A37" s="22" t="s">
        <v>0</v>
      </c>
    </row>
    <row r="38" spans="1:9" ht="23.25" customHeight="1">
      <c r="A38" s="22" t="s">
        <v>191</v>
      </c>
    </row>
    <row r="39" spans="1:9" ht="23.25" hidden="1" customHeight="1">
      <c r="A39" s="22" t="s">
        <v>2</v>
      </c>
    </row>
    <row r="40" spans="1:9" ht="21.65" customHeight="1">
      <c r="A40" s="31"/>
    </row>
    <row r="41" spans="1:9" ht="23.25" customHeight="1">
      <c r="A41" s="31"/>
      <c r="B41" s="27"/>
      <c r="C41" s="204" t="s">
        <v>3</v>
      </c>
      <c r="D41" s="204"/>
      <c r="E41" s="204"/>
      <c r="F41" s="28"/>
      <c r="G41" s="204" t="s">
        <v>4</v>
      </c>
      <c r="H41" s="204"/>
      <c r="I41" s="204"/>
    </row>
    <row r="42" spans="1:9" ht="23.25" customHeight="1">
      <c r="A42" s="31"/>
      <c r="B42" s="27"/>
      <c r="C42" s="205" t="s">
        <v>5</v>
      </c>
      <c r="D42" s="205"/>
      <c r="E42" s="205"/>
      <c r="F42" s="29"/>
      <c r="G42" s="205" t="s">
        <v>5</v>
      </c>
      <c r="H42" s="205"/>
      <c r="I42" s="205"/>
    </row>
    <row r="43" spans="1:9" ht="23.25" customHeight="1">
      <c r="A43" s="22" t="s">
        <v>32</v>
      </c>
      <c r="B43" s="30" t="s">
        <v>7</v>
      </c>
      <c r="C43" s="27">
        <v>2568</v>
      </c>
      <c r="D43" s="27"/>
      <c r="E43" s="27">
        <v>2567</v>
      </c>
      <c r="F43" s="27"/>
      <c r="G43" s="27">
        <v>2568</v>
      </c>
      <c r="H43" s="27"/>
      <c r="I43" s="27">
        <v>2567</v>
      </c>
    </row>
    <row r="44" spans="1:9" ht="23.25" customHeight="1">
      <c r="A44" s="45"/>
      <c r="B44" s="27"/>
      <c r="C44" s="206" t="s">
        <v>8</v>
      </c>
      <c r="D44" s="206"/>
      <c r="E44" s="206"/>
      <c r="F44" s="206"/>
      <c r="G44" s="206"/>
      <c r="H44" s="206"/>
      <c r="I44" s="206"/>
    </row>
    <row r="45" spans="1:9" ht="23.25" customHeight="1">
      <c r="A45" s="32" t="s">
        <v>33</v>
      </c>
      <c r="B45" s="30"/>
    </row>
    <row r="46" spans="1:9" ht="23.25" hidden="1" customHeight="1">
      <c r="A46" s="23" t="s">
        <v>34</v>
      </c>
      <c r="B46" s="30">
        <v>15</v>
      </c>
      <c r="C46" s="46"/>
      <c r="D46" s="47"/>
      <c r="E46" s="46"/>
      <c r="F46" s="47"/>
      <c r="G46" s="46"/>
      <c r="H46" s="47"/>
      <c r="I46" s="46"/>
    </row>
    <row r="47" spans="1:9" ht="23.25" customHeight="1">
      <c r="A47" s="23" t="s">
        <v>35</v>
      </c>
      <c r="B47" s="30" t="s">
        <v>215</v>
      </c>
      <c r="C47" s="33">
        <v>162419967</v>
      </c>
      <c r="D47" s="33"/>
      <c r="E47" s="33">
        <v>40305916</v>
      </c>
      <c r="F47" s="33"/>
      <c r="G47" s="33">
        <v>126140230</v>
      </c>
      <c r="H47" s="33"/>
      <c r="I47" s="33">
        <v>137247087</v>
      </c>
    </row>
    <row r="48" spans="1:9" ht="23.25" customHeight="1">
      <c r="A48" s="23" t="s">
        <v>36</v>
      </c>
      <c r="B48" s="30" t="s">
        <v>216</v>
      </c>
      <c r="C48" s="33">
        <v>70013333</v>
      </c>
      <c r="D48" s="33"/>
      <c r="E48" s="33">
        <f>44999737+21532361</f>
        <v>66532098</v>
      </c>
      <c r="F48" s="33"/>
      <c r="G48" s="33">
        <f>50546573+1</f>
        <v>50546574</v>
      </c>
      <c r="H48" s="33"/>
      <c r="I48" s="33">
        <f>27851082+20350376</f>
        <v>48201458</v>
      </c>
    </row>
    <row r="49" spans="1:14" ht="23.25" customHeight="1">
      <c r="A49" s="23" t="s">
        <v>37</v>
      </c>
      <c r="B49" s="30">
        <v>21</v>
      </c>
      <c r="C49" s="33">
        <v>46865206</v>
      </c>
      <c r="D49" s="33"/>
      <c r="E49" s="33">
        <v>104596324</v>
      </c>
      <c r="F49" s="33"/>
      <c r="G49" s="33">
        <v>35182639</v>
      </c>
      <c r="H49" s="33"/>
      <c r="I49" s="33">
        <v>33482357</v>
      </c>
    </row>
    <row r="50" spans="1:14" ht="23.25" customHeight="1">
      <c r="A50" s="23" t="s">
        <v>38</v>
      </c>
      <c r="B50" s="38"/>
      <c r="C50" s="33"/>
      <c r="D50" s="33"/>
      <c r="E50" s="33"/>
      <c r="F50" s="33"/>
      <c r="G50" s="33"/>
      <c r="H50" s="33"/>
      <c r="I50" s="33"/>
    </row>
    <row r="51" spans="1:14" ht="23.25" customHeight="1">
      <c r="A51" s="23" t="s">
        <v>39</v>
      </c>
      <c r="B51" s="48" t="s">
        <v>215</v>
      </c>
      <c r="C51" s="33">
        <f>3435798-1</f>
        <v>3435797</v>
      </c>
      <c r="D51" s="33"/>
      <c r="E51" s="33">
        <v>3334379</v>
      </c>
      <c r="F51" s="33"/>
      <c r="G51" s="33">
        <v>2902593</v>
      </c>
      <c r="H51" s="33"/>
      <c r="I51" s="33">
        <v>2816914</v>
      </c>
      <c r="K51" s="23"/>
      <c r="N51" s="24"/>
    </row>
    <row r="52" spans="1:14" ht="23.25" customHeight="1">
      <c r="A52" s="23" t="s">
        <v>40</v>
      </c>
      <c r="B52" s="30"/>
      <c r="C52" s="33">
        <f>41941472-1+1</f>
        <v>41941472</v>
      </c>
      <c r="D52" s="33"/>
      <c r="E52" s="33">
        <v>26021484</v>
      </c>
      <c r="F52" s="33"/>
      <c r="G52" s="33">
        <v>17301173</v>
      </c>
      <c r="H52" s="33"/>
      <c r="I52" s="33">
        <v>19975676</v>
      </c>
      <c r="N52" s="24"/>
    </row>
    <row r="53" spans="1:14" ht="23.25" hidden="1" customHeight="1">
      <c r="A53" s="23" t="s">
        <v>41</v>
      </c>
      <c r="B53" s="30"/>
      <c r="C53" s="33"/>
      <c r="D53" s="33"/>
      <c r="E53" s="33"/>
      <c r="F53" s="33"/>
      <c r="G53" s="33"/>
      <c r="H53" s="33"/>
      <c r="I53" s="33"/>
      <c r="N53" s="24"/>
    </row>
    <row r="54" spans="1:14" ht="23.25" customHeight="1">
      <c r="A54" s="39" t="s">
        <v>42</v>
      </c>
      <c r="B54" s="30"/>
      <c r="C54" s="81">
        <f>SUM(C46:C53)</f>
        <v>324675775</v>
      </c>
      <c r="D54" s="40"/>
      <c r="E54" s="81">
        <f>SUM(E46:E53)</f>
        <v>240790201</v>
      </c>
      <c r="F54" s="40"/>
      <c r="G54" s="81">
        <f>SUM(G46:G53)</f>
        <v>232073209</v>
      </c>
      <c r="H54" s="40"/>
      <c r="I54" s="81">
        <f>SUM(I46:I53)</f>
        <v>241723492</v>
      </c>
      <c r="N54" s="24"/>
    </row>
    <row r="55" spans="1:14" ht="22.75" customHeight="1">
      <c r="B55" s="30"/>
      <c r="C55" s="33"/>
      <c r="D55" s="33"/>
      <c r="E55" s="33"/>
      <c r="F55" s="33"/>
      <c r="G55" s="33"/>
      <c r="H55" s="33"/>
      <c r="I55" s="33"/>
      <c r="N55" s="24"/>
    </row>
    <row r="56" spans="1:14" ht="23.25" customHeight="1">
      <c r="A56" s="32" t="s">
        <v>43</v>
      </c>
      <c r="B56" s="30"/>
      <c r="C56" s="33"/>
      <c r="D56" s="33"/>
      <c r="E56" s="33"/>
      <c r="F56" s="33"/>
      <c r="G56" s="33"/>
      <c r="H56" s="33"/>
      <c r="I56" s="33"/>
      <c r="N56" s="24"/>
    </row>
    <row r="57" spans="1:14" ht="23.25" customHeight="1">
      <c r="A57" s="23" t="s">
        <v>44</v>
      </c>
      <c r="B57" s="30" t="s">
        <v>215</v>
      </c>
      <c r="C57" s="33">
        <v>55670500</v>
      </c>
      <c r="D57" s="33">
        <v>62438288</v>
      </c>
      <c r="E57" s="33">
        <v>59106297</v>
      </c>
      <c r="F57" s="33"/>
      <c r="G57" s="33">
        <v>47067472</v>
      </c>
      <c r="H57" s="33"/>
      <c r="I57" s="33">
        <v>49970064</v>
      </c>
      <c r="N57" s="24"/>
    </row>
    <row r="58" spans="1:14" ht="23.25" customHeight="1">
      <c r="A58" s="23" t="s">
        <v>45</v>
      </c>
      <c r="B58" s="30"/>
      <c r="C58" s="37"/>
      <c r="D58" s="33"/>
      <c r="E58" s="33"/>
      <c r="F58" s="33"/>
      <c r="G58" s="37"/>
      <c r="H58" s="33"/>
      <c r="I58" s="37"/>
      <c r="N58" s="24"/>
    </row>
    <row r="59" spans="1:14" ht="23.25" customHeight="1">
      <c r="A59" s="23" t="s">
        <v>46</v>
      </c>
      <c r="B59" s="30">
        <v>14</v>
      </c>
      <c r="C59" s="37">
        <v>94392004</v>
      </c>
      <c r="D59" s="33"/>
      <c r="E59" s="33">
        <v>72903137</v>
      </c>
      <c r="F59" s="33"/>
      <c r="G59" s="49">
        <v>54098903</v>
      </c>
      <c r="H59" s="33"/>
      <c r="I59" s="37">
        <v>52793747</v>
      </c>
      <c r="N59" s="24"/>
    </row>
    <row r="60" spans="1:14" ht="23.25" hidden="1" customHeight="1">
      <c r="A60" s="23" t="s">
        <v>47</v>
      </c>
      <c r="B60" s="30"/>
      <c r="C60" s="37" t="s">
        <v>48</v>
      </c>
      <c r="D60" s="33"/>
      <c r="E60" s="37" t="s">
        <v>48</v>
      </c>
      <c r="F60" s="33"/>
      <c r="G60" s="37" t="s">
        <v>48</v>
      </c>
      <c r="H60" s="37"/>
      <c r="I60" s="37" t="s">
        <v>48</v>
      </c>
    </row>
    <row r="61" spans="1:14" ht="23.25" customHeight="1">
      <c r="A61" s="39" t="s">
        <v>49</v>
      </c>
      <c r="B61" s="30"/>
      <c r="C61" s="83">
        <f>SUM(C57:C60)</f>
        <v>150062504</v>
      </c>
      <c r="D61" s="40"/>
      <c r="E61" s="83">
        <f>SUM(E57:E60)</f>
        <v>132009434</v>
      </c>
      <c r="F61" s="40"/>
      <c r="G61" s="83">
        <f>SUM(G57:G60)</f>
        <v>101166375</v>
      </c>
      <c r="H61" s="40"/>
      <c r="I61" s="83">
        <f>SUM(I57:I60)</f>
        <v>102763811</v>
      </c>
    </row>
    <row r="62" spans="1:14" ht="22.75" customHeight="1">
      <c r="B62" s="30"/>
      <c r="C62" s="33"/>
      <c r="D62" s="33"/>
      <c r="E62" s="33"/>
      <c r="F62" s="33"/>
      <c r="G62" s="33"/>
      <c r="H62" s="33"/>
      <c r="I62" s="33"/>
    </row>
    <row r="63" spans="1:14" ht="23.25" customHeight="1">
      <c r="A63" s="39" t="s">
        <v>50</v>
      </c>
      <c r="B63" s="30"/>
      <c r="C63" s="84">
        <f>C54+C61</f>
        <v>474738279</v>
      </c>
      <c r="D63" s="40"/>
      <c r="E63" s="84">
        <f>E54+E61</f>
        <v>372799635</v>
      </c>
      <c r="F63" s="40"/>
      <c r="G63" s="84">
        <f>G54+G61</f>
        <v>333239584</v>
      </c>
      <c r="H63" s="40"/>
      <c r="I63" s="84">
        <f>I54+I61</f>
        <v>344487303</v>
      </c>
    </row>
    <row r="64" spans="1:14" ht="22.5" customHeight="1">
      <c r="A64" s="39"/>
      <c r="B64" s="30"/>
      <c r="D64" s="44"/>
      <c r="F64" s="44"/>
      <c r="H64" s="44"/>
    </row>
    <row r="65" spans="1:9" ht="23.25" hidden="1" customHeight="1">
      <c r="A65" s="22" t="s">
        <v>0</v>
      </c>
    </row>
    <row r="66" spans="1:9" ht="23.25" hidden="1" customHeight="1">
      <c r="A66" s="22" t="s">
        <v>1</v>
      </c>
    </row>
    <row r="67" spans="1:9" ht="23.25" hidden="1" customHeight="1">
      <c r="A67" s="22" t="s">
        <v>2</v>
      </c>
    </row>
    <row r="68" spans="1:9" ht="23.25" hidden="1" customHeight="1">
      <c r="A68" s="26"/>
    </row>
    <row r="69" spans="1:9" ht="23.25" hidden="1" customHeight="1">
      <c r="A69" s="26"/>
      <c r="B69" s="27"/>
      <c r="C69" s="204" t="s">
        <v>3</v>
      </c>
      <c r="D69" s="204"/>
      <c r="E69" s="204"/>
      <c r="F69" s="28"/>
      <c r="G69" s="204" t="s">
        <v>4</v>
      </c>
      <c r="H69" s="204"/>
      <c r="I69" s="204"/>
    </row>
    <row r="70" spans="1:9" ht="23.25" hidden="1" customHeight="1">
      <c r="A70" s="26"/>
      <c r="B70" s="27"/>
      <c r="C70" s="205" t="s">
        <v>5</v>
      </c>
      <c r="D70" s="205"/>
      <c r="E70" s="205"/>
      <c r="F70" s="29"/>
      <c r="G70" s="205" t="s">
        <v>5</v>
      </c>
      <c r="H70" s="205"/>
      <c r="I70" s="205"/>
    </row>
    <row r="71" spans="1:9" ht="23.25" hidden="1" customHeight="1">
      <c r="A71" s="22" t="s">
        <v>51</v>
      </c>
      <c r="B71" s="30" t="s">
        <v>7</v>
      </c>
      <c r="C71" s="27">
        <v>2556</v>
      </c>
      <c r="D71" s="27"/>
      <c r="E71" s="27">
        <v>2556</v>
      </c>
      <c r="F71" s="27"/>
      <c r="G71" s="27">
        <v>2556</v>
      </c>
      <c r="H71" s="27"/>
      <c r="I71" s="27">
        <v>2556</v>
      </c>
    </row>
    <row r="72" spans="1:9" ht="23.25" hidden="1" customHeight="1">
      <c r="A72" s="22"/>
      <c r="B72" s="30"/>
      <c r="C72" s="206" t="s">
        <v>8</v>
      </c>
      <c r="D72" s="206"/>
      <c r="E72" s="206"/>
      <c r="F72" s="206"/>
      <c r="G72" s="206"/>
      <c r="H72" s="206"/>
      <c r="I72" s="206"/>
    </row>
    <row r="73" spans="1:9" ht="23.25" customHeight="1">
      <c r="A73" s="22" t="s">
        <v>0</v>
      </c>
    </row>
    <row r="74" spans="1:9" ht="23.25" customHeight="1">
      <c r="A74" s="22" t="s">
        <v>191</v>
      </c>
    </row>
    <row r="75" spans="1:9" ht="23.25" customHeight="1">
      <c r="A75" s="31"/>
    </row>
    <row r="76" spans="1:9" ht="23.25" customHeight="1">
      <c r="A76" s="31"/>
      <c r="B76" s="27"/>
      <c r="C76" s="204" t="s">
        <v>3</v>
      </c>
      <c r="D76" s="204"/>
      <c r="E76" s="204"/>
      <c r="F76" s="28"/>
      <c r="G76" s="204" t="s">
        <v>4</v>
      </c>
      <c r="H76" s="204"/>
      <c r="I76" s="204"/>
    </row>
    <row r="77" spans="1:9" ht="23.25" customHeight="1">
      <c r="A77" s="31"/>
      <c r="B77" s="27"/>
      <c r="C77" s="205" t="s">
        <v>5</v>
      </c>
      <c r="D77" s="205"/>
      <c r="E77" s="205"/>
      <c r="F77" s="29"/>
      <c r="G77" s="205" t="s">
        <v>5</v>
      </c>
      <c r="H77" s="205"/>
      <c r="I77" s="205"/>
    </row>
    <row r="78" spans="1:9" ht="23.25" customHeight="1">
      <c r="A78" s="22"/>
      <c r="B78" s="30"/>
      <c r="C78" s="27">
        <v>2568</v>
      </c>
      <c r="D78" s="27"/>
      <c r="E78" s="27">
        <v>2567</v>
      </c>
      <c r="F78" s="27"/>
      <c r="G78" s="27">
        <v>2568</v>
      </c>
      <c r="H78" s="27"/>
      <c r="I78" s="27">
        <v>2567</v>
      </c>
    </row>
    <row r="79" spans="1:9" ht="23.25" customHeight="1">
      <c r="A79" s="32"/>
      <c r="B79" s="27"/>
      <c r="C79" s="206" t="s">
        <v>8</v>
      </c>
      <c r="D79" s="206"/>
      <c r="E79" s="206"/>
      <c r="F79" s="206"/>
      <c r="G79" s="206"/>
      <c r="H79" s="206"/>
      <c r="I79" s="206"/>
    </row>
    <row r="80" spans="1:9" ht="23.25" customHeight="1">
      <c r="A80" s="32" t="s">
        <v>52</v>
      </c>
      <c r="B80" s="27"/>
      <c r="C80" s="30"/>
      <c r="D80" s="30"/>
      <c r="E80" s="30"/>
      <c r="F80" s="30"/>
      <c r="G80" s="30"/>
      <c r="H80" s="30"/>
      <c r="I80" s="30"/>
    </row>
    <row r="81" spans="1:13" ht="23.25" customHeight="1">
      <c r="A81" s="23" t="s">
        <v>53</v>
      </c>
      <c r="B81" s="30"/>
    </row>
    <row r="82" spans="1:13" ht="23.25" customHeight="1">
      <c r="A82" s="23" t="s">
        <v>54</v>
      </c>
      <c r="C82" s="47"/>
      <c r="D82" s="47"/>
      <c r="E82" s="47"/>
      <c r="F82" s="47"/>
      <c r="G82" s="47"/>
      <c r="H82" s="47"/>
      <c r="I82" s="47"/>
    </row>
    <row r="83" spans="1:13" ht="23.25" customHeight="1" thickBot="1">
      <c r="A83" s="23" t="s">
        <v>55</v>
      </c>
      <c r="C83" s="50">
        <v>345000000</v>
      </c>
      <c r="D83" s="33"/>
      <c r="E83" s="50">
        <v>345000000</v>
      </c>
      <c r="F83" s="33"/>
      <c r="G83" s="50">
        <v>345000000</v>
      </c>
      <c r="H83" s="33"/>
      <c r="I83" s="50">
        <v>345000000</v>
      </c>
    </row>
    <row r="84" spans="1:13" ht="23.25" customHeight="1" thickTop="1">
      <c r="A84" s="23" t="s">
        <v>56</v>
      </c>
      <c r="B84" s="30"/>
      <c r="C84" s="33"/>
      <c r="D84" s="33"/>
      <c r="E84" s="33"/>
      <c r="F84" s="33"/>
      <c r="G84" s="33"/>
      <c r="H84" s="33"/>
      <c r="I84" s="33"/>
    </row>
    <row r="85" spans="1:13" ht="23.25" customHeight="1">
      <c r="A85" s="23" t="s">
        <v>55</v>
      </c>
      <c r="B85" s="30"/>
      <c r="C85" s="33">
        <v>345000000</v>
      </c>
      <c r="D85" s="33"/>
      <c r="E85" s="33">
        <v>345000000</v>
      </c>
      <c r="F85" s="33"/>
      <c r="G85" s="33">
        <v>345000000</v>
      </c>
      <c r="H85" s="33"/>
      <c r="I85" s="33">
        <v>345000000</v>
      </c>
    </row>
    <row r="86" spans="1:13" ht="23.25" customHeight="1">
      <c r="A86" s="23" t="s">
        <v>57</v>
      </c>
      <c r="B86" s="30"/>
      <c r="C86" s="33">
        <v>297300000</v>
      </c>
      <c r="D86" s="33"/>
      <c r="E86" s="33">
        <v>297300000</v>
      </c>
      <c r="F86" s="33"/>
      <c r="G86" s="33">
        <v>297300000</v>
      </c>
      <c r="H86" s="33"/>
      <c r="I86" s="33">
        <v>297300000</v>
      </c>
    </row>
    <row r="87" spans="1:13" ht="23.25" customHeight="1">
      <c r="A87" s="23" t="s">
        <v>58</v>
      </c>
      <c r="B87" s="30"/>
      <c r="C87" s="33"/>
      <c r="D87" s="33"/>
      <c r="E87" s="33"/>
      <c r="F87" s="33"/>
      <c r="G87" s="33"/>
      <c r="H87" s="33"/>
      <c r="I87" s="33"/>
    </row>
    <row r="88" spans="1:13" ht="23.25" customHeight="1">
      <c r="A88" s="23" t="s">
        <v>59</v>
      </c>
      <c r="B88" s="30"/>
      <c r="C88" s="33"/>
      <c r="D88" s="33"/>
      <c r="E88" s="33"/>
      <c r="F88" s="33"/>
      <c r="G88" s="33"/>
      <c r="H88" s="33"/>
      <c r="I88" s="33"/>
    </row>
    <row r="89" spans="1:13" ht="23.25" customHeight="1">
      <c r="A89" s="23" t="s">
        <v>60</v>
      </c>
      <c r="B89" s="30"/>
      <c r="C89" s="33">
        <v>34500000</v>
      </c>
      <c r="D89" s="33"/>
      <c r="E89" s="33">
        <v>34500000</v>
      </c>
      <c r="F89" s="33"/>
      <c r="G89" s="33">
        <v>34500000</v>
      </c>
      <c r="H89" s="33"/>
      <c r="I89" s="33">
        <v>34500000</v>
      </c>
    </row>
    <row r="90" spans="1:13" ht="23.25" customHeight="1">
      <c r="A90" s="23" t="s">
        <v>61</v>
      </c>
      <c r="B90" s="30"/>
      <c r="C90" s="33">
        <v>5101399136</v>
      </c>
      <c r="D90" s="33"/>
      <c r="E90" s="33">
        <v>4934038648</v>
      </c>
      <c r="F90" s="33"/>
      <c r="G90" s="33">
        <v>1932120717</v>
      </c>
      <c r="H90" s="33"/>
      <c r="I90" s="33">
        <v>1861252321</v>
      </c>
    </row>
    <row r="91" spans="1:13" ht="23.25" hidden="1" customHeight="1">
      <c r="A91" s="51" t="s">
        <v>62</v>
      </c>
      <c r="B91" s="52"/>
      <c r="C91" s="33"/>
      <c r="D91" s="53"/>
      <c r="E91" s="33"/>
      <c r="F91" s="54"/>
      <c r="G91" s="33"/>
      <c r="H91" s="54"/>
      <c r="I91" s="33"/>
    </row>
    <row r="92" spans="1:13" ht="23.25" hidden="1" customHeight="1">
      <c r="A92" s="51" t="s">
        <v>63</v>
      </c>
      <c r="B92" s="52"/>
      <c r="C92" s="33"/>
      <c r="D92" s="53"/>
      <c r="E92" s="33"/>
      <c r="F92" s="54"/>
      <c r="G92" s="33"/>
      <c r="H92" s="54"/>
      <c r="I92" s="33"/>
    </row>
    <row r="93" spans="1:13" ht="23.25" hidden="1" customHeight="1">
      <c r="A93" s="51" t="s">
        <v>64</v>
      </c>
      <c r="B93" s="52"/>
      <c r="C93" s="33"/>
      <c r="D93" s="35"/>
      <c r="E93" s="33"/>
      <c r="F93" s="35"/>
      <c r="G93" s="33"/>
      <c r="H93" s="35"/>
      <c r="I93" s="33"/>
    </row>
    <row r="94" spans="1:13" ht="23.25" customHeight="1">
      <c r="A94" s="55" t="s">
        <v>200</v>
      </c>
      <c r="B94" s="52"/>
      <c r="C94" s="85">
        <f>SUM(C84:C93)</f>
        <v>5778199136</v>
      </c>
      <c r="D94" s="56"/>
      <c r="E94" s="85">
        <f>SUM(E84:E93)</f>
        <v>5610838648</v>
      </c>
      <c r="F94" s="57"/>
      <c r="G94" s="85">
        <f>SUM(G84:G93)</f>
        <v>2608920717</v>
      </c>
      <c r="H94" s="57"/>
      <c r="I94" s="85">
        <f>SUM(I84:I93)</f>
        <v>2538052321</v>
      </c>
    </row>
    <row r="95" spans="1:13" ht="23.25" customHeight="1">
      <c r="A95" s="58" t="s">
        <v>65</v>
      </c>
      <c r="B95" s="52" t="s">
        <v>66</v>
      </c>
      <c r="C95" s="59">
        <v>1731</v>
      </c>
      <c r="D95" s="53"/>
      <c r="E95" s="59">
        <v>1705</v>
      </c>
      <c r="F95" s="54"/>
      <c r="G95" s="35">
        <v>0</v>
      </c>
      <c r="H95" s="60"/>
      <c r="I95" s="35">
        <v>0</v>
      </c>
      <c r="J95" s="34"/>
      <c r="K95" s="34"/>
      <c r="L95" s="34"/>
      <c r="M95" s="34"/>
    </row>
    <row r="96" spans="1:13" ht="23.25" customHeight="1">
      <c r="A96" s="55" t="s">
        <v>67</v>
      </c>
      <c r="B96" s="52"/>
      <c r="C96" s="86">
        <f>SUM(C94:C95)</f>
        <v>5778200867</v>
      </c>
      <c r="D96" s="56"/>
      <c r="E96" s="86">
        <f>SUM(E94:E95)</f>
        <v>5610840353</v>
      </c>
      <c r="F96" s="57"/>
      <c r="G96" s="86">
        <f>SUM(G94:G95)</f>
        <v>2608920717</v>
      </c>
      <c r="H96" s="61"/>
      <c r="I96" s="86">
        <f>SUM(I94:I95)</f>
        <v>2538052321</v>
      </c>
      <c r="J96" s="34"/>
      <c r="K96" s="34"/>
      <c r="L96" s="34"/>
      <c r="M96" s="34"/>
    </row>
    <row r="97" spans="1:9" ht="23.25" customHeight="1">
      <c r="B97" s="30"/>
      <c r="C97" s="33"/>
      <c r="D97" s="33"/>
      <c r="E97" s="33"/>
      <c r="F97" s="33"/>
      <c r="G97" s="33"/>
      <c r="H97" s="33"/>
      <c r="I97" s="33"/>
    </row>
    <row r="98" spans="1:9" ht="23.25" customHeight="1" thickBot="1">
      <c r="A98" s="39" t="s">
        <v>68</v>
      </c>
      <c r="B98" s="30"/>
      <c r="C98" s="82">
        <f>C63+C96</f>
        <v>6252939146</v>
      </c>
      <c r="D98" s="40"/>
      <c r="E98" s="82">
        <f>E63+E96</f>
        <v>5983639988</v>
      </c>
      <c r="F98" s="40"/>
      <c r="G98" s="82">
        <f>G63+G96</f>
        <v>2942160301</v>
      </c>
      <c r="H98" s="40"/>
      <c r="I98" s="82">
        <f>I63+I96</f>
        <v>2882539624</v>
      </c>
    </row>
    <row r="99" spans="1:9" ht="23.25" customHeight="1" thickTop="1">
      <c r="A99" s="39"/>
      <c r="B99" s="30"/>
      <c r="C99" s="62"/>
      <c r="D99" s="62"/>
      <c r="E99" s="62"/>
      <c r="F99" s="62"/>
      <c r="G99" s="62"/>
      <c r="H99" s="62"/>
      <c r="I99" s="62"/>
    </row>
    <row r="100" spans="1:9" ht="23.25" customHeight="1">
      <c r="A100" s="22" t="s">
        <v>0</v>
      </c>
      <c r="C100" s="47" t="s">
        <v>66</v>
      </c>
      <c r="D100" s="47" t="s">
        <v>66</v>
      </c>
      <c r="E100" s="47" t="s">
        <v>66</v>
      </c>
      <c r="F100" s="47">
        <f>F98-F35</f>
        <v>0</v>
      </c>
      <c r="G100" s="47" t="s">
        <v>66</v>
      </c>
      <c r="H100" s="47">
        <f>H98-H35</f>
        <v>0</v>
      </c>
      <c r="I100" s="47" t="s">
        <v>66</v>
      </c>
    </row>
    <row r="101" spans="1:9" ht="23.25" customHeight="1">
      <c r="A101" s="22" t="s">
        <v>69</v>
      </c>
    </row>
    <row r="102" spans="1:9" ht="22.5" hidden="1" customHeight="1">
      <c r="A102" s="22" t="s">
        <v>70</v>
      </c>
    </row>
    <row r="103" spans="1:9" ht="17.5" customHeight="1">
      <c r="A103" s="22"/>
    </row>
    <row r="104" spans="1:9" ht="23.25" customHeight="1">
      <c r="B104" s="27"/>
      <c r="C104" s="204" t="s">
        <v>3</v>
      </c>
      <c r="D104" s="204"/>
      <c r="E104" s="204"/>
      <c r="F104" s="28"/>
      <c r="G104" s="204" t="s">
        <v>4</v>
      </c>
      <c r="H104" s="204"/>
      <c r="I104" s="204"/>
    </row>
    <row r="105" spans="1:9" ht="22">
      <c r="B105" s="27"/>
      <c r="C105" s="203" t="s">
        <v>71</v>
      </c>
      <c r="D105" s="205"/>
      <c r="E105" s="205"/>
      <c r="F105" s="29"/>
      <c r="G105" s="203" t="s">
        <v>71</v>
      </c>
      <c r="H105" s="205"/>
      <c r="I105" s="205"/>
    </row>
    <row r="106" spans="1:9" ht="22">
      <c r="B106" s="27"/>
      <c r="C106" s="203" t="s">
        <v>5</v>
      </c>
      <c r="D106" s="203"/>
      <c r="E106" s="203"/>
      <c r="F106" s="29"/>
      <c r="G106" s="203" t="s">
        <v>5</v>
      </c>
      <c r="H106" s="203"/>
      <c r="I106" s="203"/>
    </row>
    <row r="107" spans="1:9" ht="23.25" customHeight="1">
      <c r="B107" s="30" t="s">
        <v>7</v>
      </c>
      <c r="C107" s="27">
        <v>2568</v>
      </c>
      <c r="D107" s="27"/>
      <c r="E107" s="27">
        <v>2567</v>
      </c>
      <c r="F107" s="27"/>
      <c r="G107" s="27">
        <v>2568</v>
      </c>
      <c r="H107" s="27"/>
      <c r="I107" s="27">
        <v>2567</v>
      </c>
    </row>
    <row r="108" spans="1:9" ht="23.25" hidden="1" customHeight="1">
      <c r="B108" s="30"/>
      <c r="C108" s="27"/>
      <c r="D108" s="27"/>
      <c r="E108" s="27"/>
      <c r="F108" s="27"/>
      <c r="G108" s="27"/>
      <c r="H108" s="27"/>
      <c r="I108" s="27"/>
    </row>
    <row r="109" spans="1:9" ht="20.5" customHeight="1">
      <c r="A109" s="63"/>
      <c r="B109" s="30"/>
      <c r="C109" s="206" t="s">
        <v>8</v>
      </c>
      <c r="D109" s="206"/>
      <c r="E109" s="206"/>
      <c r="F109" s="206"/>
      <c r="G109" s="206"/>
      <c r="H109" s="206"/>
      <c r="I109" s="206"/>
    </row>
    <row r="110" spans="1:9" ht="23.25" customHeight="1">
      <c r="A110" s="32" t="s">
        <v>72</v>
      </c>
    </row>
    <row r="111" spans="1:9" ht="23.25" customHeight="1">
      <c r="A111" s="23" t="s">
        <v>73</v>
      </c>
      <c r="B111" s="30" t="s">
        <v>204</v>
      </c>
      <c r="C111" s="33">
        <v>2306192879</v>
      </c>
      <c r="D111" s="33"/>
      <c r="E111" s="33">
        <v>2039827382</v>
      </c>
      <c r="F111" s="33"/>
      <c r="G111" s="33">
        <v>1984347916</v>
      </c>
      <c r="H111" s="33"/>
      <c r="I111" s="33">
        <v>1850560635</v>
      </c>
    </row>
    <row r="112" spans="1:9" ht="23.25" customHeight="1">
      <c r="A112" s="23" t="s">
        <v>74</v>
      </c>
      <c r="B112" s="30" t="s">
        <v>205</v>
      </c>
      <c r="C112" s="35">
        <v>0</v>
      </c>
      <c r="D112" s="33"/>
      <c r="E112" s="35">
        <v>0</v>
      </c>
      <c r="F112" s="33"/>
      <c r="G112" s="33">
        <v>23999996</v>
      </c>
      <c r="H112" s="37"/>
      <c r="I112" s="33">
        <v>56999991</v>
      </c>
    </row>
    <row r="113" spans="1:9" ht="23.25" customHeight="1">
      <c r="A113" s="23" t="s">
        <v>75</v>
      </c>
      <c r="B113" s="38"/>
      <c r="C113" s="33">
        <v>60843528</v>
      </c>
      <c r="D113" s="33"/>
      <c r="E113" s="33">
        <v>50168185</v>
      </c>
      <c r="F113" s="33"/>
      <c r="G113" s="33">
        <v>21046981</v>
      </c>
      <c r="H113" s="33"/>
      <c r="I113" s="33">
        <v>22699404</v>
      </c>
    </row>
    <row r="114" spans="1:9" ht="23.25" hidden="1" customHeight="1">
      <c r="A114" s="23" t="s">
        <v>76</v>
      </c>
      <c r="B114" s="38"/>
      <c r="C114" s="37"/>
      <c r="D114" s="33"/>
      <c r="E114" s="37"/>
      <c r="F114" s="33"/>
      <c r="G114" s="37"/>
      <c r="H114" s="33"/>
      <c r="I114" s="37"/>
    </row>
    <row r="115" spans="1:9" ht="23.25" hidden="1" customHeight="1">
      <c r="A115" s="23" t="s">
        <v>77</v>
      </c>
      <c r="B115" s="30"/>
      <c r="C115" s="37"/>
      <c r="D115" s="33"/>
      <c r="E115" s="33"/>
      <c r="F115" s="33"/>
      <c r="G115" s="37"/>
      <c r="H115" s="33"/>
      <c r="I115" s="37"/>
    </row>
    <row r="116" spans="1:9" ht="23.25" customHeight="1">
      <c r="A116" s="23" t="s">
        <v>78</v>
      </c>
      <c r="B116" s="30" t="s">
        <v>231</v>
      </c>
      <c r="C116" s="33">
        <v>12488305</v>
      </c>
      <c r="D116" s="33"/>
      <c r="E116" s="33">
        <v>17189518</v>
      </c>
      <c r="F116" s="33"/>
      <c r="G116" s="33">
        <v>56015467</v>
      </c>
      <c r="H116" s="33"/>
      <c r="I116" s="33">
        <v>40915557</v>
      </c>
    </row>
    <row r="117" spans="1:9" ht="23.25" customHeight="1">
      <c r="A117" s="39" t="s">
        <v>79</v>
      </c>
      <c r="B117" s="30"/>
      <c r="C117" s="81">
        <f>SUM(C111:C116)</f>
        <v>2379524712</v>
      </c>
      <c r="D117" s="40"/>
      <c r="E117" s="81">
        <f>SUM(E111:E116)</f>
        <v>2107185085</v>
      </c>
      <c r="F117" s="40"/>
      <c r="G117" s="81">
        <f>SUM(G111:G116)</f>
        <v>2085410360</v>
      </c>
      <c r="H117" s="40"/>
      <c r="I117" s="81">
        <f>SUM(I111:I116)</f>
        <v>1971175587</v>
      </c>
    </row>
    <row r="118" spans="1:9" ht="18" customHeight="1">
      <c r="A118" s="41"/>
      <c r="B118" s="30"/>
      <c r="C118" s="33"/>
      <c r="D118" s="33"/>
      <c r="E118" s="33"/>
      <c r="F118" s="33"/>
      <c r="G118" s="33"/>
      <c r="H118" s="33"/>
      <c r="I118" s="33"/>
    </row>
    <row r="119" spans="1:9" ht="23.25" customHeight="1">
      <c r="A119" s="32" t="s">
        <v>80</v>
      </c>
      <c r="B119" s="30"/>
      <c r="C119" s="33"/>
      <c r="D119" s="33"/>
      <c r="E119" s="33"/>
      <c r="F119" s="33"/>
      <c r="G119" s="33"/>
      <c r="H119" s="33"/>
      <c r="I119" s="33"/>
    </row>
    <row r="120" spans="1:9" ht="23.25" customHeight="1">
      <c r="A120" s="23" t="s">
        <v>81</v>
      </c>
      <c r="B120" s="30" t="s">
        <v>217</v>
      </c>
      <c r="C120" s="33">
        <v>1582632468</v>
      </c>
      <c r="D120" s="33"/>
      <c r="E120" s="33">
        <v>1410408802</v>
      </c>
      <c r="F120" s="33"/>
      <c r="G120" s="33">
        <v>1493912124</v>
      </c>
      <c r="H120" s="33"/>
      <c r="I120" s="33">
        <v>1373456298</v>
      </c>
    </row>
    <row r="121" spans="1:9" ht="23.25" customHeight="1">
      <c r="A121" s="23" t="s">
        <v>82</v>
      </c>
      <c r="B121" s="30">
        <v>17</v>
      </c>
      <c r="C121" s="33">
        <v>104641195</v>
      </c>
      <c r="D121" s="33"/>
      <c r="E121" s="33">
        <v>108442365</v>
      </c>
      <c r="F121" s="33"/>
      <c r="G121" s="33">
        <v>99275711</v>
      </c>
      <c r="H121" s="33"/>
      <c r="I121" s="33">
        <v>102769316</v>
      </c>
    </row>
    <row r="122" spans="1:9" ht="23.25" customHeight="1">
      <c r="A122" s="23" t="s">
        <v>83</v>
      </c>
      <c r="B122" s="30" t="s">
        <v>206</v>
      </c>
      <c r="C122" s="33">
        <f>285029402+747703</f>
        <v>285777105</v>
      </c>
      <c r="D122" s="33"/>
      <c r="E122" s="33">
        <v>267133128</v>
      </c>
      <c r="F122" s="33"/>
      <c r="G122" s="33">
        <v>236110466</v>
      </c>
      <c r="H122" s="33"/>
      <c r="I122" s="33">
        <v>210993342</v>
      </c>
    </row>
    <row r="123" spans="1:9" ht="23.25" customHeight="1">
      <c r="A123" s="23" t="s">
        <v>84</v>
      </c>
      <c r="B123" s="30" t="s">
        <v>207</v>
      </c>
      <c r="C123" s="33">
        <f>1827621</f>
        <v>1827621</v>
      </c>
      <c r="D123" s="33"/>
      <c r="E123" s="33">
        <v>1928434</v>
      </c>
      <c r="F123" s="33"/>
      <c r="G123" s="33">
        <f>1545086</f>
        <v>1545086</v>
      </c>
      <c r="H123" s="33"/>
      <c r="I123" s="33">
        <v>1630626</v>
      </c>
    </row>
    <row r="124" spans="1:9" ht="23.25" customHeight="1">
      <c r="A124" s="39" t="s">
        <v>85</v>
      </c>
      <c r="B124" s="30"/>
      <c r="C124" s="81">
        <f>SUM(C120:C123)</f>
        <v>1974878389</v>
      </c>
      <c r="D124" s="40"/>
      <c r="E124" s="81">
        <f>SUM(E120:E123)</f>
        <v>1787912729</v>
      </c>
      <c r="F124" s="40"/>
      <c r="G124" s="81">
        <f>SUM(G120:G123)</f>
        <v>1830843387</v>
      </c>
      <c r="H124" s="40"/>
      <c r="I124" s="81">
        <f>SUM(I120:I123)</f>
        <v>1688849582</v>
      </c>
    </row>
    <row r="125" spans="1:9" ht="19.25" customHeight="1">
      <c r="A125" s="41"/>
      <c r="B125" s="30"/>
      <c r="C125" s="33"/>
      <c r="D125" s="33"/>
      <c r="E125" s="33"/>
      <c r="F125" s="33"/>
      <c r="G125" s="33"/>
      <c r="H125" s="33"/>
      <c r="I125" s="33"/>
    </row>
    <row r="126" spans="1:9" ht="23.25" customHeight="1">
      <c r="A126" s="39" t="s">
        <v>86</v>
      </c>
      <c r="B126" s="30"/>
      <c r="C126" s="87">
        <f>C117-C124</f>
        <v>404646323</v>
      </c>
      <c r="D126" s="40"/>
      <c r="E126" s="87">
        <f>E117-E124</f>
        <v>319272356</v>
      </c>
      <c r="F126" s="40"/>
      <c r="G126" s="87">
        <f>G117-G124</f>
        <v>254566973</v>
      </c>
      <c r="H126" s="40"/>
      <c r="I126" s="87">
        <f>I117-I124</f>
        <v>282326005</v>
      </c>
    </row>
    <row r="127" spans="1:9" ht="23.25" customHeight="1">
      <c r="A127" s="23" t="s">
        <v>87</v>
      </c>
      <c r="B127" s="30">
        <v>18</v>
      </c>
      <c r="C127" s="65">
        <v>-84754125</v>
      </c>
      <c r="D127" s="33"/>
      <c r="E127" s="65">
        <v>-64479651</v>
      </c>
      <c r="F127" s="33"/>
      <c r="G127" s="65">
        <v>-46992297</v>
      </c>
      <c r="H127" s="33"/>
      <c r="I127" s="65">
        <v>-45943852</v>
      </c>
    </row>
    <row r="128" spans="1:9" ht="23.25" customHeight="1">
      <c r="A128" s="66" t="s">
        <v>187</v>
      </c>
      <c r="B128" s="67"/>
      <c r="C128" s="87">
        <f>SUM(C126:C127)</f>
        <v>319892198</v>
      </c>
      <c r="D128" s="40"/>
      <c r="E128" s="87">
        <f>SUM(E126:E127)</f>
        <v>254792705</v>
      </c>
      <c r="F128" s="40"/>
      <c r="G128" s="87">
        <f>SUM(G126:G127)</f>
        <v>207574676</v>
      </c>
      <c r="H128" s="40"/>
      <c r="I128" s="87">
        <f t="shared" ref="I128" si="0">SUM(I126:I127)</f>
        <v>236382153</v>
      </c>
    </row>
    <row r="129" spans="1:9" ht="23.25" customHeight="1">
      <c r="A129" s="23" t="s">
        <v>197</v>
      </c>
      <c r="B129" s="38"/>
      <c r="C129" s="33"/>
      <c r="D129" s="33"/>
      <c r="E129" s="33"/>
      <c r="F129" s="33"/>
      <c r="G129" s="33"/>
      <c r="H129" s="33"/>
      <c r="I129" s="33"/>
    </row>
    <row r="130" spans="1:9" ht="23.25" customHeight="1">
      <c r="A130" s="23" t="s">
        <v>88</v>
      </c>
      <c r="B130" s="30"/>
      <c r="C130" s="33">
        <v>0</v>
      </c>
      <c r="D130" s="33"/>
      <c r="E130" s="33">
        <v>-8049039</v>
      </c>
      <c r="F130" s="33"/>
      <c r="G130" s="33">
        <v>0</v>
      </c>
      <c r="H130" s="33"/>
      <c r="I130" s="33">
        <v>0</v>
      </c>
    </row>
    <row r="131" spans="1:9" ht="23.25" customHeight="1">
      <c r="A131" s="39" t="s">
        <v>89</v>
      </c>
      <c r="B131" s="30"/>
      <c r="C131" s="88">
        <f>SUM(C128:C130)</f>
        <v>319892198</v>
      </c>
      <c r="D131" s="40"/>
      <c r="E131" s="88">
        <f>SUM(E128:E130)</f>
        <v>246743666</v>
      </c>
      <c r="F131" s="40"/>
      <c r="G131" s="88">
        <f>SUM(G128:G130)</f>
        <v>207574676</v>
      </c>
      <c r="H131" s="40"/>
      <c r="I131" s="88">
        <f>SUM(H128:I130)</f>
        <v>236382153</v>
      </c>
    </row>
    <row r="132" spans="1:9" ht="19.75" customHeight="1">
      <c r="A132" s="39"/>
      <c r="B132" s="30"/>
      <c r="C132" s="44"/>
      <c r="D132" s="44"/>
      <c r="E132" s="44"/>
      <c r="F132" s="44"/>
      <c r="G132" s="44"/>
      <c r="H132" s="44"/>
      <c r="I132" s="44"/>
    </row>
    <row r="133" spans="1:9" ht="23.25" customHeight="1">
      <c r="A133" s="55" t="s">
        <v>90</v>
      </c>
      <c r="B133" s="30"/>
      <c r="C133" s="44"/>
      <c r="D133" s="44"/>
      <c r="E133" s="44"/>
      <c r="F133" s="44"/>
      <c r="G133" s="44"/>
      <c r="H133" s="44"/>
      <c r="I133" s="44"/>
    </row>
    <row r="134" spans="1:9" ht="23.25" customHeight="1">
      <c r="A134" s="68" t="s">
        <v>91</v>
      </c>
      <c r="B134" s="30"/>
      <c r="C134" s="44"/>
      <c r="D134" s="44"/>
      <c r="E134" s="44"/>
      <c r="F134" s="44"/>
      <c r="G134" s="44"/>
      <c r="H134" s="44"/>
      <c r="I134" s="44"/>
    </row>
    <row r="135" spans="1:9" ht="23.25" customHeight="1">
      <c r="A135" s="68" t="s">
        <v>92</v>
      </c>
      <c r="B135" s="30"/>
      <c r="C135" s="44"/>
      <c r="D135" s="44"/>
      <c r="E135" s="44"/>
      <c r="F135" s="44"/>
      <c r="G135" s="44"/>
      <c r="H135" s="44"/>
      <c r="I135" s="44"/>
    </row>
    <row r="136" spans="1:9" ht="23.25" customHeight="1">
      <c r="A136" s="25" t="s">
        <v>244</v>
      </c>
      <c r="B136" s="30"/>
      <c r="C136" s="44"/>
      <c r="D136" s="44"/>
      <c r="E136" s="44"/>
      <c r="F136" s="44"/>
      <c r="G136" s="44"/>
      <c r="H136" s="44"/>
      <c r="I136" s="44"/>
    </row>
    <row r="137" spans="1:9" ht="23.25" customHeight="1">
      <c r="A137" s="25" t="s">
        <v>93</v>
      </c>
      <c r="B137" s="30">
        <v>14</v>
      </c>
      <c r="C137" s="33">
        <v>-18164600</v>
      </c>
      <c r="D137" s="33"/>
      <c r="E137" s="33">
        <v>0</v>
      </c>
      <c r="F137" s="33"/>
      <c r="G137" s="33">
        <v>1617150</v>
      </c>
      <c r="H137" s="33"/>
      <c r="I137" s="33">
        <v>0</v>
      </c>
    </row>
    <row r="138" spans="1:9" ht="23.25" customHeight="1">
      <c r="A138" s="25" t="s">
        <v>94</v>
      </c>
      <c r="B138" s="30"/>
      <c r="C138" s="33"/>
      <c r="D138" s="33"/>
      <c r="E138" s="33"/>
      <c r="F138" s="33"/>
      <c r="G138" s="33"/>
      <c r="H138" s="33"/>
      <c r="I138" s="33"/>
    </row>
    <row r="139" spans="1:9" ht="23.25" customHeight="1">
      <c r="A139" s="25" t="s">
        <v>198</v>
      </c>
      <c r="B139" s="30">
        <v>18</v>
      </c>
      <c r="C139" s="33">
        <v>3632920</v>
      </c>
      <c r="D139" s="33"/>
      <c r="E139" s="33">
        <v>0</v>
      </c>
      <c r="F139" s="33"/>
      <c r="G139" s="33">
        <v>-323430</v>
      </c>
      <c r="H139" s="33"/>
      <c r="I139" s="33">
        <v>0</v>
      </c>
    </row>
    <row r="140" spans="1:9" ht="23.25" customHeight="1">
      <c r="A140" s="55" t="s">
        <v>240</v>
      </c>
      <c r="B140" s="30"/>
      <c r="C140" s="81">
        <f>SUM(C134:C139)</f>
        <v>-14531680</v>
      </c>
      <c r="D140" s="40"/>
      <c r="E140" s="81">
        <f>SUM(E134:E139)</f>
        <v>0</v>
      </c>
      <c r="F140" s="40"/>
      <c r="G140" s="81">
        <f>SUM(G134:G139)</f>
        <v>1293720</v>
      </c>
      <c r="H140" s="40"/>
      <c r="I140" s="81">
        <f>SUM(I134:I139)</f>
        <v>0</v>
      </c>
    </row>
    <row r="141" spans="1:9" ht="21" customHeight="1">
      <c r="A141" s="69"/>
      <c r="B141" s="30"/>
      <c r="C141" s="40"/>
      <c r="D141" s="40"/>
      <c r="E141" s="40"/>
      <c r="F141" s="40"/>
      <c r="G141" s="40"/>
      <c r="H141" s="40"/>
      <c r="I141" s="40"/>
    </row>
    <row r="142" spans="1:9" ht="23.25" customHeight="1" thickBot="1">
      <c r="A142" s="55" t="s">
        <v>96</v>
      </c>
      <c r="B142" s="30"/>
      <c r="C142" s="89">
        <f>SUM(C131,C140)</f>
        <v>305360518</v>
      </c>
      <c r="D142" s="40"/>
      <c r="E142" s="89">
        <f>SUM(E131,E140)</f>
        <v>246743666</v>
      </c>
      <c r="F142" s="40"/>
      <c r="G142" s="89">
        <f>SUM(G131,G140)</f>
        <v>208868396</v>
      </c>
      <c r="H142" s="40"/>
      <c r="I142" s="89">
        <f>SUM(I131,I140)</f>
        <v>236382153</v>
      </c>
    </row>
    <row r="143" spans="1:9" ht="23.25" customHeight="1" thickTop="1">
      <c r="A143" s="22" t="s">
        <v>0</v>
      </c>
      <c r="C143" s="47" t="s">
        <v>66</v>
      </c>
      <c r="D143" s="47" t="s">
        <v>66</v>
      </c>
      <c r="E143" s="47" t="s">
        <v>66</v>
      </c>
      <c r="F143" s="47"/>
      <c r="G143" s="47" t="s">
        <v>66</v>
      </c>
      <c r="H143" s="47"/>
      <c r="I143" s="47" t="s">
        <v>66</v>
      </c>
    </row>
    <row r="144" spans="1:9" ht="23.25" customHeight="1">
      <c r="A144" s="22" t="s">
        <v>69</v>
      </c>
    </row>
    <row r="145" spans="1:13" ht="23.25" hidden="1" customHeight="1">
      <c r="A145" s="22" t="s">
        <v>70</v>
      </c>
    </row>
    <row r="146" spans="1:13" ht="23.25" customHeight="1">
      <c r="A146" s="22"/>
    </row>
    <row r="147" spans="1:13" ht="23.25" customHeight="1">
      <c r="B147" s="27"/>
      <c r="C147" s="204" t="s">
        <v>3</v>
      </c>
      <c r="D147" s="204"/>
      <c r="E147" s="204"/>
      <c r="F147" s="28"/>
      <c r="G147" s="204" t="s">
        <v>4</v>
      </c>
      <c r="H147" s="204"/>
      <c r="I147" s="204"/>
    </row>
    <row r="148" spans="1:13" ht="22">
      <c r="B148" s="27"/>
      <c r="C148" s="203" t="s">
        <v>71</v>
      </c>
      <c r="D148" s="205"/>
      <c r="E148" s="205"/>
      <c r="F148" s="29"/>
      <c r="G148" s="203" t="s">
        <v>71</v>
      </c>
      <c r="H148" s="205"/>
      <c r="I148" s="205"/>
    </row>
    <row r="149" spans="1:13" ht="22">
      <c r="B149" s="27"/>
      <c r="C149" s="203" t="s">
        <v>5</v>
      </c>
      <c r="D149" s="203"/>
      <c r="E149" s="203"/>
      <c r="F149" s="29"/>
      <c r="G149" s="203" t="s">
        <v>5</v>
      </c>
      <c r="H149" s="203"/>
      <c r="I149" s="203"/>
    </row>
    <row r="150" spans="1:13" ht="23.25" customHeight="1">
      <c r="B150" s="30" t="s">
        <v>7</v>
      </c>
      <c r="C150" s="27">
        <v>2568</v>
      </c>
      <c r="D150" s="27"/>
      <c r="E150" s="27">
        <v>2567</v>
      </c>
      <c r="F150" s="27"/>
      <c r="G150" s="27">
        <v>2568</v>
      </c>
      <c r="H150" s="27"/>
      <c r="I150" s="27">
        <v>2567</v>
      </c>
    </row>
    <row r="151" spans="1:13" ht="23.25" hidden="1" customHeight="1">
      <c r="B151" s="30"/>
      <c r="C151" s="27"/>
      <c r="D151" s="27"/>
      <c r="E151" s="27"/>
      <c r="F151" s="27"/>
      <c r="G151" s="27"/>
      <c r="H151" s="27"/>
      <c r="I151" s="27"/>
    </row>
    <row r="152" spans="1:13" ht="23.25" customHeight="1">
      <c r="A152" s="70"/>
      <c r="B152" s="30"/>
      <c r="C152" s="206" t="s">
        <v>8</v>
      </c>
      <c r="D152" s="206"/>
      <c r="E152" s="206"/>
      <c r="F152" s="206"/>
      <c r="G152" s="206"/>
      <c r="H152" s="206"/>
      <c r="I152" s="206"/>
    </row>
    <row r="153" spans="1:13" ht="23.25" hidden="1" customHeight="1">
      <c r="A153" s="55" t="s">
        <v>97</v>
      </c>
      <c r="B153" s="52"/>
      <c r="C153" s="71"/>
      <c r="D153" s="71"/>
      <c r="E153" s="71"/>
      <c r="F153" s="71"/>
      <c r="G153" s="71"/>
      <c r="H153" s="71"/>
      <c r="I153" s="71"/>
    </row>
    <row r="154" spans="1:13" ht="23.25" hidden="1" customHeight="1">
      <c r="A154" s="58" t="s">
        <v>98</v>
      </c>
      <c r="B154" s="52"/>
      <c r="C154" s="72"/>
      <c r="D154" s="71"/>
      <c r="E154" s="72"/>
      <c r="F154" s="71"/>
      <c r="G154" s="72"/>
      <c r="H154" s="71"/>
      <c r="I154" s="72"/>
    </row>
    <row r="155" spans="1:13" ht="23.25" hidden="1" customHeight="1">
      <c r="A155" s="55" t="s">
        <v>95</v>
      </c>
      <c r="B155" s="52"/>
      <c r="C155" s="73">
        <v>0</v>
      </c>
      <c r="D155" s="74"/>
      <c r="E155" s="73">
        <v>0</v>
      </c>
      <c r="F155" s="71"/>
      <c r="G155" s="73">
        <v>0</v>
      </c>
      <c r="H155" s="71"/>
      <c r="I155" s="73">
        <v>0</v>
      </c>
    </row>
    <row r="156" spans="1:13" ht="23.25" hidden="1" customHeight="1" thickBot="1">
      <c r="A156" s="55" t="s">
        <v>96</v>
      </c>
      <c r="B156" s="52"/>
      <c r="C156" s="75">
        <v>0</v>
      </c>
      <c r="D156" s="74"/>
      <c r="E156" s="75">
        <v>0</v>
      </c>
      <c r="F156" s="71"/>
      <c r="G156" s="75">
        <v>0</v>
      </c>
      <c r="H156" s="71"/>
      <c r="I156" s="75">
        <v>0</v>
      </c>
    </row>
    <row r="157" spans="1:13" ht="23.25" hidden="1" customHeight="1" thickTop="1">
      <c r="A157" s="55" t="s">
        <v>66</v>
      </c>
      <c r="B157" s="52"/>
      <c r="C157" s="71"/>
      <c r="D157" s="74"/>
      <c r="E157" s="71"/>
      <c r="F157" s="71"/>
      <c r="G157" s="71"/>
      <c r="H157" s="71"/>
      <c r="I157" s="71"/>
    </row>
    <row r="158" spans="1:13" ht="23.25" customHeight="1">
      <c r="A158" s="55" t="s">
        <v>99</v>
      </c>
      <c r="B158" s="52"/>
      <c r="D158" s="74"/>
      <c r="F158" s="71"/>
      <c r="H158" s="71"/>
    </row>
    <row r="159" spans="1:13" ht="23.25" customHeight="1">
      <c r="A159" s="25" t="s">
        <v>199</v>
      </c>
      <c r="B159" s="52"/>
      <c r="C159" s="35">
        <v>319892166</v>
      </c>
      <c r="D159" s="56"/>
      <c r="E159" s="35">
        <v>246743407</v>
      </c>
      <c r="F159" s="57"/>
      <c r="G159" s="91">
        <f>G131</f>
        <v>207574676</v>
      </c>
      <c r="H159" s="54"/>
      <c r="I159" s="35">
        <v>236382153</v>
      </c>
    </row>
    <row r="160" spans="1:13" ht="23.25" customHeight="1">
      <c r="A160" s="58" t="s">
        <v>100</v>
      </c>
      <c r="B160" s="52"/>
      <c r="C160" s="35">
        <v>32</v>
      </c>
      <c r="D160" s="56"/>
      <c r="E160" s="37">
        <v>259</v>
      </c>
      <c r="F160" s="57"/>
      <c r="G160" s="35">
        <v>0</v>
      </c>
      <c r="H160" s="57"/>
      <c r="I160" s="35">
        <v>0</v>
      </c>
      <c r="J160" s="34"/>
      <c r="K160" s="34"/>
      <c r="L160" s="34"/>
      <c r="M160" s="34"/>
    </row>
    <row r="161" spans="1:13" ht="23.25" customHeight="1" thickBot="1">
      <c r="A161" s="55" t="s">
        <v>89</v>
      </c>
      <c r="B161" s="52"/>
      <c r="C161" s="90">
        <f>SUM(C159:C160)</f>
        <v>319892198</v>
      </c>
      <c r="D161" s="56"/>
      <c r="E161" s="90">
        <f>SUM(E159:E160)</f>
        <v>246743666</v>
      </c>
      <c r="F161" s="57"/>
      <c r="G161" s="90">
        <f>SUM(G159:G160)</f>
        <v>207574676</v>
      </c>
      <c r="H161" s="57"/>
      <c r="I161" s="90">
        <f>SUM(I159:I160)</f>
        <v>236382153</v>
      </c>
      <c r="J161" s="34"/>
      <c r="K161" s="34"/>
      <c r="L161" s="34"/>
      <c r="M161" s="34"/>
    </row>
    <row r="162" spans="1:13" ht="23.25" customHeight="1" thickTop="1">
      <c r="A162" s="55"/>
      <c r="B162" s="52"/>
      <c r="C162" s="33"/>
      <c r="D162" s="57"/>
      <c r="E162" s="33"/>
      <c r="F162" s="57"/>
      <c r="G162" s="33"/>
      <c r="H162" s="57"/>
      <c r="I162" s="33"/>
      <c r="J162" s="34"/>
      <c r="K162" s="34"/>
      <c r="L162" s="34"/>
      <c r="M162" s="34"/>
    </row>
    <row r="163" spans="1:13" ht="23.25" customHeight="1">
      <c r="A163" s="55" t="s">
        <v>101</v>
      </c>
      <c r="B163" s="52"/>
      <c r="C163" s="33"/>
      <c r="D163" s="56"/>
      <c r="E163" s="33"/>
      <c r="F163" s="57"/>
      <c r="G163" s="33"/>
      <c r="H163" s="57"/>
      <c r="I163" s="33"/>
      <c r="J163" s="34"/>
      <c r="K163" s="34"/>
      <c r="L163" s="34"/>
      <c r="M163" s="34"/>
    </row>
    <row r="164" spans="1:13" ht="23.25" customHeight="1">
      <c r="A164" s="25" t="s">
        <v>199</v>
      </c>
      <c r="B164" s="52"/>
      <c r="C164" s="35">
        <v>305360488</v>
      </c>
      <c r="D164" s="56"/>
      <c r="E164" s="35">
        <v>246743407</v>
      </c>
      <c r="F164" s="57"/>
      <c r="G164" s="91">
        <f>G142</f>
        <v>208868396</v>
      </c>
      <c r="H164" s="54"/>
      <c r="I164" s="35">
        <v>236382153</v>
      </c>
      <c r="J164" s="34"/>
      <c r="K164" s="34"/>
      <c r="L164" s="34"/>
      <c r="M164" s="34"/>
    </row>
    <row r="165" spans="1:13" ht="23.25" customHeight="1">
      <c r="A165" s="58" t="s">
        <v>100</v>
      </c>
      <c r="B165" s="52"/>
      <c r="C165" s="35">
        <v>30</v>
      </c>
      <c r="D165" s="56"/>
      <c r="E165" s="35">
        <v>259</v>
      </c>
      <c r="F165" s="57"/>
      <c r="G165" s="35">
        <v>0</v>
      </c>
      <c r="H165" s="57"/>
      <c r="I165" s="35">
        <v>0</v>
      </c>
      <c r="J165" s="34"/>
      <c r="K165" s="34"/>
      <c r="L165" s="34"/>
      <c r="M165" s="34"/>
    </row>
    <row r="166" spans="1:13" ht="23.25" customHeight="1" thickBot="1">
      <c r="A166" s="55" t="s">
        <v>96</v>
      </c>
      <c r="B166" s="52"/>
      <c r="C166" s="90">
        <f>SUM(C164:C165)</f>
        <v>305360518</v>
      </c>
      <c r="D166" s="56"/>
      <c r="E166" s="90">
        <f>SUM(E164:E165)</f>
        <v>246743666</v>
      </c>
      <c r="F166" s="57"/>
      <c r="G166" s="90">
        <f>SUM(G164:G165)</f>
        <v>208868396</v>
      </c>
      <c r="H166" s="57"/>
      <c r="I166" s="90">
        <f>SUM(I164:I165)</f>
        <v>236382153</v>
      </c>
      <c r="J166" s="34"/>
      <c r="K166" s="34"/>
      <c r="L166" s="34"/>
      <c r="M166" s="34"/>
    </row>
    <row r="167" spans="1:13" ht="23.25" customHeight="1" thickTop="1">
      <c r="A167" s="55"/>
      <c r="B167" s="52"/>
      <c r="C167" s="33"/>
      <c r="D167" s="57"/>
      <c r="E167" s="33"/>
      <c r="F167" s="57"/>
      <c r="G167" s="33"/>
      <c r="H167" s="57"/>
      <c r="I167" s="33"/>
      <c r="J167" s="34"/>
      <c r="K167" s="34"/>
      <c r="L167" s="34"/>
      <c r="M167" s="34"/>
    </row>
    <row r="168" spans="1:13" ht="25.4" customHeight="1">
      <c r="A168" s="55" t="s">
        <v>189</v>
      </c>
      <c r="B168" s="52">
        <v>19</v>
      </c>
    </row>
    <row r="169" spans="1:13" ht="25.4" customHeight="1" thickBot="1">
      <c r="A169" s="55" t="s">
        <v>102</v>
      </c>
      <c r="B169" s="52"/>
      <c r="C169" s="92">
        <f>(C159/345000000)-C170</f>
        <v>0.9272236695652174</v>
      </c>
      <c r="D169" s="76"/>
      <c r="E169" s="92">
        <f>(E159/345000000)-E170</f>
        <v>0.7385288289855072</v>
      </c>
      <c r="F169" s="77"/>
      <c r="G169" s="92">
        <f>(G159/345000000)-G170</f>
        <v>0.60166572753623193</v>
      </c>
      <c r="H169" s="77"/>
      <c r="I169" s="92">
        <f>I159/345000000</f>
        <v>0.68516566086956521</v>
      </c>
    </row>
    <row r="170" spans="1:13" ht="25.4" customHeight="1" thickTop="1" thickBot="1">
      <c r="A170" s="55" t="s">
        <v>103</v>
      </c>
      <c r="B170" s="52"/>
      <c r="C170" s="93">
        <f t="shared" ref="C170:I170" si="1">C130/345000000</f>
        <v>0</v>
      </c>
      <c r="D170" s="77"/>
      <c r="E170" s="93">
        <f t="shared" si="1"/>
        <v>-2.3330547826086956E-2</v>
      </c>
      <c r="F170" s="77"/>
      <c r="G170" s="93">
        <f t="shared" si="1"/>
        <v>0</v>
      </c>
      <c r="H170" s="77"/>
      <c r="I170" s="93">
        <f t="shared" si="1"/>
        <v>0</v>
      </c>
    </row>
    <row r="171" spans="1:13" ht="25.4" hidden="1" customHeight="1" thickTop="1">
      <c r="A171" s="55"/>
      <c r="B171" s="52"/>
      <c r="C171" s="77"/>
      <c r="D171" s="77"/>
      <c r="E171" s="77"/>
      <c r="F171" s="77"/>
      <c r="G171" s="77"/>
      <c r="H171" s="77"/>
      <c r="I171" s="77"/>
    </row>
    <row r="172" spans="1:13" ht="25.4" hidden="1" customHeight="1" thickBot="1">
      <c r="A172" s="55" t="s">
        <v>104</v>
      </c>
      <c r="B172" s="52">
        <v>30</v>
      </c>
      <c r="C172" s="78">
        <f>C166/34500000</f>
        <v>8.8510295072463769</v>
      </c>
      <c r="D172" s="77">
        <f t="shared" ref="D172" si="2">F166/34500000</f>
        <v>0</v>
      </c>
      <c r="E172" s="78">
        <f>E166/34500000</f>
        <v>7.1519903188405793</v>
      </c>
      <c r="F172" s="77">
        <f t="shared" ref="F172" si="3">H166/34500000</f>
        <v>0</v>
      </c>
      <c r="G172" s="78">
        <f>G166/345000000</f>
        <v>0.60541564057971009</v>
      </c>
      <c r="H172" s="77" t="e">
        <f>#REF!/345000000</f>
        <v>#REF!</v>
      </c>
      <c r="I172" s="78">
        <f>I166/345000000</f>
        <v>0.68516566086956521</v>
      </c>
    </row>
    <row r="173" spans="1:13" ht="23.25" customHeight="1" thickTop="1"/>
    <row r="174" spans="1:13" ht="23.25" hidden="1" customHeight="1" thickBot="1">
      <c r="A174" s="79" t="s">
        <v>104</v>
      </c>
      <c r="B174" s="52">
        <v>30</v>
      </c>
      <c r="C174" s="80">
        <f>E166/34500000</f>
        <v>7.1519903188405793</v>
      </c>
      <c r="D174" s="74"/>
      <c r="E174" s="80">
        <f>G166/34500000</f>
        <v>6.0541564057971016</v>
      </c>
      <c r="F174" s="71"/>
      <c r="G174" s="80">
        <f>I166/34500000</f>
        <v>6.8516566086956523</v>
      </c>
      <c r="H174" s="71"/>
      <c r="I174" s="80" t="e">
        <f>#REF!/34500000</f>
        <v>#REF!</v>
      </c>
    </row>
    <row r="175" spans="1:13" ht="23.25" hidden="1" customHeight="1" thickTop="1"/>
  </sheetData>
  <sheetProtection formatCells="0" formatColumns="0" formatRows="0" insertColumns="0" insertRows="0" insertHyperlinks="0" deleteColumns="0" deleteRows="0" sort="0" autoFilter="0" pivotTables="0"/>
  <mergeCells count="34">
    <mergeCell ref="C152:I152"/>
    <mergeCell ref="C109:I109"/>
    <mergeCell ref="C70:E70"/>
    <mergeCell ref="G70:I70"/>
    <mergeCell ref="C105:E105"/>
    <mergeCell ref="G148:I148"/>
    <mergeCell ref="C149:E149"/>
    <mergeCell ref="C72:I72"/>
    <mergeCell ref="G149:I149"/>
    <mergeCell ref="C147:E147"/>
    <mergeCell ref="G147:I147"/>
    <mergeCell ref="C148:E148"/>
    <mergeCell ref="C79:I79"/>
    <mergeCell ref="G105:I105"/>
    <mergeCell ref="G104:I104"/>
    <mergeCell ref="C106:E106"/>
    <mergeCell ref="C5:E5"/>
    <mergeCell ref="G5:I5"/>
    <mergeCell ref="C8:I8"/>
    <mergeCell ref="C41:E41"/>
    <mergeCell ref="G41:I41"/>
    <mergeCell ref="C6:E6"/>
    <mergeCell ref="G6:I6"/>
    <mergeCell ref="G106:I106"/>
    <mergeCell ref="C104:E104"/>
    <mergeCell ref="C42:E42"/>
    <mergeCell ref="C76:E76"/>
    <mergeCell ref="G76:I76"/>
    <mergeCell ref="C77:E77"/>
    <mergeCell ref="G77:I77"/>
    <mergeCell ref="G42:I42"/>
    <mergeCell ref="C44:I44"/>
    <mergeCell ref="C69:E69"/>
    <mergeCell ref="G69:I69"/>
  </mergeCells>
  <phoneticPr fontId="64" type="noConversion"/>
  <pageMargins left="0.8" right="0.8" top="0.48" bottom="0.5" header="0.5" footer="0.5"/>
  <pageSetup paperSize="9" scale="82" firstPageNumber="6" fitToHeight="3" orientation="portrait" useFirstPageNumber="1" r:id="rId1"/>
  <headerFooter>
    <oddFooter>&amp;L  หมายเหตุประกอบงบการเงินเป็นส่วนหนึ่งของงบการเงินนี้
&amp;C&amp;P</oddFooter>
  </headerFooter>
  <rowBreaks count="4" manualBreakCount="4">
    <brk id="36" max="16383" man="1"/>
    <brk id="72" max="8" man="1"/>
    <brk id="99" max="16383" man="1"/>
    <brk id="142" max="8" man="1"/>
  </rowBreaks>
  <customProperties>
    <customPr name="OrphanNamesChecke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499984740745262"/>
  </sheetPr>
  <dimension ref="A1:Z168"/>
  <sheetViews>
    <sheetView showGridLines="0" view="pageBreakPreview" topLeftCell="A44" zoomScale="80" zoomScaleNormal="90" zoomScaleSheetLayoutView="80" workbookViewId="0">
      <selection activeCell="B61" sqref="A61:XFD61"/>
    </sheetView>
  </sheetViews>
  <sheetFormatPr defaultColWidth="9.09765625" defaultRowHeight="22.5" customHeight="1"/>
  <cols>
    <col min="1" max="1" width="47.8984375" style="96" customWidth="1"/>
    <col min="2" max="2" width="0.3984375" style="94" customWidth="1"/>
    <col min="3" max="3" width="8.5" style="23" customWidth="1"/>
    <col min="4" max="4" width="0.69921875" style="23" customWidth="1"/>
    <col min="5" max="5" width="14.69921875" style="23" customWidth="1"/>
    <col min="6" max="6" width="1.3984375" style="23" customWidth="1"/>
    <col min="7" max="7" width="14.69921875" style="94" customWidth="1"/>
    <col min="8" max="8" width="1.3984375" style="23" customWidth="1"/>
    <col min="9" max="9" width="14.69921875" style="23" customWidth="1"/>
    <col min="10" max="10" width="1.3984375" style="23" customWidth="1"/>
    <col min="11" max="11" width="14.69921875" style="23" customWidth="1"/>
    <col min="12" max="12" width="1.3984375" style="23" customWidth="1"/>
    <col min="13" max="13" width="17.69921875" style="23" hidden="1" customWidth="1"/>
    <col min="14" max="14" width="1.3984375" style="23" hidden="1" customWidth="1"/>
    <col min="15" max="15" width="13.3984375" style="23" hidden="1" customWidth="1"/>
    <col min="16" max="16" width="1.3984375" style="23" hidden="1" customWidth="1"/>
    <col min="17" max="17" width="13.59765625" style="23" hidden="1" customWidth="1"/>
    <col min="18" max="18" width="1.3984375" style="23" hidden="1" customWidth="1"/>
    <col min="19" max="19" width="14.69921875" style="23" customWidth="1"/>
    <col min="20" max="20" width="1.3984375" style="23" customWidth="1"/>
    <col min="21" max="21" width="14.69921875" style="23" customWidth="1"/>
    <col min="22" max="22" width="1.3984375" style="23" customWidth="1"/>
    <col min="23" max="23" width="14.69921875" style="23" customWidth="1"/>
    <col min="24" max="24" width="15.3984375" style="23" bestFit="1" customWidth="1"/>
    <col min="25" max="25" width="13" style="23" bestFit="1" customWidth="1"/>
    <col min="26" max="26" width="14.19921875" style="23" bestFit="1" customWidth="1"/>
    <col min="27" max="16384" width="9.09765625" style="23"/>
  </cols>
  <sheetData>
    <row r="1" spans="1:23" ht="22.5" customHeight="1">
      <c r="A1" s="22" t="s">
        <v>105</v>
      </c>
    </row>
    <row r="2" spans="1:23" ht="22.5" customHeight="1">
      <c r="A2" s="95" t="s">
        <v>192</v>
      </c>
    </row>
    <row r="3" spans="1:23" ht="23">
      <c r="A3" s="95"/>
    </row>
    <row r="4" spans="1:23" ht="22.5" customHeight="1">
      <c r="A4" s="95"/>
      <c r="E4" s="204" t="s">
        <v>3</v>
      </c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</row>
    <row r="5" spans="1:23" ht="22.5" customHeight="1">
      <c r="A5" s="207"/>
      <c r="C5" s="27"/>
      <c r="D5" s="27"/>
      <c r="E5" s="27"/>
      <c r="F5" s="208"/>
      <c r="G5" s="23"/>
      <c r="H5" s="208"/>
      <c r="I5" s="209" t="s">
        <v>58</v>
      </c>
      <c r="J5" s="209"/>
      <c r="K5" s="209"/>
      <c r="L5" s="208"/>
      <c r="M5" s="27" t="s">
        <v>106</v>
      </c>
      <c r="N5" s="27"/>
      <c r="O5" s="27" t="s">
        <v>107</v>
      </c>
      <c r="P5" s="27"/>
      <c r="Q5" s="27" t="s">
        <v>108</v>
      </c>
      <c r="R5" s="27"/>
      <c r="T5" s="27"/>
      <c r="U5" s="27" t="s">
        <v>110</v>
      </c>
      <c r="V5" s="208"/>
    </row>
    <row r="6" spans="1:23" ht="22.5" customHeight="1">
      <c r="A6" s="207"/>
      <c r="B6" s="30"/>
      <c r="C6" s="27"/>
      <c r="D6" s="27"/>
      <c r="E6" s="27" t="s">
        <v>190</v>
      </c>
      <c r="F6" s="208"/>
      <c r="G6" s="27" t="s">
        <v>111</v>
      </c>
      <c r="H6" s="208"/>
      <c r="I6" s="27" t="s">
        <v>112</v>
      </c>
      <c r="K6" s="27" t="s">
        <v>113</v>
      </c>
      <c r="L6" s="208"/>
      <c r="M6" s="27" t="s">
        <v>114</v>
      </c>
      <c r="N6" s="27"/>
      <c r="O6" s="27" t="s">
        <v>115</v>
      </c>
      <c r="P6" s="27"/>
      <c r="Q6" s="27" t="s">
        <v>116</v>
      </c>
      <c r="R6" s="27"/>
      <c r="S6" s="27" t="s">
        <v>109</v>
      </c>
      <c r="T6" s="27"/>
      <c r="U6" s="27" t="s">
        <v>118</v>
      </c>
      <c r="V6" s="208"/>
      <c r="W6" s="27" t="s">
        <v>109</v>
      </c>
    </row>
    <row r="7" spans="1:23" ht="22.5" customHeight="1">
      <c r="B7" s="30"/>
      <c r="C7" s="30" t="s">
        <v>7</v>
      </c>
      <c r="D7" s="30"/>
      <c r="E7" s="27" t="s">
        <v>119</v>
      </c>
      <c r="F7" s="27"/>
      <c r="G7" s="27" t="s">
        <v>120</v>
      </c>
      <c r="H7" s="27"/>
      <c r="I7" s="27" t="s">
        <v>121</v>
      </c>
      <c r="J7" s="27"/>
      <c r="K7" s="27" t="s">
        <v>122</v>
      </c>
      <c r="L7" s="27"/>
      <c r="M7" s="27" t="s">
        <v>123</v>
      </c>
      <c r="N7" s="27"/>
      <c r="O7" s="27" t="s">
        <v>124</v>
      </c>
      <c r="P7" s="27"/>
      <c r="Q7" s="27" t="s">
        <v>125</v>
      </c>
      <c r="R7" s="27"/>
      <c r="S7" s="27" t="s">
        <v>196</v>
      </c>
      <c r="T7" s="27"/>
      <c r="U7" s="27" t="s">
        <v>126</v>
      </c>
      <c r="V7" s="27"/>
      <c r="W7" s="27" t="s">
        <v>117</v>
      </c>
    </row>
    <row r="8" spans="1:23" ht="22.5" customHeight="1">
      <c r="A8" s="97"/>
      <c r="B8" s="67"/>
      <c r="C8" s="28"/>
      <c r="D8" s="28"/>
      <c r="E8" s="206" t="s">
        <v>8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</row>
    <row r="9" spans="1:23" ht="22.5" customHeight="1">
      <c r="A9" s="79" t="s">
        <v>193</v>
      </c>
      <c r="B9" s="67"/>
      <c r="C9" s="28"/>
      <c r="D9" s="28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</row>
    <row r="10" spans="1:23" ht="22.5" customHeight="1">
      <c r="A10" s="97" t="s">
        <v>194</v>
      </c>
      <c r="B10" s="67"/>
      <c r="C10" s="28"/>
      <c r="D10" s="28"/>
      <c r="E10" s="98">
        <v>345000000</v>
      </c>
      <c r="F10" s="98"/>
      <c r="G10" s="98">
        <v>297300000</v>
      </c>
      <c r="H10" s="98"/>
      <c r="I10" s="98">
        <v>34500000</v>
      </c>
      <c r="J10" s="98"/>
      <c r="K10" s="98">
        <v>4963272483</v>
      </c>
      <c r="L10" s="98"/>
      <c r="M10" s="64"/>
      <c r="N10" s="98"/>
      <c r="O10" s="98"/>
      <c r="P10" s="98"/>
      <c r="Q10" s="98"/>
      <c r="R10" s="98"/>
      <c r="S10" s="134">
        <f>SUM(E10:K10)</f>
        <v>5640072483</v>
      </c>
      <c r="T10" s="98"/>
      <c r="U10" s="98">
        <v>25393</v>
      </c>
      <c r="V10" s="98"/>
      <c r="W10" s="134">
        <f>SUM(S10:U10)</f>
        <v>5640097876</v>
      </c>
    </row>
    <row r="11" spans="1:23" ht="11.5" customHeight="1">
      <c r="A11" s="99"/>
      <c r="B11" s="67"/>
      <c r="C11" s="28"/>
      <c r="D11" s="2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</row>
    <row r="12" spans="1:23" ht="22.5" customHeight="1">
      <c r="A12" s="97" t="s">
        <v>127</v>
      </c>
      <c r="B12" s="67"/>
      <c r="C12" s="28"/>
      <c r="D12" s="2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</row>
    <row r="13" spans="1:23" ht="22.5" customHeight="1">
      <c r="A13" s="100" t="s">
        <v>128</v>
      </c>
      <c r="B13" s="67"/>
      <c r="C13" s="28"/>
      <c r="D13" s="2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</row>
    <row r="14" spans="1:23" ht="22.5" customHeight="1">
      <c r="A14" s="96" t="s">
        <v>210</v>
      </c>
      <c r="B14" s="67"/>
      <c r="C14" s="30">
        <v>20</v>
      </c>
      <c r="D14" s="30"/>
      <c r="E14" s="101">
        <v>0</v>
      </c>
      <c r="F14" s="102"/>
      <c r="G14" s="101">
        <v>0</v>
      </c>
      <c r="H14" s="103"/>
      <c r="I14" s="101">
        <v>0</v>
      </c>
      <c r="J14" s="104"/>
      <c r="K14" s="105">
        <v>-276000000</v>
      </c>
      <c r="L14" s="33"/>
      <c r="M14" s="106"/>
      <c r="N14" s="33"/>
      <c r="O14" s="106"/>
      <c r="P14" s="33"/>
      <c r="Q14" s="106"/>
      <c r="R14" s="33"/>
      <c r="S14" s="4">
        <f>SUM(E14:K14)</f>
        <v>-276000000</v>
      </c>
      <c r="T14" s="103"/>
      <c r="U14" s="105">
        <v>-9</v>
      </c>
      <c r="V14" s="103"/>
      <c r="W14" s="3">
        <f>SUM(S14:U14)</f>
        <v>-276000009</v>
      </c>
    </row>
    <row r="15" spans="1:23" ht="22.5" customHeight="1">
      <c r="A15" s="100" t="s">
        <v>130</v>
      </c>
      <c r="B15" s="67"/>
      <c r="C15" s="30"/>
      <c r="D15" s="30"/>
      <c r="E15" s="107">
        <v>0</v>
      </c>
      <c r="F15" s="108"/>
      <c r="G15" s="107">
        <v>0</v>
      </c>
      <c r="H15" s="40"/>
      <c r="I15" s="107">
        <v>0</v>
      </c>
      <c r="J15" s="104"/>
      <c r="K15" s="2">
        <f>SUM(K14)</f>
        <v>-276000000</v>
      </c>
      <c r="L15" s="33"/>
      <c r="M15" s="106"/>
      <c r="N15" s="33"/>
      <c r="O15" s="106"/>
      <c r="P15" s="33"/>
      <c r="Q15" s="106"/>
      <c r="R15" s="33"/>
      <c r="S15" s="2">
        <f>SUM(S14)</f>
        <v>-276000000</v>
      </c>
      <c r="T15" s="110"/>
      <c r="U15" s="2">
        <f>SUM(U14)</f>
        <v>-9</v>
      </c>
      <c r="V15" s="110"/>
      <c r="W15" s="2">
        <f>SUM(W14)</f>
        <v>-276000009</v>
      </c>
    </row>
    <row r="16" spans="1:23" ht="11.5" customHeight="1">
      <c r="A16" s="99"/>
      <c r="B16" s="67"/>
      <c r="C16" s="28"/>
      <c r="D16" s="2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</row>
    <row r="17" spans="1:26" ht="22">
      <c r="A17" s="111" t="s">
        <v>131</v>
      </c>
      <c r="B17" s="67"/>
      <c r="C17" s="28"/>
      <c r="D17" s="2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</row>
    <row r="18" spans="1:26" ht="22">
      <c r="A18" s="112" t="s">
        <v>132</v>
      </c>
      <c r="B18" s="67"/>
      <c r="C18" s="28"/>
      <c r="D18" s="2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</row>
    <row r="19" spans="1:26" ht="22">
      <c r="A19" s="112" t="s">
        <v>133</v>
      </c>
      <c r="B19" s="67"/>
      <c r="C19" s="30"/>
      <c r="D19" s="28"/>
      <c r="E19" s="101">
        <v>0</v>
      </c>
      <c r="F19" s="102"/>
      <c r="G19" s="101">
        <v>0</v>
      </c>
      <c r="H19" s="103"/>
      <c r="I19" s="101">
        <v>0</v>
      </c>
      <c r="J19" s="104"/>
      <c r="K19" s="105">
        <v>22758</v>
      </c>
      <c r="L19" s="33"/>
      <c r="M19" s="106"/>
      <c r="N19" s="33"/>
      <c r="O19" s="106"/>
      <c r="P19" s="33"/>
      <c r="Q19" s="106"/>
      <c r="R19" s="33"/>
      <c r="S19" s="4">
        <f>SUM(E19:K19)</f>
        <v>22758</v>
      </c>
      <c r="T19" s="103"/>
      <c r="U19" s="105">
        <v>-23938</v>
      </c>
      <c r="V19" s="103"/>
      <c r="W19" s="3">
        <f>SUM(S19:U19)</f>
        <v>-1180</v>
      </c>
    </row>
    <row r="20" spans="1:26" ht="22">
      <c r="A20" s="111" t="s">
        <v>134</v>
      </c>
      <c r="B20" s="67"/>
      <c r="C20" s="28"/>
      <c r="D20" s="28"/>
      <c r="E20" s="7">
        <f>SUM(E19)</f>
        <v>0</v>
      </c>
      <c r="F20" s="102"/>
      <c r="G20" s="7">
        <f>SUM(G19)</f>
        <v>0</v>
      </c>
      <c r="H20" s="103"/>
      <c r="I20" s="7">
        <f>SUM(I19)</f>
        <v>0</v>
      </c>
      <c r="J20" s="104"/>
      <c r="K20" s="2">
        <f>SUM(K19)</f>
        <v>22758</v>
      </c>
      <c r="L20" s="33"/>
      <c r="M20" s="106"/>
      <c r="N20" s="33"/>
      <c r="O20" s="106"/>
      <c r="P20" s="33"/>
      <c r="Q20" s="106"/>
      <c r="R20" s="33"/>
      <c r="S20" s="5">
        <f>SUM(S19)</f>
        <v>22758</v>
      </c>
      <c r="T20" s="110"/>
      <c r="U20" s="2">
        <f>SUM(U19)</f>
        <v>-23938</v>
      </c>
      <c r="V20" s="110"/>
      <c r="W20" s="5">
        <f>SUM(W19)</f>
        <v>-1180</v>
      </c>
    </row>
    <row r="21" spans="1:26" ht="11.5" hidden="1" customHeight="1">
      <c r="A21" s="113"/>
      <c r="B21" s="67"/>
      <c r="C21" s="28"/>
      <c r="D21" s="28"/>
      <c r="E21" s="135"/>
      <c r="F21" s="98"/>
      <c r="G21" s="135"/>
      <c r="H21" s="98"/>
      <c r="I21" s="135"/>
      <c r="J21" s="98"/>
      <c r="K21" s="134"/>
      <c r="L21" s="98"/>
      <c r="M21" s="98"/>
      <c r="N21" s="98"/>
      <c r="O21" s="98"/>
      <c r="P21" s="98"/>
      <c r="Q21" s="98"/>
      <c r="R21" s="98"/>
      <c r="S21" s="134"/>
      <c r="T21" s="98"/>
      <c r="U21" s="134"/>
      <c r="V21" s="98"/>
      <c r="W21" s="134"/>
    </row>
    <row r="22" spans="1:26" ht="22">
      <c r="A22" s="79" t="s">
        <v>135</v>
      </c>
      <c r="B22" s="67"/>
      <c r="C22" s="28"/>
      <c r="D22" s="28"/>
      <c r="E22" s="8">
        <f>E15+E20</f>
        <v>0</v>
      </c>
      <c r="F22" s="115"/>
      <c r="G22" s="8">
        <f t="shared" ref="G22:W22" si="0">G15+G20</f>
        <v>0</v>
      </c>
      <c r="H22" s="115"/>
      <c r="I22" s="8">
        <f t="shared" si="0"/>
        <v>0</v>
      </c>
      <c r="J22" s="115"/>
      <c r="K22" s="9">
        <f t="shared" si="0"/>
        <v>-275977242</v>
      </c>
      <c r="L22" s="117"/>
      <c r="M22" s="116">
        <f t="shared" si="0"/>
        <v>0</v>
      </c>
      <c r="N22" s="116">
        <f t="shared" si="0"/>
        <v>0</v>
      </c>
      <c r="O22" s="116">
        <f t="shared" si="0"/>
        <v>0</v>
      </c>
      <c r="P22" s="116">
        <f t="shared" si="0"/>
        <v>0</v>
      </c>
      <c r="Q22" s="116">
        <f t="shared" si="0"/>
        <v>0</v>
      </c>
      <c r="R22" s="116">
        <f t="shared" si="0"/>
        <v>0</v>
      </c>
      <c r="S22" s="9">
        <f t="shared" si="0"/>
        <v>-275977242</v>
      </c>
      <c r="T22" s="117"/>
      <c r="U22" s="9">
        <f t="shared" si="0"/>
        <v>-23947</v>
      </c>
      <c r="V22" s="117"/>
      <c r="W22" s="9">
        <f t="shared" si="0"/>
        <v>-276001189</v>
      </c>
    </row>
    <row r="23" spans="1:26" ht="11.5" customHeight="1">
      <c r="A23" s="99"/>
      <c r="B23" s="67"/>
      <c r="C23" s="28"/>
      <c r="D23" s="2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</row>
    <row r="24" spans="1:26" ht="22.5" customHeight="1">
      <c r="A24" s="97" t="s">
        <v>136</v>
      </c>
      <c r="B24" s="30"/>
      <c r="C24" s="27"/>
      <c r="D24" s="27"/>
      <c r="E24" s="118"/>
      <c r="F24" s="119"/>
      <c r="G24" s="118"/>
      <c r="H24" s="33"/>
      <c r="I24" s="118"/>
      <c r="J24" s="120"/>
      <c r="K24" s="121"/>
      <c r="L24" s="33"/>
      <c r="M24" s="118"/>
      <c r="N24" s="33"/>
      <c r="O24" s="118"/>
      <c r="P24" s="33"/>
      <c r="Q24" s="118"/>
      <c r="R24" s="33"/>
      <c r="S24" s="121"/>
      <c r="T24" s="33"/>
      <c r="U24" s="121"/>
      <c r="V24" s="33"/>
      <c r="W24" s="121"/>
    </row>
    <row r="25" spans="1:26" ht="22.5" customHeight="1">
      <c r="A25" s="96" t="s">
        <v>137</v>
      </c>
      <c r="B25" s="30"/>
      <c r="C25" s="27"/>
      <c r="D25" s="27"/>
      <c r="E25" s="122">
        <v>0</v>
      </c>
      <c r="F25" s="102"/>
      <c r="G25" s="122">
        <v>0</v>
      </c>
      <c r="H25" s="103"/>
      <c r="I25" s="122">
        <v>0</v>
      </c>
      <c r="J25" s="120"/>
      <c r="K25" s="136">
        <f>'F1-F3'!E159</f>
        <v>246743407</v>
      </c>
      <c r="L25" s="33"/>
      <c r="M25" s="123"/>
      <c r="N25" s="98"/>
      <c r="O25" s="98"/>
      <c r="P25" s="98"/>
      <c r="Q25" s="98"/>
      <c r="R25" s="98"/>
      <c r="S25" s="136">
        <f>SUM(E25:K25)</f>
        <v>246743407</v>
      </c>
      <c r="T25" s="33"/>
      <c r="U25" s="136">
        <f>'F1-F3'!E160</f>
        <v>259</v>
      </c>
      <c r="V25" s="33"/>
      <c r="W25" s="136">
        <f>SUM(S25:U25)</f>
        <v>246743666</v>
      </c>
    </row>
    <row r="26" spans="1:26" ht="22.5" hidden="1" customHeight="1">
      <c r="A26" s="96" t="s">
        <v>201</v>
      </c>
      <c r="B26" s="30"/>
      <c r="C26" s="27"/>
      <c r="D26" s="27"/>
      <c r="E26" s="101"/>
      <c r="F26" s="102"/>
      <c r="G26" s="101"/>
      <c r="H26" s="103"/>
      <c r="I26" s="101"/>
      <c r="J26" s="120"/>
      <c r="K26" s="1">
        <f>'F1-F3'!E164-'F1-F3'!E159</f>
        <v>0</v>
      </c>
      <c r="L26" s="124"/>
      <c r="M26" s="125"/>
      <c r="N26" s="124"/>
      <c r="O26" s="125"/>
      <c r="P26" s="124"/>
      <c r="Q26" s="125"/>
      <c r="R26" s="124"/>
      <c r="S26" s="20">
        <f>SUM(E26:K26)</f>
        <v>0</v>
      </c>
      <c r="T26" s="124"/>
      <c r="U26" s="1">
        <f>'F1-F3'!E165-'F1-F3'!E160</f>
        <v>0</v>
      </c>
      <c r="V26" s="33"/>
      <c r="W26" s="21">
        <f>SUM(S26:U26)</f>
        <v>0</v>
      </c>
    </row>
    <row r="27" spans="1:26" ht="22.5" customHeight="1">
      <c r="A27" s="97" t="s">
        <v>139</v>
      </c>
      <c r="B27" s="30"/>
      <c r="C27" s="27"/>
      <c r="D27" s="27"/>
      <c r="E27" s="6">
        <f>SUM(E25:E26)</f>
        <v>0</v>
      </c>
      <c r="F27" s="108"/>
      <c r="G27" s="6">
        <f>SUM(G25:G26)</f>
        <v>0</v>
      </c>
      <c r="H27" s="40"/>
      <c r="I27" s="6">
        <f>SUM(I25:I26)</f>
        <v>0</v>
      </c>
      <c r="J27" s="126"/>
      <c r="K27" s="19">
        <f>SUM(K25:K26)</f>
        <v>246743407</v>
      </c>
      <c r="L27" s="40"/>
      <c r="M27" s="127"/>
      <c r="N27" s="40"/>
      <c r="O27" s="128"/>
      <c r="P27" s="40"/>
      <c r="Q27" s="128"/>
      <c r="R27" s="40"/>
      <c r="S27" s="19">
        <f>SUM(S25:S26)</f>
        <v>246743407</v>
      </c>
      <c r="T27" s="40"/>
      <c r="U27" s="19">
        <f>SUM(U25:U26)</f>
        <v>259</v>
      </c>
      <c r="V27" s="40"/>
      <c r="W27" s="19">
        <f>SUM(W25:W26)</f>
        <v>246743666</v>
      </c>
    </row>
    <row r="28" spans="1:26" ht="11.5" customHeight="1">
      <c r="A28" s="99"/>
      <c r="B28" s="67"/>
      <c r="C28" s="28"/>
      <c r="D28" s="2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</row>
    <row r="29" spans="1:26" ht="22.5" customHeight="1" thickBot="1">
      <c r="A29" s="97" t="s">
        <v>195</v>
      </c>
      <c r="B29" s="67"/>
      <c r="C29" s="28"/>
      <c r="D29" s="28"/>
      <c r="E29" s="137">
        <f>SUM(E10,E22,E27)</f>
        <v>345000000</v>
      </c>
      <c r="F29" s="98"/>
      <c r="G29" s="137">
        <f>SUM(G10,G22,G27)</f>
        <v>297300000</v>
      </c>
      <c r="H29" s="98"/>
      <c r="I29" s="137">
        <f>SUM(I10,I22,I27)</f>
        <v>34500000</v>
      </c>
      <c r="J29" s="98"/>
      <c r="K29" s="137">
        <f>SUM(K10,K22,K27)</f>
        <v>4934038648</v>
      </c>
      <c r="L29" s="98"/>
      <c r="M29" s="129"/>
      <c r="N29" s="98"/>
      <c r="O29" s="129"/>
      <c r="P29" s="98"/>
      <c r="Q29" s="129"/>
      <c r="R29" s="98"/>
      <c r="S29" s="137">
        <f>SUM(S27,S10,S22)</f>
        <v>5610838648</v>
      </c>
      <c r="T29" s="98"/>
      <c r="U29" s="137">
        <f>SUM(U10,U22,U27)</f>
        <v>1705</v>
      </c>
      <c r="V29" s="98"/>
      <c r="W29" s="137">
        <f>SUM(W27,W10,W22)</f>
        <v>5610840353</v>
      </c>
      <c r="Z29" s="33"/>
    </row>
    <row r="30" spans="1:26" ht="13.4" customHeight="1" thickTop="1"/>
    <row r="31" spans="1:26" ht="22.5" customHeight="1">
      <c r="A31" s="22" t="s">
        <v>105</v>
      </c>
    </row>
    <row r="32" spans="1:26" ht="22.5" customHeight="1">
      <c r="A32" s="95" t="s">
        <v>192</v>
      </c>
    </row>
    <row r="33" spans="1:23" ht="22.5" customHeight="1">
      <c r="A33" s="95"/>
    </row>
    <row r="34" spans="1:23" ht="22.5" customHeight="1">
      <c r="A34" s="95"/>
      <c r="E34" s="204" t="s">
        <v>3</v>
      </c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</row>
    <row r="35" spans="1:23" ht="22.5" customHeight="1">
      <c r="A35" s="207"/>
      <c r="C35" s="27"/>
      <c r="D35" s="27"/>
      <c r="E35" s="27"/>
      <c r="F35" s="208"/>
      <c r="G35" s="23"/>
      <c r="H35" s="208"/>
      <c r="I35" s="209" t="s">
        <v>58</v>
      </c>
      <c r="J35" s="209"/>
      <c r="K35" s="209"/>
      <c r="L35" s="208"/>
      <c r="M35" s="27" t="s">
        <v>106</v>
      </c>
      <c r="N35" s="27"/>
      <c r="O35" s="27" t="s">
        <v>107</v>
      </c>
      <c r="P35" s="27"/>
      <c r="Q35" s="27" t="s">
        <v>108</v>
      </c>
      <c r="R35" s="27"/>
      <c r="T35" s="27"/>
      <c r="U35" s="27" t="s">
        <v>110</v>
      </c>
      <c r="V35" s="208"/>
    </row>
    <row r="36" spans="1:23" ht="22.5" customHeight="1">
      <c r="A36" s="207"/>
      <c r="B36" s="30"/>
      <c r="C36" s="27"/>
      <c r="D36" s="27"/>
      <c r="E36" s="27" t="s">
        <v>190</v>
      </c>
      <c r="F36" s="208"/>
      <c r="G36" s="27" t="s">
        <v>111</v>
      </c>
      <c r="H36" s="208"/>
      <c r="I36" s="27" t="s">
        <v>112</v>
      </c>
      <c r="K36" s="27" t="s">
        <v>113</v>
      </c>
      <c r="L36" s="208"/>
      <c r="M36" s="27" t="s">
        <v>114</v>
      </c>
      <c r="N36" s="27"/>
      <c r="O36" s="27" t="s">
        <v>115</v>
      </c>
      <c r="P36" s="27"/>
      <c r="Q36" s="27" t="s">
        <v>116</v>
      </c>
      <c r="R36" s="27"/>
      <c r="S36" s="27" t="s">
        <v>109</v>
      </c>
      <c r="T36" s="27"/>
      <c r="U36" s="27" t="s">
        <v>118</v>
      </c>
      <c r="V36" s="208"/>
      <c r="W36" s="27" t="s">
        <v>109</v>
      </c>
    </row>
    <row r="37" spans="1:23" ht="22.5" customHeight="1">
      <c r="B37" s="30"/>
      <c r="C37" s="30" t="s">
        <v>7</v>
      </c>
      <c r="D37" s="30"/>
      <c r="E37" s="27" t="s">
        <v>119</v>
      </c>
      <c r="F37" s="27"/>
      <c r="G37" s="27" t="s">
        <v>120</v>
      </c>
      <c r="H37" s="27"/>
      <c r="I37" s="27" t="s">
        <v>121</v>
      </c>
      <c r="J37" s="27"/>
      <c r="K37" s="27" t="s">
        <v>122</v>
      </c>
      <c r="L37" s="27"/>
      <c r="M37" s="27" t="s">
        <v>123</v>
      </c>
      <c r="N37" s="27"/>
      <c r="O37" s="27" t="s">
        <v>124</v>
      </c>
      <c r="P37" s="27"/>
      <c r="Q37" s="27" t="s">
        <v>125</v>
      </c>
      <c r="R37" s="27"/>
      <c r="S37" s="27" t="s">
        <v>196</v>
      </c>
      <c r="T37" s="27"/>
      <c r="U37" s="27" t="s">
        <v>126</v>
      </c>
      <c r="V37" s="27"/>
      <c r="W37" s="27" t="s">
        <v>117</v>
      </c>
    </row>
    <row r="38" spans="1:23" ht="22.5" customHeight="1">
      <c r="A38" s="97"/>
      <c r="B38" s="67"/>
      <c r="C38" s="28"/>
      <c r="D38" s="28"/>
      <c r="E38" s="206" t="s">
        <v>8</v>
      </c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</row>
    <row r="39" spans="1:23" ht="22.5" customHeight="1">
      <c r="A39" s="79" t="s">
        <v>211</v>
      </c>
      <c r="B39" s="67"/>
      <c r="C39" s="28"/>
      <c r="D39" s="28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ht="22.5" customHeight="1">
      <c r="A40" s="97" t="s">
        <v>212</v>
      </c>
      <c r="B40" s="67"/>
      <c r="C40" s="28"/>
      <c r="D40" s="28"/>
      <c r="E40" s="134">
        <f>E29</f>
        <v>345000000</v>
      </c>
      <c r="F40" s="98"/>
      <c r="G40" s="134">
        <f>G29</f>
        <v>297300000</v>
      </c>
      <c r="H40" s="98"/>
      <c r="I40" s="134">
        <f>I29</f>
        <v>34500000</v>
      </c>
      <c r="J40" s="98"/>
      <c r="K40" s="134">
        <f>K29</f>
        <v>4934038648</v>
      </c>
      <c r="L40" s="98"/>
      <c r="M40" s="64"/>
      <c r="N40" s="98"/>
      <c r="O40" s="98"/>
      <c r="P40" s="98"/>
      <c r="Q40" s="98"/>
      <c r="R40" s="98"/>
      <c r="S40" s="134">
        <f>SUM(E40:K40)</f>
        <v>5610838648</v>
      </c>
      <c r="T40" s="98"/>
      <c r="U40" s="138">
        <f>U29</f>
        <v>1705</v>
      </c>
      <c r="V40" s="98"/>
      <c r="W40" s="134">
        <f>SUM(S40:U40)</f>
        <v>5610840353</v>
      </c>
    </row>
    <row r="41" spans="1:23" ht="10.75" customHeight="1">
      <c r="A41" s="99"/>
      <c r="B41" s="67"/>
      <c r="C41" s="28"/>
      <c r="D41" s="2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</row>
    <row r="42" spans="1:23" ht="22.5" customHeight="1">
      <c r="A42" s="97" t="s">
        <v>127</v>
      </c>
      <c r="B42" s="67"/>
      <c r="C42" s="28"/>
      <c r="D42" s="2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</row>
    <row r="43" spans="1:23" ht="22.5" customHeight="1">
      <c r="A43" s="100" t="s">
        <v>128</v>
      </c>
      <c r="B43" s="67"/>
      <c r="C43" s="28"/>
      <c r="D43" s="2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</row>
    <row r="44" spans="1:23" ht="22.5" customHeight="1">
      <c r="A44" s="96" t="s">
        <v>210</v>
      </c>
      <c r="B44" s="67"/>
      <c r="C44" s="30">
        <v>20</v>
      </c>
      <c r="D44" s="30"/>
      <c r="E44" s="101">
        <v>0</v>
      </c>
      <c r="F44" s="102"/>
      <c r="G44" s="101">
        <v>0</v>
      </c>
      <c r="H44" s="103"/>
      <c r="I44" s="101">
        <v>0</v>
      </c>
      <c r="J44" s="104"/>
      <c r="K44" s="105">
        <v>-138000000</v>
      </c>
      <c r="L44" s="33"/>
      <c r="M44" s="106"/>
      <c r="N44" s="33"/>
      <c r="O44" s="106"/>
      <c r="P44" s="33"/>
      <c r="Q44" s="106"/>
      <c r="R44" s="33"/>
      <c r="S44" s="4">
        <f>SUM(E44:K44)</f>
        <v>-138000000</v>
      </c>
      <c r="T44" s="103"/>
      <c r="U44" s="105">
        <v>-4</v>
      </c>
      <c r="V44" s="103"/>
      <c r="W44" s="3">
        <f>SUM(S44:U44)</f>
        <v>-138000004</v>
      </c>
    </row>
    <row r="45" spans="1:23" ht="22.5" customHeight="1">
      <c r="A45" s="100" t="s">
        <v>130</v>
      </c>
      <c r="B45" s="67"/>
      <c r="C45" s="30"/>
      <c r="D45" s="30"/>
      <c r="E45" s="107">
        <v>0</v>
      </c>
      <c r="F45" s="108"/>
      <c r="G45" s="107">
        <v>0</v>
      </c>
      <c r="H45" s="40"/>
      <c r="I45" s="107">
        <v>0</v>
      </c>
      <c r="J45" s="104"/>
      <c r="K45" s="109">
        <f>K44</f>
        <v>-138000000</v>
      </c>
      <c r="L45" s="33"/>
      <c r="M45" s="106"/>
      <c r="N45" s="33"/>
      <c r="O45" s="106"/>
      <c r="P45" s="33"/>
      <c r="Q45" s="106"/>
      <c r="R45" s="33"/>
      <c r="S45" s="2">
        <f>SUM(E45:K45)</f>
        <v>-138000000</v>
      </c>
      <c r="T45" s="110"/>
      <c r="U45" s="2">
        <f>U44</f>
        <v>-4</v>
      </c>
      <c r="V45" s="110"/>
      <c r="W45" s="2">
        <f>SUM(S45:U45)</f>
        <v>-138000004</v>
      </c>
    </row>
    <row r="46" spans="1:23" ht="10.75" hidden="1" customHeight="1">
      <c r="A46" s="99"/>
      <c r="B46" s="67"/>
      <c r="C46" s="28"/>
      <c r="D46" s="2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</row>
    <row r="47" spans="1:23" ht="22.5" hidden="1" customHeight="1">
      <c r="A47" s="111" t="s">
        <v>131</v>
      </c>
      <c r="B47" s="67"/>
      <c r="C47" s="28"/>
      <c r="D47" s="2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</row>
    <row r="48" spans="1:23" ht="22.5" hidden="1" customHeight="1">
      <c r="A48" s="112" t="s">
        <v>132</v>
      </c>
      <c r="B48" s="67"/>
      <c r="C48" s="28"/>
      <c r="D48" s="2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</row>
    <row r="49" spans="1:26" ht="22.5" hidden="1" customHeight="1">
      <c r="A49" s="112" t="s">
        <v>133</v>
      </c>
      <c r="B49" s="67"/>
      <c r="C49" s="30">
        <v>9</v>
      </c>
      <c r="D49" s="28"/>
      <c r="E49" s="101">
        <v>0</v>
      </c>
      <c r="F49" s="102"/>
      <c r="G49" s="101">
        <v>0</v>
      </c>
      <c r="H49" s="103"/>
      <c r="I49" s="101">
        <v>0</v>
      </c>
      <c r="J49" s="104"/>
      <c r="K49" s="105">
        <v>0</v>
      </c>
      <c r="L49" s="33"/>
      <c r="M49" s="106"/>
      <c r="N49" s="33"/>
      <c r="O49" s="106"/>
      <c r="P49" s="33"/>
      <c r="Q49" s="106"/>
      <c r="R49" s="33"/>
      <c r="S49" s="4">
        <f>SUM(E49:K49)</f>
        <v>0</v>
      </c>
      <c r="T49" s="103"/>
      <c r="U49" s="105">
        <v>0</v>
      </c>
      <c r="V49" s="103"/>
      <c r="W49" s="3">
        <f>SUM(S49:U49)</f>
        <v>0</v>
      </c>
    </row>
    <row r="50" spans="1:26" ht="21.65" hidden="1" customHeight="1">
      <c r="A50" s="79" t="s">
        <v>134</v>
      </c>
      <c r="B50" s="67"/>
      <c r="C50" s="28"/>
      <c r="D50" s="28"/>
      <c r="E50" s="130">
        <v>0</v>
      </c>
      <c r="F50" s="131"/>
      <c r="G50" s="130">
        <v>0</v>
      </c>
      <c r="H50" s="110"/>
      <c r="I50" s="130">
        <v>0</v>
      </c>
      <c r="J50" s="104"/>
      <c r="K50" s="2">
        <f>K49</f>
        <v>0</v>
      </c>
      <c r="L50" s="33"/>
      <c r="M50" s="106"/>
      <c r="N50" s="33"/>
      <c r="O50" s="106"/>
      <c r="P50" s="33"/>
      <c r="Q50" s="106"/>
      <c r="R50" s="33"/>
      <c r="S50" s="5">
        <f>SUM(E50:K50)</f>
        <v>0</v>
      </c>
      <c r="T50" s="110"/>
      <c r="U50" s="2">
        <f>U49</f>
        <v>0</v>
      </c>
      <c r="V50" s="110"/>
      <c r="W50" s="5">
        <f>SUM(S50:U50)</f>
        <v>0</v>
      </c>
    </row>
    <row r="51" spans="1:26" ht="12" hidden="1" customHeight="1">
      <c r="A51" s="113"/>
      <c r="B51" s="67"/>
      <c r="C51" s="28"/>
      <c r="D51" s="28"/>
      <c r="E51" s="114"/>
      <c r="F51" s="98"/>
      <c r="G51" s="114"/>
      <c r="H51" s="98"/>
      <c r="I51" s="114"/>
      <c r="J51" s="98"/>
      <c r="K51" s="134"/>
      <c r="L51" s="98"/>
      <c r="M51" s="98"/>
      <c r="N51" s="98"/>
      <c r="O51" s="98"/>
      <c r="P51" s="98"/>
      <c r="Q51" s="98"/>
      <c r="R51" s="98"/>
      <c r="S51" s="134"/>
      <c r="T51" s="98"/>
      <c r="U51" s="134"/>
      <c r="V51" s="98"/>
      <c r="W51" s="134"/>
    </row>
    <row r="52" spans="1:26" ht="22.4" hidden="1" customHeight="1">
      <c r="A52" s="79" t="s">
        <v>135</v>
      </c>
      <c r="B52" s="67"/>
      <c r="C52" s="28"/>
      <c r="D52" s="28"/>
      <c r="E52" s="132">
        <v>0</v>
      </c>
      <c r="F52" s="108"/>
      <c r="G52" s="132">
        <v>0</v>
      </c>
      <c r="H52" s="40"/>
      <c r="I52" s="132">
        <v>0</v>
      </c>
      <c r="J52" s="104"/>
      <c r="K52" s="2">
        <f>K50+K45</f>
        <v>-138000000</v>
      </c>
      <c r="L52" s="33"/>
      <c r="M52" s="106"/>
      <c r="N52" s="33"/>
      <c r="O52" s="106"/>
      <c r="P52" s="33"/>
      <c r="Q52" s="106"/>
      <c r="R52" s="33"/>
      <c r="S52" s="2">
        <f>SUM(E52:K52)</f>
        <v>-138000000</v>
      </c>
      <c r="T52" s="110"/>
      <c r="U52" s="2">
        <f>U50+U45</f>
        <v>-4</v>
      </c>
      <c r="V52" s="110"/>
      <c r="W52" s="2">
        <f>SUM(S52:U52)</f>
        <v>-138000004</v>
      </c>
    </row>
    <row r="53" spans="1:26" ht="10.75" hidden="1" customHeight="1">
      <c r="A53" s="99"/>
      <c r="B53" s="67"/>
      <c r="C53" s="28"/>
      <c r="D53" s="2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</row>
    <row r="54" spans="1:26" ht="22.5" customHeight="1">
      <c r="A54" s="97" t="s">
        <v>136</v>
      </c>
      <c r="B54" s="30"/>
      <c r="C54" s="27"/>
      <c r="D54" s="27"/>
      <c r="E54" s="118"/>
      <c r="F54" s="119"/>
      <c r="G54" s="118"/>
      <c r="H54" s="33"/>
      <c r="I54" s="118"/>
      <c r="J54" s="120"/>
      <c r="K54" s="121"/>
      <c r="L54" s="33"/>
      <c r="M54" s="118"/>
      <c r="N54" s="33"/>
      <c r="O54" s="118"/>
      <c r="P54" s="33"/>
      <c r="Q54" s="118"/>
      <c r="R54" s="33"/>
      <c r="S54" s="121"/>
      <c r="T54" s="33"/>
      <c r="U54" s="121"/>
      <c r="V54" s="33"/>
      <c r="W54" s="121"/>
    </row>
    <row r="55" spans="1:26" ht="22.5" customHeight="1">
      <c r="A55" s="96" t="s">
        <v>137</v>
      </c>
      <c r="B55" s="30"/>
      <c r="C55" s="27"/>
      <c r="D55" s="27"/>
      <c r="E55" s="122">
        <v>0</v>
      </c>
      <c r="F55" s="102"/>
      <c r="G55" s="122">
        <v>0</v>
      </c>
      <c r="H55" s="103"/>
      <c r="I55" s="122">
        <v>0</v>
      </c>
      <c r="J55" s="120"/>
      <c r="K55" s="136">
        <f>'F1-F3'!C159</f>
        <v>319892166</v>
      </c>
      <c r="L55" s="33"/>
      <c r="M55" s="123"/>
      <c r="N55" s="98"/>
      <c r="O55" s="98"/>
      <c r="P55" s="98"/>
      <c r="Q55" s="98"/>
      <c r="R55" s="98"/>
      <c r="S55" s="136">
        <f>K55</f>
        <v>319892166</v>
      </c>
      <c r="T55" s="33"/>
      <c r="U55" s="136">
        <f>'F1-F3'!C160</f>
        <v>32</v>
      </c>
      <c r="V55" s="33"/>
      <c r="W55" s="136">
        <f>SUM(S55:U55)</f>
        <v>319892198</v>
      </c>
      <c r="X55" s="33"/>
      <c r="Y55" s="133"/>
    </row>
    <row r="56" spans="1:26" ht="22.5" customHeight="1">
      <c r="A56" s="96" t="s">
        <v>201</v>
      </c>
      <c r="B56" s="30"/>
      <c r="C56" s="27"/>
      <c r="D56" s="27"/>
      <c r="E56" s="122">
        <v>0</v>
      </c>
      <c r="F56" s="102"/>
      <c r="G56" s="122">
        <v>0</v>
      </c>
      <c r="H56" s="103"/>
      <c r="I56" s="122">
        <v>0</v>
      </c>
      <c r="J56" s="120"/>
      <c r="K56" s="139">
        <v>-14531678</v>
      </c>
      <c r="L56" s="33"/>
      <c r="M56" s="123"/>
      <c r="N56" s="98"/>
      <c r="O56" s="98"/>
      <c r="P56" s="98"/>
      <c r="Q56" s="98"/>
      <c r="R56" s="98"/>
      <c r="S56" s="139">
        <f>K56</f>
        <v>-14531678</v>
      </c>
      <c r="T56" s="33"/>
      <c r="U56" s="139">
        <v>-2</v>
      </c>
      <c r="V56" s="33"/>
      <c r="W56" s="139">
        <f>SUM(S56:U56)</f>
        <v>-14531680</v>
      </c>
      <c r="X56" s="33"/>
      <c r="Y56" s="133"/>
    </row>
    <row r="57" spans="1:26" ht="22.5" customHeight="1">
      <c r="A57" s="97" t="s">
        <v>139</v>
      </c>
      <c r="B57" s="30"/>
      <c r="C57" s="27"/>
      <c r="D57" s="27"/>
      <c r="E57" s="107">
        <v>0</v>
      </c>
      <c r="F57" s="108"/>
      <c r="G57" s="107">
        <v>0</v>
      </c>
      <c r="H57" s="40"/>
      <c r="I57" s="107">
        <v>0</v>
      </c>
      <c r="J57" s="126"/>
      <c r="K57" s="2">
        <f>SUM(K55:K56)</f>
        <v>305360488</v>
      </c>
      <c r="L57" s="40"/>
      <c r="M57" s="127"/>
      <c r="N57" s="40"/>
      <c r="O57" s="128"/>
      <c r="P57" s="40"/>
      <c r="Q57" s="128"/>
      <c r="R57" s="40"/>
      <c r="S57" s="2">
        <f>SUM(E57:K57)</f>
        <v>305360488</v>
      </c>
      <c r="T57" s="40"/>
      <c r="U57" s="2">
        <f>SUM(U55:U56)</f>
        <v>30</v>
      </c>
      <c r="V57" s="40"/>
      <c r="W57" s="2">
        <f>SUM(S57:U57)</f>
        <v>305360518</v>
      </c>
      <c r="X57" s="133"/>
    </row>
    <row r="58" spans="1:26" ht="10.75" customHeight="1">
      <c r="A58" s="99"/>
      <c r="B58" s="67"/>
      <c r="C58" s="28"/>
      <c r="D58" s="2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</row>
    <row r="59" spans="1:26" ht="22.5" customHeight="1" thickBot="1">
      <c r="A59" s="97" t="s">
        <v>213</v>
      </c>
      <c r="B59" s="67"/>
      <c r="C59" s="28"/>
      <c r="D59" s="28"/>
      <c r="E59" s="137">
        <f>E40+E52+E57</f>
        <v>345000000</v>
      </c>
      <c r="F59" s="98"/>
      <c r="G59" s="137">
        <f>G40+G52+G57</f>
        <v>297300000</v>
      </c>
      <c r="H59" s="98"/>
      <c r="I59" s="137">
        <f>I40+I52+I57</f>
        <v>34500000</v>
      </c>
      <c r="J59" s="98"/>
      <c r="K59" s="137">
        <f>K40+K52+K57</f>
        <v>5101399136</v>
      </c>
      <c r="L59" s="98"/>
      <c r="M59" s="129"/>
      <c r="N59" s="98"/>
      <c r="O59" s="129"/>
      <c r="P59" s="98"/>
      <c r="Q59" s="129"/>
      <c r="R59" s="98"/>
      <c r="S59" s="137">
        <f>SUM(E59:K59)</f>
        <v>5778199136</v>
      </c>
      <c r="T59" s="98"/>
      <c r="U59" s="137">
        <f>U40+U52+U57</f>
        <v>1731</v>
      </c>
      <c r="V59" s="98"/>
      <c r="W59" s="137">
        <f>SUM(S59:U59)</f>
        <v>5778200867</v>
      </c>
      <c r="Z59" s="33"/>
    </row>
    <row r="60" spans="1:26" ht="22.5" customHeight="1" thickTop="1"/>
    <row r="61" spans="1:26" ht="22.5" customHeight="1">
      <c r="K61" s="33"/>
      <c r="S61" s="33"/>
      <c r="U61" s="33"/>
      <c r="W61" s="33"/>
    </row>
    <row r="116" spans="2:2" ht="22.5" customHeight="1">
      <c r="B116" s="94" t="s">
        <v>231</v>
      </c>
    </row>
    <row r="139" spans="2:2" ht="22.5" customHeight="1">
      <c r="B139" s="94">
        <v>18</v>
      </c>
    </row>
    <row r="168" spans="2:2" ht="22.5" customHeight="1">
      <c r="B168" s="94">
        <v>19</v>
      </c>
    </row>
  </sheetData>
  <sheetProtection formatCells="0" formatColumns="0" formatRows="0" insertColumns="0" insertRows="0" insertHyperlinks="0" deleteColumns="0" deleteRows="0" sort="0" autoFilter="0" pivotTables="0"/>
  <mergeCells count="16">
    <mergeCell ref="E8:W8"/>
    <mergeCell ref="E4:W4"/>
    <mergeCell ref="A5:A6"/>
    <mergeCell ref="F5:F6"/>
    <mergeCell ref="H5:H6"/>
    <mergeCell ref="I5:K5"/>
    <mergeCell ref="L5:L6"/>
    <mergeCell ref="V5:V6"/>
    <mergeCell ref="E38:W38"/>
    <mergeCell ref="E34:W34"/>
    <mergeCell ref="A35:A36"/>
    <mergeCell ref="F35:F36"/>
    <mergeCell ref="H35:H36"/>
    <mergeCell ref="I35:K35"/>
    <mergeCell ref="L35:L36"/>
    <mergeCell ref="V35:V36"/>
  </mergeCells>
  <phoneticPr fontId="64" type="noConversion"/>
  <pageMargins left="0.8" right="0.8" top="0.48" bottom="0.5" header="0.5" footer="0.5"/>
  <pageSetup paperSize="9" scale="87" firstPageNumber="11" fitToWidth="0" fitToHeight="0" orientation="landscape" useFirstPageNumber="1" r:id="rId1"/>
  <headerFooter alignWithMargins="0">
    <oddFooter>&amp;L  หมายเหตุประกอบงบการเงินเป็นส่วนหนึ่งของงบการเงินนี้
&amp;C&amp;P</oddFooter>
  </headerFooter>
  <rowBreaks count="1" manualBreakCount="1">
    <brk id="30" max="16383" man="1"/>
  </rowBreaks>
  <customProperties>
    <customPr name="OrphanNamesChecke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P168"/>
  <sheetViews>
    <sheetView showGridLines="0" view="pageBreakPreview" topLeftCell="A41" zoomScale="72" zoomScaleNormal="90" zoomScaleSheetLayoutView="72" workbookViewId="0">
      <selection activeCell="A48" sqref="A48:XFD48"/>
    </sheetView>
  </sheetViews>
  <sheetFormatPr defaultColWidth="9.09765625" defaultRowHeight="24" customHeight="1"/>
  <cols>
    <col min="1" max="1" width="53.8984375" style="23" customWidth="1"/>
    <col min="2" max="2" width="1.3984375" style="23" customWidth="1"/>
    <col min="3" max="3" width="12" style="23" customWidth="1"/>
    <col min="4" max="4" width="1.59765625" style="23" customWidth="1"/>
    <col min="5" max="5" width="15.8984375" style="23" customWidth="1"/>
    <col min="6" max="6" width="1.59765625" style="23" customWidth="1"/>
    <col min="7" max="7" width="15.8984375" style="23" customWidth="1"/>
    <col min="8" max="8" width="1.59765625" style="23" customWidth="1"/>
    <col min="9" max="9" width="15.8984375" style="23" customWidth="1"/>
    <col min="10" max="10" width="1.59765625" style="23" customWidth="1"/>
    <col min="11" max="11" width="15.8984375" style="23" customWidth="1"/>
    <col min="12" max="12" width="1.59765625" style="23" customWidth="1"/>
    <col min="13" max="13" width="17.09765625" style="23" hidden="1" customWidth="1"/>
    <col min="14" max="14" width="1.3984375" style="23" hidden="1" customWidth="1"/>
    <col min="15" max="15" width="15.8984375" style="23" customWidth="1"/>
    <col min="16" max="16" width="17" style="23" bestFit="1" customWidth="1"/>
    <col min="17" max="17" width="15.69921875" style="23" customWidth="1"/>
    <col min="18" max="16384" width="9.09765625" style="23"/>
  </cols>
  <sheetData>
    <row r="1" spans="1:15" ht="24" customHeight="1">
      <c r="A1" s="22" t="s">
        <v>105</v>
      </c>
      <c r="B1" s="140"/>
      <c r="C1" s="97"/>
      <c r="D1" s="97"/>
      <c r="E1" s="141"/>
      <c r="F1" s="97"/>
      <c r="G1" s="141"/>
      <c r="H1" s="97"/>
      <c r="I1" s="97"/>
      <c r="J1" s="97"/>
      <c r="K1" s="141"/>
      <c r="L1" s="141"/>
      <c r="O1" s="141"/>
    </row>
    <row r="2" spans="1:15" ht="24" customHeight="1">
      <c r="A2" s="95" t="s">
        <v>192</v>
      </c>
      <c r="B2" s="142"/>
      <c r="C2" s="143"/>
      <c r="D2" s="143"/>
      <c r="E2" s="144"/>
      <c r="F2" s="143"/>
      <c r="G2" s="144"/>
      <c r="H2" s="143"/>
      <c r="I2" s="143"/>
      <c r="J2" s="143"/>
      <c r="K2" s="144"/>
      <c r="L2" s="144"/>
      <c r="O2" s="144"/>
    </row>
    <row r="3" spans="1:15" ht="23">
      <c r="A3" s="95"/>
      <c r="B3" s="142"/>
      <c r="C3" s="143"/>
      <c r="D3" s="143"/>
      <c r="E3" s="144"/>
      <c r="F3" s="143"/>
      <c r="G3" s="144"/>
      <c r="H3" s="143"/>
      <c r="I3" s="143"/>
      <c r="J3" s="143"/>
      <c r="K3" s="144"/>
      <c r="L3" s="144"/>
      <c r="O3" s="144"/>
    </row>
    <row r="4" spans="1:15" ht="24" customHeight="1">
      <c r="A4" s="96"/>
      <c r="B4" s="39"/>
      <c r="C4" s="39"/>
      <c r="D4" s="39"/>
      <c r="E4" s="204" t="s">
        <v>4</v>
      </c>
      <c r="F4" s="204"/>
      <c r="G4" s="204"/>
      <c r="H4" s="204"/>
      <c r="I4" s="204"/>
      <c r="J4" s="204"/>
      <c r="K4" s="204"/>
      <c r="L4" s="204"/>
      <c r="M4" s="204"/>
      <c r="N4" s="204"/>
      <c r="O4" s="204"/>
    </row>
    <row r="5" spans="1:15" ht="24" customHeight="1">
      <c r="A5" s="96"/>
      <c r="C5" s="27"/>
      <c r="D5" s="27"/>
      <c r="E5" s="27"/>
      <c r="F5" s="27"/>
      <c r="H5" s="27"/>
      <c r="I5" s="209" t="s">
        <v>58</v>
      </c>
      <c r="J5" s="209"/>
      <c r="K5" s="209"/>
      <c r="M5" s="27" t="s">
        <v>106</v>
      </c>
      <c r="N5" s="27"/>
      <c r="O5" s="27"/>
    </row>
    <row r="6" spans="1:15" ht="24" customHeight="1">
      <c r="A6" s="96"/>
      <c r="B6" s="94"/>
      <c r="C6" s="27"/>
      <c r="D6" s="27"/>
      <c r="E6" s="27" t="s">
        <v>190</v>
      </c>
      <c r="F6" s="27"/>
      <c r="G6" s="27" t="s">
        <v>111</v>
      </c>
      <c r="H6" s="27"/>
      <c r="I6" s="27" t="s">
        <v>112</v>
      </c>
      <c r="K6" s="27" t="s">
        <v>113</v>
      </c>
      <c r="L6" s="27"/>
      <c r="M6" s="27" t="s">
        <v>114</v>
      </c>
      <c r="N6" s="27"/>
      <c r="O6" s="27" t="s">
        <v>109</v>
      </c>
    </row>
    <row r="7" spans="1:15" ht="24" customHeight="1">
      <c r="A7" s="97"/>
      <c r="B7" s="30"/>
      <c r="C7" s="30" t="s">
        <v>7</v>
      </c>
      <c r="D7" s="30"/>
      <c r="E7" s="27" t="s">
        <v>119</v>
      </c>
      <c r="F7" s="27"/>
      <c r="G7" s="27" t="s">
        <v>120</v>
      </c>
      <c r="H7" s="27"/>
      <c r="I7" s="27" t="s">
        <v>121</v>
      </c>
      <c r="J7" s="27"/>
      <c r="K7" s="27" t="s">
        <v>122</v>
      </c>
      <c r="L7" s="27"/>
      <c r="M7" s="27" t="s">
        <v>123</v>
      </c>
      <c r="N7" s="27"/>
      <c r="O7" s="27" t="s">
        <v>117</v>
      </c>
    </row>
    <row r="8" spans="1:15" ht="24" customHeight="1">
      <c r="A8" s="97"/>
      <c r="B8" s="94"/>
      <c r="C8" s="28"/>
      <c r="D8" s="28"/>
      <c r="E8" s="206" t="s">
        <v>8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</row>
    <row r="9" spans="1:15" ht="24" customHeight="1">
      <c r="A9" s="79" t="s">
        <v>193</v>
      </c>
      <c r="B9" s="67"/>
      <c r="C9" s="28"/>
      <c r="D9" s="28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</row>
    <row r="10" spans="1:15" ht="24" customHeight="1">
      <c r="A10" s="97" t="s">
        <v>194</v>
      </c>
      <c r="B10" s="94"/>
      <c r="C10" s="28"/>
      <c r="D10" s="28"/>
      <c r="E10" s="98">
        <v>345000000</v>
      </c>
      <c r="G10" s="98">
        <v>297300000</v>
      </c>
      <c r="I10" s="98">
        <v>34500000</v>
      </c>
      <c r="J10" s="98"/>
      <c r="K10" s="98">
        <v>1900870168</v>
      </c>
      <c r="L10" s="98"/>
      <c r="M10" s="145"/>
      <c r="N10" s="33"/>
      <c r="O10" s="134">
        <f>SUM(E10:K10)</f>
        <v>2577670168</v>
      </c>
    </row>
    <row r="11" spans="1:15" ht="22">
      <c r="A11" s="100"/>
      <c r="B11" s="67"/>
      <c r="C11" s="28"/>
      <c r="D11" s="2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</row>
    <row r="12" spans="1:15" ht="24" customHeight="1">
      <c r="A12" s="97" t="s">
        <v>127</v>
      </c>
      <c r="B12" s="67"/>
      <c r="C12" s="28"/>
      <c r="D12" s="2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</row>
    <row r="13" spans="1:15" ht="24" customHeight="1">
      <c r="A13" s="100" t="s">
        <v>128</v>
      </c>
      <c r="B13" s="67"/>
      <c r="C13" s="28"/>
      <c r="D13" s="2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15" ht="24" customHeight="1">
      <c r="A14" s="96" t="s">
        <v>129</v>
      </c>
      <c r="B14" s="67"/>
      <c r="C14" s="30">
        <v>20</v>
      </c>
      <c r="D14" s="30"/>
      <c r="E14" s="146">
        <v>0</v>
      </c>
      <c r="F14" s="102"/>
      <c r="G14" s="146">
        <v>0</v>
      </c>
      <c r="H14" s="103"/>
      <c r="I14" s="146">
        <v>0</v>
      </c>
      <c r="J14" s="120"/>
      <c r="K14" s="147">
        <v>-276000000</v>
      </c>
      <c r="L14" s="33"/>
      <c r="M14" s="123"/>
      <c r="N14" s="33"/>
      <c r="O14" s="14">
        <f>SUM(E14:K14)</f>
        <v>-276000000</v>
      </c>
    </row>
    <row r="15" spans="1:15" ht="24" customHeight="1">
      <c r="A15" s="111" t="s">
        <v>130</v>
      </c>
      <c r="B15" s="67"/>
      <c r="C15" s="30"/>
      <c r="D15" s="30"/>
      <c r="E15" s="15">
        <f>SUM(E14)</f>
        <v>0</v>
      </c>
      <c r="F15" s="131"/>
      <c r="G15" s="15">
        <f>SUM(G14)</f>
        <v>0</v>
      </c>
      <c r="H15" s="110"/>
      <c r="I15" s="15">
        <f>SUM(I14)</f>
        <v>0</v>
      </c>
      <c r="J15" s="120"/>
      <c r="K15" s="16">
        <f>SUM(K14)</f>
        <v>-276000000</v>
      </c>
      <c r="L15" s="33"/>
      <c r="M15" s="123"/>
      <c r="N15" s="33"/>
      <c r="O15" s="16">
        <f>SUM(O14)</f>
        <v>-276000000</v>
      </c>
    </row>
    <row r="16" spans="1:15" ht="22">
      <c r="A16" s="100"/>
      <c r="B16" s="67"/>
      <c r="C16" s="28"/>
      <c r="D16" s="2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</row>
    <row r="17" spans="1:16" ht="24" customHeight="1">
      <c r="A17" s="97" t="s">
        <v>136</v>
      </c>
      <c r="B17" s="30"/>
      <c r="C17" s="30"/>
      <c r="D17" s="30"/>
      <c r="E17" s="148"/>
      <c r="F17" s="119"/>
      <c r="G17" s="148"/>
      <c r="H17" s="119"/>
      <c r="I17" s="148"/>
      <c r="J17" s="149"/>
      <c r="K17" s="149"/>
      <c r="L17" s="149"/>
      <c r="M17" s="148"/>
      <c r="N17" s="98"/>
      <c r="O17" s="119"/>
    </row>
    <row r="18" spans="1:16" ht="24" customHeight="1">
      <c r="A18" s="96" t="s">
        <v>137</v>
      </c>
      <c r="B18" s="30"/>
      <c r="C18" s="30"/>
      <c r="D18" s="30"/>
      <c r="E18" s="152">
        <v>0</v>
      </c>
      <c r="F18" s="150"/>
      <c r="G18" s="152">
        <v>0</v>
      </c>
      <c r="H18" s="33"/>
      <c r="I18" s="152">
        <v>0</v>
      </c>
      <c r="J18" s="149"/>
      <c r="K18" s="164">
        <f>'F1-F3'!I131</f>
        <v>236382153</v>
      </c>
      <c r="L18" s="149"/>
      <c r="M18" s="151"/>
      <c r="N18" s="98"/>
      <c r="O18" s="139">
        <f>SUM(E18:K18)</f>
        <v>236382153</v>
      </c>
    </row>
    <row r="19" spans="1:16" ht="24" hidden="1" customHeight="1">
      <c r="A19" s="96" t="s">
        <v>201</v>
      </c>
      <c r="B19" s="30"/>
      <c r="C19" s="30"/>
      <c r="D19" s="30"/>
      <c r="E19" s="152"/>
      <c r="F19" s="150"/>
      <c r="G19" s="152"/>
      <c r="H19" s="33"/>
      <c r="I19" s="152"/>
      <c r="J19" s="149"/>
      <c r="K19" s="17">
        <f>'F1-F3'!I140</f>
        <v>0</v>
      </c>
      <c r="L19" s="149"/>
      <c r="M19" s="153"/>
      <c r="N19" s="98"/>
      <c r="O19" s="1">
        <f>SUM(E19:K19)</f>
        <v>0</v>
      </c>
    </row>
    <row r="20" spans="1:16" ht="24" customHeight="1">
      <c r="A20" s="97" t="s">
        <v>139</v>
      </c>
      <c r="B20" s="30"/>
      <c r="C20" s="30"/>
      <c r="D20" s="30"/>
      <c r="E20" s="18">
        <f>SUM(E18:E19)</f>
        <v>0</v>
      </c>
      <c r="F20" s="108"/>
      <c r="G20" s="18">
        <f>SUM(G18:G19)</f>
        <v>0</v>
      </c>
      <c r="H20" s="40"/>
      <c r="I20" s="18">
        <f>SUM(I18:I19)</f>
        <v>0</v>
      </c>
      <c r="J20" s="154"/>
      <c r="K20" s="163">
        <f>SUM(K18:K19)</f>
        <v>236382153</v>
      </c>
      <c r="L20" s="155"/>
      <c r="M20" s="156"/>
      <c r="N20" s="39"/>
      <c r="O20" s="163">
        <f>SUM(O18:O19)</f>
        <v>236382153</v>
      </c>
    </row>
    <row r="21" spans="1:16" ht="22">
      <c r="A21" s="100"/>
      <c r="B21" s="67"/>
      <c r="C21" s="28"/>
      <c r="D21" s="30"/>
      <c r="E21" s="106"/>
      <c r="F21" s="157"/>
      <c r="G21" s="106"/>
      <c r="H21" s="157"/>
      <c r="I21" s="106"/>
      <c r="J21" s="158"/>
      <c r="K21" s="159"/>
      <c r="L21" s="160"/>
      <c r="M21" s="106"/>
      <c r="O21" s="161"/>
    </row>
    <row r="22" spans="1:16" ht="24" customHeight="1" thickBot="1">
      <c r="A22" s="97" t="s">
        <v>195</v>
      </c>
      <c r="B22" s="67"/>
      <c r="C22" s="28"/>
      <c r="D22" s="28"/>
      <c r="E22" s="137">
        <f>SUM(E10,E15,E20)</f>
        <v>345000000</v>
      </c>
      <c r="F22" s="98"/>
      <c r="G22" s="137">
        <f>SUM(G20,G10,G15)</f>
        <v>297300000</v>
      </c>
      <c r="H22" s="98"/>
      <c r="I22" s="137">
        <f>SUM(I20,I10,I15)</f>
        <v>34500000</v>
      </c>
      <c r="J22" s="98"/>
      <c r="K22" s="137">
        <f>SUM(K20,K10,K15)</f>
        <v>1861252321</v>
      </c>
      <c r="L22" s="98"/>
      <c r="M22" s="162" t="e">
        <v>#REF!</v>
      </c>
      <c r="O22" s="137">
        <f>SUM(O20,O10,O15)</f>
        <v>2538052321</v>
      </c>
      <c r="P22" s="33"/>
    </row>
    <row r="23" spans="1:16" ht="22" thickTop="1"/>
    <row r="24" spans="1:16" ht="24" customHeight="1">
      <c r="A24" s="39" t="s">
        <v>105</v>
      </c>
      <c r="B24" s="140"/>
      <c r="C24" s="97"/>
      <c r="D24" s="97"/>
      <c r="E24" s="141"/>
      <c r="F24" s="97"/>
      <c r="G24" s="141"/>
      <c r="H24" s="97"/>
      <c r="I24" s="97"/>
      <c r="J24" s="97"/>
      <c r="K24" s="141"/>
      <c r="L24" s="141"/>
      <c r="O24" s="141"/>
    </row>
    <row r="25" spans="1:16" ht="24" customHeight="1">
      <c r="A25" s="97" t="s">
        <v>192</v>
      </c>
      <c r="B25" s="142"/>
      <c r="C25" s="143"/>
      <c r="D25" s="143"/>
      <c r="E25" s="144"/>
      <c r="F25" s="143"/>
      <c r="G25" s="144"/>
      <c r="H25" s="143"/>
      <c r="I25" s="143"/>
      <c r="J25" s="143"/>
      <c r="K25" s="144"/>
      <c r="L25" s="144"/>
      <c r="O25" s="144"/>
    </row>
    <row r="26" spans="1:16" ht="22">
      <c r="A26" s="97"/>
      <c r="B26" s="142"/>
      <c r="C26" s="143"/>
      <c r="D26" s="143"/>
      <c r="E26" s="144"/>
      <c r="F26" s="143"/>
      <c r="G26" s="144"/>
      <c r="H26" s="143"/>
      <c r="I26" s="143"/>
      <c r="J26" s="143"/>
      <c r="K26" s="144"/>
      <c r="L26" s="144"/>
      <c r="O26" s="144"/>
    </row>
    <row r="27" spans="1:16" ht="24" customHeight="1">
      <c r="A27" s="96"/>
      <c r="B27" s="39"/>
      <c r="C27" s="39"/>
      <c r="D27" s="39"/>
      <c r="E27" s="204" t="s">
        <v>4</v>
      </c>
      <c r="F27" s="204"/>
      <c r="G27" s="204"/>
      <c r="H27" s="204"/>
      <c r="I27" s="204"/>
      <c r="J27" s="204"/>
      <c r="K27" s="204"/>
      <c r="L27" s="204"/>
      <c r="M27" s="204"/>
      <c r="N27" s="204"/>
      <c r="O27" s="204"/>
    </row>
    <row r="28" spans="1:16" ht="24" customHeight="1">
      <c r="A28" s="96"/>
      <c r="C28" s="27"/>
      <c r="D28" s="27"/>
      <c r="E28" s="27"/>
      <c r="F28" s="27"/>
      <c r="H28" s="27"/>
      <c r="I28" s="209" t="s">
        <v>58</v>
      </c>
      <c r="J28" s="209"/>
      <c r="K28" s="209"/>
      <c r="M28" s="27" t="s">
        <v>106</v>
      </c>
      <c r="N28" s="27"/>
      <c r="O28" s="27"/>
    </row>
    <row r="29" spans="1:16" ht="24" customHeight="1">
      <c r="A29" s="96"/>
      <c r="B29" s="94"/>
      <c r="C29" s="27"/>
      <c r="D29" s="27"/>
      <c r="E29" s="27" t="s">
        <v>190</v>
      </c>
      <c r="F29" s="27"/>
      <c r="G29" s="27" t="s">
        <v>111</v>
      </c>
      <c r="H29" s="27"/>
      <c r="I29" s="27" t="s">
        <v>112</v>
      </c>
      <c r="K29" s="27" t="s">
        <v>113</v>
      </c>
      <c r="L29" s="27"/>
      <c r="M29" s="27" t="s">
        <v>114</v>
      </c>
      <c r="N29" s="27"/>
      <c r="O29" s="27" t="s">
        <v>109</v>
      </c>
    </row>
    <row r="30" spans="1:16" ht="24" customHeight="1">
      <c r="A30" s="97"/>
      <c r="B30" s="30"/>
      <c r="C30" s="30" t="s">
        <v>7</v>
      </c>
      <c r="D30" s="30"/>
      <c r="E30" s="27" t="s">
        <v>119</v>
      </c>
      <c r="F30" s="27"/>
      <c r="G30" s="27" t="s">
        <v>120</v>
      </c>
      <c r="H30" s="27"/>
      <c r="I30" s="27" t="s">
        <v>121</v>
      </c>
      <c r="J30" s="27"/>
      <c r="K30" s="27" t="s">
        <v>122</v>
      </c>
      <c r="L30" s="27"/>
      <c r="M30" s="27" t="s">
        <v>123</v>
      </c>
      <c r="N30" s="27"/>
      <c r="O30" s="27" t="s">
        <v>117</v>
      </c>
    </row>
    <row r="31" spans="1:16" ht="24" customHeight="1">
      <c r="A31" s="97"/>
      <c r="B31" s="94"/>
      <c r="C31" s="28"/>
      <c r="D31" s="28"/>
      <c r="E31" s="206" t="s">
        <v>8</v>
      </c>
      <c r="F31" s="206"/>
      <c r="G31" s="206"/>
      <c r="H31" s="206"/>
      <c r="I31" s="206"/>
      <c r="J31" s="206"/>
      <c r="K31" s="206"/>
      <c r="L31" s="206"/>
      <c r="M31" s="206"/>
      <c r="N31" s="206"/>
      <c r="O31" s="206"/>
    </row>
    <row r="32" spans="1:16" ht="24" customHeight="1">
      <c r="A32" s="79" t="s">
        <v>211</v>
      </c>
      <c r="B32" s="67"/>
      <c r="C32" s="28"/>
      <c r="D32" s="28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</row>
    <row r="33" spans="1:16" ht="24" customHeight="1">
      <c r="A33" s="97" t="s">
        <v>212</v>
      </c>
      <c r="B33" s="94"/>
      <c r="C33" s="28"/>
      <c r="D33" s="28"/>
      <c r="E33" s="134">
        <f>E22</f>
        <v>345000000</v>
      </c>
      <c r="G33" s="134">
        <f>G22</f>
        <v>297300000</v>
      </c>
      <c r="I33" s="134">
        <f>I22</f>
        <v>34500000</v>
      </c>
      <c r="J33" s="98"/>
      <c r="K33" s="134">
        <f>K22</f>
        <v>1861252321</v>
      </c>
      <c r="L33" s="98"/>
      <c r="M33" s="145"/>
      <c r="N33" s="33"/>
      <c r="O33" s="134">
        <f>SUM(E33:K33)</f>
        <v>2538052321</v>
      </c>
      <c r="P33" s="133"/>
    </row>
    <row r="34" spans="1:16" ht="14.5" customHeight="1">
      <c r="A34" s="100"/>
      <c r="B34" s="67"/>
      <c r="C34" s="28"/>
      <c r="D34" s="2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</row>
    <row r="35" spans="1:16" ht="24" customHeight="1">
      <c r="A35" s="97" t="s">
        <v>127</v>
      </c>
      <c r="B35" s="67"/>
      <c r="C35" s="28"/>
      <c r="D35" s="2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</row>
    <row r="36" spans="1:16" ht="24" customHeight="1">
      <c r="A36" s="100" t="s">
        <v>128</v>
      </c>
      <c r="B36" s="67"/>
      <c r="C36" s="28"/>
      <c r="D36" s="2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</row>
    <row r="37" spans="1:16" ht="24" customHeight="1">
      <c r="A37" s="96" t="s">
        <v>129</v>
      </c>
      <c r="B37" s="67"/>
      <c r="C37" s="30">
        <v>20</v>
      </c>
      <c r="D37" s="30"/>
      <c r="E37" s="146">
        <v>0</v>
      </c>
      <c r="F37" s="102"/>
      <c r="G37" s="146">
        <v>0</v>
      </c>
      <c r="H37" s="103"/>
      <c r="I37" s="146">
        <v>0</v>
      </c>
      <c r="J37" s="120"/>
      <c r="K37" s="147">
        <v>-138000000</v>
      </c>
      <c r="L37" s="33"/>
      <c r="M37" s="123"/>
      <c r="N37" s="33"/>
      <c r="O37" s="14">
        <f>SUM(E37:L37)</f>
        <v>-138000000</v>
      </c>
    </row>
    <row r="38" spans="1:16" ht="24" customHeight="1">
      <c r="A38" s="111" t="s">
        <v>130</v>
      </c>
      <c r="B38" s="67"/>
      <c r="C38" s="30"/>
      <c r="D38" s="30"/>
      <c r="E38" s="15">
        <f>SUM(E37)</f>
        <v>0</v>
      </c>
      <c r="F38" s="131"/>
      <c r="G38" s="15">
        <f>SUM(G37)</f>
        <v>0</v>
      </c>
      <c r="H38" s="110"/>
      <c r="I38" s="15">
        <f>SUM(I37)</f>
        <v>0</v>
      </c>
      <c r="J38" s="120"/>
      <c r="K38" s="16">
        <f>SUM(K37)</f>
        <v>-138000000</v>
      </c>
      <c r="L38" s="33"/>
      <c r="M38" s="123"/>
      <c r="N38" s="33"/>
      <c r="O38" s="16">
        <f>SUM(O37)</f>
        <v>-138000000</v>
      </c>
    </row>
    <row r="39" spans="1:16" ht="14.5" customHeight="1">
      <c r="A39" s="100"/>
      <c r="B39" s="67"/>
      <c r="C39" s="28"/>
      <c r="D39" s="2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</row>
    <row r="40" spans="1:16" ht="24" customHeight="1">
      <c r="A40" s="97" t="s">
        <v>136</v>
      </c>
      <c r="B40" s="30"/>
      <c r="C40" s="30"/>
      <c r="D40" s="30"/>
      <c r="E40" s="148"/>
      <c r="F40" s="119"/>
      <c r="G40" s="148"/>
      <c r="H40" s="119"/>
      <c r="I40" s="148"/>
      <c r="J40" s="149"/>
      <c r="K40" s="149"/>
      <c r="L40" s="149"/>
      <c r="M40" s="148"/>
      <c r="N40" s="98"/>
      <c r="O40" s="119"/>
    </row>
    <row r="41" spans="1:16" ht="24" customHeight="1">
      <c r="A41" s="96" t="s">
        <v>137</v>
      </c>
      <c r="B41" s="30"/>
      <c r="C41" s="30"/>
      <c r="D41" s="30"/>
      <c r="E41" s="197">
        <v>0</v>
      </c>
      <c r="F41" s="150"/>
      <c r="G41" s="197">
        <v>0</v>
      </c>
      <c r="H41" s="33"/>
      <c r="I41" s="197">
        <v>0</v>
      </c>
      <c r="J41" s="149"/>
      <c r="K41" s="198">
        <f>'F1-F3'!G131</f>
        <v>207574676</v>
      </c>
      <c r="L41" s="149"/>
      <c r="M41" s="151"/>
      <c r="N41" s="98"/>
      <c r="O41" s="136">
        <f>SUM(E41:L41)</f>
        <v>207574676</v>
      </c>
      <c r="P41" s="33"/>
    </row>
    <row r="42" spans="1:16" ht="24" customHeight="1">
      <c r="A42" s="96" t="s">
        <v>138</v>
      </c>
      <c r="B42" s="30"/>
      <c r="C42" s="30"/>
      <c r="D42" s="30"/>
      <c r="E42" s="152">
        <v>0</v>
      </c>
      <c r="F42" s="150"/>
      <c r="G42" s="152">
        <v>0</v>
      </c>
      <c r="H42" s="33"/>
      <c r="I42" s="152">
        <v>0</v>
      </c>
      <c r="J42" s="149"/>
      <c r="K42" s="1">
        <f>'F1-F3'!G140</f>
        <v>1293720</v>
      </c>
      <c r="L42" s="149"/>
      <c r="M42" s="153"/>
      <c r="N42" s="98"/>
      <c r="O42" s="1">
        <f>SUM(E42:L42)</f>
        <v>1293720</v>
      </c>
      <c r="P42" s="124"/>
    </row>
    <row r="43" spans="1:16" ht="24" customHeight="1">
      <c r="A43" s="97" t="s">
        <v>139</v>
      </c>
      <c r="B43" s="30"/>
      <c r="C43" s="30"/>
      <c r="D43" s="30"/>
      <c r="E43" s="18">
        <f>SUM(E41:E42)</f>
        <v>0</v>
      </c>
      <c r="F43" s="108"/>
      <c r="G43" s="18">
        <f>SUM(G41:G42)</f>
        <v>0</v>
      </c>
      <c r="H43" s="40"/>
      <c r="I43" s="18">
        <f>SUM(I41:I42)</f>
        <v>0</v>
      </c>
      <c r="J43" s="154"/>
      <c r="K43" s="163">
        <f>SUM(K41:K42)</f>
        <v>208868396</v>
      </c>
      <c r="L43" s="155"/>
      <c r="M43" s="156"/>
      <c r="N43" s="39"/>
      <c r="O43" s="163">
        <f>SUM(E43:K43)</f>
        <v>208868396</v>
      </c>
      <c r="P43" s="33"/>
    </row>
    <row r="44" spans="1:16" ht="13" customHeight="1">
      <c r="A44" s="100"/>
      <c r="B44" s="67"/>
      <c r="C44" s="28"/>
      <c r="D44" s="2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</row>
    <row r="45" spans="1:16" ht="24" customHeight="1" thickBot="1">
      <c r="A45" s="97" t="s">
        <v>213</v>
      </c>
      <c r="B45" s="67"/>
      <c r="C45" s="28"/>
      <c r="D45" s="28"/>
      <c r="E45" s="137">
        <f>SUM(E33,E38,E43)</f>
        <v>345000000</v>
      </c>
      <c r="F45" s="98"/>
      <c r="G45" s="137">
        <f>SUM(G33,G38,G43)</f>
        <v>297300000</v>
      </c>
      <c r="H45" s="98"/>
      <c r="I45" s="137">
        <f>SUM(I33,I38,I43)</f>
        <v>34500000</v>
      </c>
      <c r="J45" s="98"/>
      <c r="K45" s="137">
        <f>SUM(K33,K38,K43)</f>
        <v>1932120717</v>
      </c>
      <c r="L45" s="98"/>
      <c r="M45" s="162" t="e">
        <v>#REF!</v>
      </c>
      <c r="O45" s="137">
        <f>SUM(O33,O38,O43)</f>
        <v>2608920717</v>
      </c>
      <c r="P45" s="133"/>
    </row>
    <row r="46" spans="1:16" ht="24" customHeight="1" thickTop="1"/>
    <row r="48" spans="1:16" ht="24" customHeight="1">
      <c r="K48" s="33"/>
      <c r="O48" s="33"/>
    </row>
    <row r="116" spans="2:2" ht="24" customHeight="1">
      <c r="B116" s="23" t="s">
        <v>231</v>
      </c>
    </row>
    <row r="139" spans="2:2" ht="24" customHeight="1">
      <c r="B139" s="23">
        <v>18</v>
      </c>
    </row>
    <row r="168" spans="2:2" ht="24" customHeight="1">
      <c r="B168" s="23">
        <v>19</v>
      </c>
    </row>
  </sheetData>
  <sheetProtection sheet="1" formatCells="0" formatColumns="0" formatRows="0" insertColumns="0" insertRows="0" insertHyperlinks="0" deleteColumns="0" deleteRows="0" sort="0" autoFilter="0" pivotTables="0"/>
  <mergeCells count="6">
    <mergeCell ref="E4:O4"/>
    <mergeCell ref="E27:O27"/>
    <mergeCell ref="I28:K28"/>
    <mergeCell ref="E31:O31"/>
    <mergeCell ref="I5:K5"/>
    <mergeCell ref="E8:O8"/>
  </mergeCells>
  <phoneticPr fontId="64" type="noConversion"/>
  <pageMargins left="0.8" right="0.8" top="0.48" bottom="0.5" header="0.5" footer="0.5"/>
  <pageSetup paperSize="9" scale="95" firstPageNumber="13" fitToHeight="2" orientation="landscape" useFirstPageNumber="1" r:id="rId1"/>
  <headerFooter alignWithMargins="0">
    <oddFooter>&amp;L   หมายเหตุประกอบงบการเงินเป็นส่วนหนึ่งของงบการเงินนี้
&amp;C&amp;P</oddFooter>
  </headerFooter>
  <rowBreaks count="1" manualBreakCount="1">
    <brk id="23" max="16383" man="1"/>
  </rowBreaks>
  <customProperties>
    <customPr name="OrphanNamesChecke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499984740745262"/>
  </sheetPr>
  <dimension ref="A1:I103"/>
  <sheetViews>
    <sheetView tabSelected="1" view="pageBreakPreview" zoomScale="104" zoomScaleNormal="70" zoomScaleSheetLayoutView="90" workbookViewId="0">
      <selection activeCell="C6" sqref="C6:E6"/>
    </sheetView>
  </sheetViews>
  <sheetFormatPr defaultColWidth="35" defaultRowHeight="23.25" customHeight="1"/>
  <cols>
    <col min="1" max="1" width="55.3984375" style="23" customWidth="1"/>
    <col min="2" max="2" width="9" style="94" customWidth="1"/>
    <col min="3" max="3" width="15.8984375" style="166" customWidth="1"/>
    <col min="4" max="4" width="0.69921875" style="23" customWidth="1"/>
    <col min="5" max="5" width="15" style="166" customWidth="1"/>
    <col min="6" max="6" width="0.69921875" style="23" customWidth="1"/>
    <col min="7" max="7" width="15.8984375" style="167" bestFit="1" customWidth="1"/>
    <col min="8" max="8" width="0.69921875" style="23" customWidth="1"/>
    <col min="9" max="9" width="15.69921875" style="23" customWidth="1"/>
    <col min="10" max="16384" width="35" style="23"/>
  </cols>
  <sheetData>
    <row r="1" spans="1:9" ht="23.25" customHeight="1">
      <c r="A1" s="22" t="s">
        <v>105</v>
      </c>
      <c r="B1" s="165"/>
    </row>
    <row r="2" spans="1:9" ht="23.25" customHeight="1">
      <c r="A2" s="22" t="s">
        <v>140</v>
      </c>
      <c r="B2" s="165"/>
    </row>
    <row r="3" spans="1:9" ht="23.25" hidden="1" customHeight="1">
      <c r="A3" s="22" t="s">
        <v>70</v>
      </c>
      <c r="B3" s="165"/>
    </row>
    <row r="4" spans="1:9" ht="4.5" customHeight="1"/>
    <row r="5" spans="1:9" ht="23.25" customHeight="1">
      <c r="C5" s="204" t="s">
        <v>3</v>
      </c>
      <c r="D5" s="204"/>
      <c r="E5" s="204"/>
      <c r="F5" s="28"/>
      <c r="G5" s="204" t="s">
        <v>4</v>
      </c>
      <c r="H5" s="204"/>
      <c r="I5" s="204"/>
    </row>
    <row r="6" spans="1:9" ht="23.25" customHeight="1">
      <c r="C6" s="205" t="s">
        <v>71</v>
      </c>
      <c r="D6" s="205"/>
      <c r="E6" s="205"/>
      <c r="F6" s="29"/>
      <c r="G6" s="205" t="s">
        <v>71</v>
      </c>
      <c r="H6" s="205"/>
      <c r="I6" s="205"/>
    </row>
    <row r="7" spans="1:9" ht="23.25" customHeight="1">
      <c r="C7" s="205" t="s">
        <v>5</v>
      </c>
      <c r="D7" s="205"/>
      <c r="E7" s="205"/>
      <c r="F7" s="29"/>
      <c r="G7" s="205" t="s">
        <v>5</v>
      </c>
      <c r="H7" s="205"/>
      <c r="I7" s="205"/>
    </row>
    <row r="8" spans="1:9" ht="23.25" customHeight="1">
      <c r="B8" s="30" t="s">
        <v>7</v>
      </c>
      <c r="C8" s="27">
        <v>2568</v>
      </c>
      <c r="D8" s="27"/>
      <c r="E8" s="27">
        <v>2567</v>
      </c>
      <c r="F8" s="27"/>
      <c r="G8" s="168">
        <v>2568</v>
      </c>
      <c r="H8" s="27"/>
      <c r="I8" s="27">
        <v>2567</v>
      </c>
    </row>
    <row r="9" spans="1:9" ht="22.5" hidden="1" customHeight="1">
      <c r="B9" s="30"/>
      <c r="C9" s="27"/>
      <c r="D9" s="27"/>
      <c r="E9" s="27"/>
      <c r="F9" s="27"/>
      <c r="G9" s="169"/>
      <c r="H9" s="27"/>
      <c r="I9" s="27"/>
    </row>
    <row r="10" spans="1:9" ht="23.25" customHeight="1">
      <c r="C10" s="206" t="s">
        <v>8</v>
      </c>
      <c r="D10" s="206"/>
      <c r="E10" s="206"/>
      <c r="F10" s="206"/>
      <c r="G10" s="206"/>
      <c r="H10" s="206"/>
      <c r="I10" s="206"/>
    </row>
    <row r="11" spans="1:9" ht="23.25" customHeight="1">
      <c r="A11" s="32" t="s">
        <v>141</v>
      </c>
      <c r="B11" s="32"/>
      <c r="C11" s="42"/>
      <c r="I11" s="47"/>
    </row>
    <row r="12" spans="1:9" ht="21.5">
      <c r="A12" s="23" t="s">
        <v>89</v>
      </c>
      <c r="C12" s="190">
        <f>'F1-F3'!C131</f>
        <v>319892198</v>
      </c>
      <c r="D12" s="33"/>
      <c r="E12" s="190">
        <f>'F1-F3'!E131</f>
        <v>246743666</v>
      </c>
      <c r="F12" s="33"/>
      <c r="G12" s="191">
        <f>'F1-F3'!G131</f>
        <v>207574676</v>
      </c>
      <c r="H12" s="33"/>
      <c r="I12" s="192">
        <f>'F1-F3'!I131</f>
        <v>236382153</v>
      </c>
    </row>
    <row r="13" spans="1:9" ht="21.5">
      <c r="A13" s="94" t="s">
        <v>142</v>
      </c>
      <c r="C13" s="42"/>
      <c r="D13" s="33"/>
      <c r="E13" s="42"/>
      <c r="F13" s="33"/>
      <c r="G13" s="170"/>
      <c r="H13" s="33"/>
      <c r="I13" s="33"/>
    </row>
    <row r="14" spans="1:9" ht="21.5">
      <c r="A14" s="23" t="s">
        <v>87</v>
      </c>
      <c r="B14" s="30" t="s">
        <v>235</v>
      </c>
      <c r="C14" s="42">
        <v>84754125</v>
      </c>
      <c r="D14" s="33"/>
      <c r="E14" s="42">
        <v>60946837</v>
      </c>
      <c r="F14" s="33"/>
      <c r="G14" s="171">
        <v>46992297</v>
      </c>
      <c r="H14" s="33"/>
      <c r="I14" s="42">
        <v>45943852</v>
      </c>
    </row>
    <row r="15" spans="1:9" ht="21.5">
      <c r="A15" s="23" t="s">
        <v>84</v>
      </c>
      <c r="B15" s="30" t="s">
        <v>207</v>
      </c>
      <c r="C15" s="42">
        <v>1827621</v>
      </c>
      <c r="D15" s="33"/>
      <c r="E15" s="42">
        <v>1928434</v>
      </c>
      <c r="F15" s="33"/>
      <c r="G15" s="171">
        <v>1545086</v>
      </c>
      <c r="H15" s="33"/>
      <c r="I15" s="42">
        <v>1630626</v>
      </c>
    </row>
    <row r="16" spans="1:9" ht="21.5">
      <c r="A16" s="23" t="s">
        <v>202</v>
      </c>
      <c r="B16" s="48" t="s">
        <v>208</v>
      </c>
      <c r="C16" s="42">
        <v>60122847</v>
      </c>
      <c r="D16" s="33"/>
      <c r="E16" s="42">
        <v>66053216</v>
      </c>
      <c r="F16" s="33"/>
      <c r="G16" s="170">
        <f>25728769+3277151</f>
        <v>29005920</v>
      </c>
      <c r="H16" s="33"/>
      <c r="I16" s="33">
        <v>29083712</v>
      </c>
    </row>
    <row r="17" spans="1:9" ht="21.5">
      <c r="A17" s="23" t="s">
        <v>209</v>
      </c>
      <c r="B17" s="30">
        <v>11</v>
      </c>
      <c r="C17" s="171">
        <v>0</v>
      </c>
      <c r="D17" s="33"/>
      <c r="E17" s="35">
        <v>4589586</v>
      </c>
      <c r="F17" s="33"/>
      <c r="G17" s="35">
        <v>0</v>
      </c>
      <c r="H17" s="33"/>
      <c r="I17" s="35">
        <v>0</v>
      </c>
    </row>
    <row r="18" spans="1:9" ht="21.5">
      <c r="A18" s="23" t="s">
        <v>143</v>
      </c>
      <c r="B18" s="30">
        <v>14</v>
      </c>
      <c r="C18" s="42">
        <v>6357668</v>
      </c>
      <c r="D18" s="33"/>
      <c r="E18" s="42">
        <v>5203582</v>
      </c>
      <c r="F18" s="33"/>
      <c r="G18" s="171">
        <v>2922306</v>
      </c>
      <c r="H18" s="33"/>
      <c r="I18" s="42">
        <v>1794671</v>
      </c>
    </row>
    <row r="19" spans="1:9" ht="21.5">
      <c r="A19" s="23" t="s">
        <v>243</v>
      </c>
      <c r="C19" s="42">
        <v>-131271</v>
      </c>
      <c r="D19" s="33"/>
      <c r="E19" s="42">
        <v>557601</v>
      </c>
      <c r="F19" s="33"/>
      <c r="G19" s="35">
        <v>0</v>
      </c>
      <c r="H19" s="33"/>
      <c r="I19" s="35">
        <v>0</v>
      </c>
    </row>
    <row r="20" spans="1:9" ht="21.5">
      <c r="A20" s="23" t="s">
        <v>236</v>
      </c>
      <c r="C20" s="42"/>
      <c r="D20" s="33"/>
      <c r="E20" s="42"/>
      <c r="F20" s="33"/>
      <c r="G20" s="35"/>
      <c r="H20" s="33"/>
      <c r="I20" s="37"/>
    </row>
    <row r="21" spans="1:9" ht="21.5">
      <c r="A21" s="96" t="s">
        <v>144</v>
      </c>
      <c r="C21" s="42">
        <v>747703</v>
      </c>
      <c r="D21" s="33"/>
      <c r="E21" s="42">
        <v>-13081</v>
      </c>
      <c r="F21" s="33"/>
      <c r="G21" s="35">
        <v>0</v>
      </c>
      <c r="H21" s="33"/>
      <c r="I21" s="35">
        <v>0</v>
      </c>
    </row>
    <row r="22" spans="1:9" ht="21.5" hidden="1">
      <c r="A22" s="23" t="s">
        <v>145</v>
      </c>
      <c r="B22" s="30"/>
      <c r="C22" s="37"/>
      <c r="D22" s="33"/>
      <c r="E22" s="37"/>
      <c r="F22" s="33"/>
      <c r="G22" s="35"/>
      <c r="H22" s="33"/>
      <c r="I22" s="35"/>
    </row>
    <row r="23" spans="1:9" ht="21.5">
      <c r="A23" s="23" t="s">
        <v>237</v>
      </c>
      <c r="C23" s="42"/>
      <c r="D23" s="37"/>
      <c r="E23" s="42"/>
      <c r="F23" s="37"/>
      <c r="G23" s="170"/>
      <c r="H23" s="33"/>
      <c r="I23" s="33"/>
    </row>
    <row r="24" spans="1:9" ht="21.5">
      <c r="A24" s="23" t="s">
        <v>146</v>
      </c>
      <c r="C24" s="42">
        <v>1256319</v>
      </c>
      <c r="D24" s="37"/>
      <c r="E24" s="42">
        <v>-9131865</v>
      </c>
      <c r="F24" s="37"/>
      <c r="G24" s="170">
        <v>9520</v>
      </c>
      <c r="H24" s="33"/>
      <c r="I24" s="33">
        <v>-22706</v>
      </c>
    </row>
    <row r="25" spans="1:9" ht="21.5">
      <c r="A25" s="23" t="s">
        <v>147</v>
      </c>
      <c r="B25" s="30">
        <v>16</v>
      </c>
      <c r="C25" s="42">
        <v>-2166580</v>
      </c>
      <c r="D25" s="33"/>
      <c r="E25" s="42">
        <v>-7876037</v>
      </c>
      <c r="F25" s="33"/>
      <c r="G25" s="170">
        <v>-840287</v>
      </c>
      <c r="H25" s="33"/>
      <c r="I25" s="33">
        <v>-3300462</v>
      </c>
    </row>
    <row r="26" spans="1:9" ht="21.5">
      <c r="A26" s="23" t="s">
        <v>74</v>
      </c>
      <c r="B26" s="30">
        <v>9</v>
      </c>
      <c r="C26" s="35">
        <v>0</v>
      </c>
      <c r="D26" s="33"/>
      <c r="E26" s="35">
        <v>0</v>
      </c>
      <c r="F26" s="33"/>
      <c r="G26" s="170">
        <v>-23999996</v>
      </c>
      <c r="H26" s="33"/>
      <c r="I26" s="33">
        <v>-56999991</v>
      </c>
    </row>
    <row r="27" spans="1:9" ht="21.5">
      <c r="A27" s="23" t="s">
        <v>148</v>
      </c>
      <c r="B27" s="30"/>
      <c r="C27" s="42">
        <v>-60843528</v>
      </c>
      <c r="D27" s="33"/>
      <c r="E27" s="42">
        <v>-63935173</v>
      </c>
      <c r="F27" s="33">
        <v>0</v>
      </c>
      <c r="G27" s="170">
        <v>-21046981</v>
      </c>
      <c r="H27" s="33"/>
      <c r="I27" s="33">
        <v>-22699404</v>
      </c>
    </row>
    <row r="28" spans="1:9" ht="22.5" hidden="1" customHeight="1">
      <c r="A28" s="23" t="s">
        <v>149</v>
      </c>
      <c r="C28" s="37"/>
      <c r="D28" s="33"/>
      <c r="E28" s="37"/>
      <c r="F28" s="33"/>
      <c r="G28" s="35"/>
      <c r="H28" s="33"/>
      <c r="I28" s="37"/>
    </row>
    <row r="29" spans="1:9" ht="22.5" hidden="1" customHeight="1">
      <c r="A29" s="23" t="s">
        <v>150</v>
      </c>
      <c r="B29" s="30">
        <v>3</v>
      </c>
      <c r="C29" s="37"/>
      <c r="D29" s="33"/>
      <c r="E29" s="37"/>
      <c r="F29" s="33"/>
      <c r="G29" s="35"/>
      <c r="H29" s="33"/>
      <c r="I29" s="37"/>
    </row>
    <row r="30" spans="1:9" ht="22.5" hidden="1" customHeight="1">
      <c r="A30" s="23" t="s">
        <v>151</v>
      </c>
      <c r="B30" s="30">
        <v>3</v>
      </c>
      <c r="C30" s="37"/>
      <c r="D30" s="37"/>
      <c r="E30" s="37"/>
      <c r="F30" s="37"/>
      <c r="G30" s="35"/>
      <c r="H30" s="33"/>
      <c r="I30" s="37"/>
    </row>
    <row r="31" spans="1:9" ht="22.5" hidden="1" customHeight="1">
      <c r="A31" s="23" t="s">
        <v>152</v>
      </c>
      <c r="C31" s="42"/>
      <c r="D31" s="37"/>
      <c r="E31" s="42"/>
      <c r="F31" s="37"/>
      <c r="G31" s="170"/>
      <c r="H31" s="33"/>
      <c r="I31" s="33"/>
    </row>
    <row r="32" spans="1:9" ht="22.5" hidden="1" customHeight="1">
      <c r="A32" s="202" t="s">
        <v>153</v>
      </c>
      <c r="C32" s="37"/>
      <c r="D32" s="33"/>
      <c r="E32" s="37"/>
      <c r="F32" s="33"/>
      <c r="G32" s="170"/>
      <c r="H32" s="33"/>
      <c r="I32" s="33"/>
    </row>
    <row r="33" spans="1:9" ht="22.5" hidden="1" customHeight="1">
      <c r="A33" s="23" t="s">
        <v>154</v>
      </c>
      <c r="C33" s="37"/>
      <c r="D33" s="33"/>
      <c r="E33" s="37"/>
      <c r="F33" s="33"/>
      <c r="G33" s="170"/>
      <c r="H33" s="33"/>
      <c r="I33" s="33"/>
    </row>
    <row r="34" spans="1:9" ht="22">
      <c r="A34" s="97"/>
      <c r="B34" s="100"/>
      <c r="C34" s="199">
        <f>SUM(C12:C33)</f>
        <v>411817102</v>
      </c>
      <c r="D34" s="33"/>
      <c r="E34" s="199">
        <f>SUM(E12:E33)</f>
        <v>305066766</v>
      </c>
      <c r="F34" s="33"/>
      <c r="G34" s="193">
        <f>SUM(G12:G33)</f>
        <v>242162541</v>
      </c>
      <c r="H34" s="33"/>
      <c r="I34" s="199">
        <f>SUM(I12:I33)</f>
        <v>231812451</v>
      </c>
    </row>
    <row r="35" spans="1:9" ht="23.25" customHeight="1">
      <c r="A35" s="94" t="s">
        <v>155</v>
      </c>
      <c r="C35" s="42"/>
      <c r="D35" s="33"/>
      <c r="E35" s="42"/>
      <c r="F35" s="33"/>
      <c r="G35" s="170"/>
      <c r="H35" s="33"/>
      <c r="I35" s="33"/>
    </row>
    <row r="36" spans="1:9" ht="21.5">
      <c r="A36" s="23" t="s">
        <v>203</v>
      </c>
      <c r="C36" s="42">
        <f>6129947-1+6716</f>
        <v>6136662</v>
      </c>
      <c r="D36" s="33"/>
      <c r="E36" s="42">
        <v>-10223021</v>
      </c>
      <c r="F36" s="33"/>
      <c r="G36" s="171">
        <f>1063205-1</f>
        <v>1063204</v>
      </c>
      <c r="H36" s="33"/>
      <c r="I36" s="42">
        <v>-1674638</v>
      </c>
    </row>
    <row r="37" spans="1:9" ht="21.5">
      <c r="A37" s="23" t="s">
        <v>15</v>
      </c>
      <c r="C37" s="42">
        <v>22782178</v>
      </c>
      <c r="D37" s="33"/>
      <c r="E37" s="42">
        <v>-9806684</v>
      </c>
      <c r="F37" s="33"/>
      <c r="G37" s="171">
        <f>-4301836+1</f>
        <v>-4301835</v>
      </c>
      <c r="H37" s="33"/>
      <c r="I37" s="42">
        <v>7928718</v>
      </c>
    </row>
    <row r="38" spans="1:9" ht="21.5">
      <c r="A38" s="23" t="s">
        <v>17</v>
      </c>
      <c r="C38" s="42">
        <v>210349045</v>
      </c>
      <c r="D38" s="33"/>
      <c r="E38" s="42">
        <v>104497121</v>
      </c>
      <c r="F38" s="33"/>
      <c r="G38" s="171">
        <v>-20480820</v>
      </c>
      <c r="H38" s="33"/>
      <c r="I38" s="42">
        <v>37411744</v>
      </c>
    </row>
    <row r="39" spans="1:9" ht="21.5">
      <c r="A39" s="23" t="s">
        <v>19</v>
      </c>
      <c r="C39" s="42">
        <f>-899378+1</f>
        <v>-899377</v>
      </c>
      <c r="D39" s="33"/>
      <c r="E39" s="42">
        <v>492290</v>
      </c>
      <c r="F39" s="33"/>
      <c r="G39" s="171">
        <v>-1218244</v>
      </c>
      <c r="H39" s="33"/>
      <c r="I39" s="42">
        <v>112808</v>
      </c>
    </row>
    <row r="40" spans="1:9" ht="21.5">
      <c r="A40" s="23" t="s">
        <v>29</v>
      </c>
      <c r="C40" s="42">
        <f>197149-1</f>
        <v>197148</v>
      </c>
      <c r="D40" s="33"/>
      <c r="E40" s="42">
        <v>380610</v>
      </c>
      <c r="F40" s="33"/>
      <c r="G40" s="171">
        <v>189149</v>
      </c>
      <c r="H40" s="33"/>
      <c r="I40" s="42">
        <v>380609</v>
      </c>
    </row>
    <row r="41" spans="1:9" ht="21.5">
      <c r="A41" s="23" t="s">
        <v>35</v>
      </c>
      <c r="C41" s="42">
        <f>121990000+124051+124051</f>
        <v>122238102</v>
      </c>
      <c r="D41" s="33"/>
      <c r="E41" s="42">
        <v>-40697577</v>
      </c>
      <c r="F41" s="33"/>
      <c r="G41" s="171">
        <v>-11106857</v>
      </c>
      <c r="H41" s="33"/>
      <c r="I41" s="42">
        <v>9884317</v>
      </c>
    </row>
    <row r="42" spans="1:9" ht="21.5">
      <c r="A42" s="23" t="s">
        <v>36</v>
      </c>
      <c r="C42" s="42">
        <f>2732930+2</f>
        <v>2732932</v>
      </c>
      <c r="D42" s="33"/>
      <c r="E42" s="42">
        <v>-8702808</v>
      </c>
      <c r="F42" s="33"/>
      <c r="G42" s="171">
        <f>-5048747+7393862+1</f>
        <v>2345116</v>
      </c>
      <c r="H42" s="33"/>
      <c r="I42" s="42">
        <v>-7828254</v>
      </c>
    </row>
    <row r="43" spans="1:9" ht="21.5">
      <c r="A43" s="23" t="s">
        <v>37</v>
      </c>
      <c r="C43" s="42">
        <v>-57731118</v>
      </c>
      <c r="D43" s="33"/>
      <c r="E43" s="42">
        <v>39060973</v>
      </c>
      <c r="F43" s="33"/>
      <c r="G43" s="171">
        <v>1700282</v>
      </c>
      <c r="H43" s="33"/>
      <c r="I43" s="42">
        <v>3543290</v>
      </c>
    </row>
    <row r="44" spans="1:9" ht="21.5" hidden="1">
      <c r="A44" s="23" t="s">
        <v>41</v>
      </c>
      <c r="C44" s="42"/>
      <c r="D44" s="33"/>
      <c r="E44" s="42"/>
      <c r="F44" s="33"/>
      <c r="G44" s="171"/>
      <c r="H44" s="33"/>
      <c r="I44" s="42"/>
    </row>
    <row r="45" spans="1:9" ht="21.5" hidden="1">
      <c r="A45" s="23" t="s">
        <v>156</v>
      </c>
      <c r="C45" s="42"/>
      <c r="D45" s="33"/>
      <c r="E45" s="42"/>
      <c r="F45" s="33"/>
      <c r="G45" s="171"/>
      <c r="H45" s="33"/>
      <c r="I45" s="42"/>
    </row>
    <row r="46" spans="1:9" ht="21.5">
      <c r="A46" s="23" t="s">
        <v>157</v>
      </c>
      <c r="B46" s="30">
        <v>14</v>
      </c>
      <c r="C46" s="200">
        <v>-3032801</v>
      </c>
      <c r="D46" s="33"/>
      <c r="E46" s="200">
        <v>-4205294</v>
      </c>
      <c r="F46" s="33"/>
      <c r="G46" s="173">
        <v>0</v>
      </c>
      <c r="H46" s="33"/>
      <c r="I46" s="200">
        <v>-292391</v>
      </c>
    </row>
    <row r="47" spans="1:9" ht="21.5">
      <c r="A47" s="112" t="s">
        <v>158</v>
      </c>
      <c r="C47" s="190">
        <f>SUM(C34:C46)</f>
        <v>714589873</v>
      </c>
      <c r="D47" s="33"/>
      <c r="E47" s="190">
        <f>SUM(E34:E46)</f>
        <v>375862376</v>
      </c>
      <c r="F47" s="174"/>
      <c r="G47" s="194">
        <f>SUM(G34:G46)</f>
        <v>210352536</v>
      </c>
      <c r="H47" s="174"/>
      <c r="I47" s="190">
        <f>SUM(I34:I46)</f>
        <v>281278654</v>
      </c>
    </row>
    <row r="48" spans="1:9" ht="21.5">
      <c r="A48" s="23" t="s">
        <v>159</v>
      </c>
      <c r="C48" s="42">
        <v>-65859175</v>
      </c>
      <c r="D48" s="33"/>
      <c r="E48" s="42">
        <v>-83318381</v>
      </c>
      <c r="F48" s="33"/>
      <c r="G48" s="171">
        <v>-50352051</v>
      </c>
      <c r="H48" s="33"/>
      <c r="I48" s="42">
        <v>-45492573</v>
      </c>
    </row>
    <row r="49" spans="1:9" ht="23.25" customHeight="1">
      <c r="A49" s="97" t="s">
        <v>160</v>
      </c>
      <c r="B49" s="100"/>
      <c r="C49" s="10">
        <f>C47+C48</f>
        <v>648730698</v>
      </c>
      <c r="D49" s="40"/>
      <c r="E49" s="10">
        <f>E47+E48</f>
        <v>292543995</v>
      </c>
      <c r="F49" s="40"/>
      <c r="G49" s="12">
        <f>G47+G48</f>
        <v>160000485</v>
      </c>
      <c r="H49" s="40"/>
      <c r="I49" s="10">
        <f>I47+I48</f>
        <v>235786081</v>
      </c>
    </row>
    <row r="50" spans="1:9" ht="4.5" customHeight="1">
      <c r="A50" s="97"/>
      <c r="B50" s="100"/>
      <c r="D50" s="175"/>
      <c r="F50" s="175"/>
      <c r="G50" s="170"/>
      <c r="H50" s="201"/>
    </row>
    <row r="51" spans="1:9" ht="23.25" customHeight="1">
      <c r="A51" s="22" t="s">
        <v>105</v>
      </c>
      <c r="B51" s="165"/>
      <c r="G51" s="170"/>
    </row>
    <row r="52" spans="1:9" ht="23.25" customHeight="1">
      <c r="A52" s="22" t="s">
        <v>140</v>
      </c>
      <c r="B52" s="165"/>
      <c r="G52" s="170"/>
    </row>
    <row r="53" spans="1:9" ht="22.5" hidden="1" customHeight="1">
      <c r="A53" s="22" t="s">
        <v>70</v>
      </c>
      <c r="B53" s="165"/>
      <c r="G53" s="170"/>
    </row>
    <row r="54" spans="1:9" ht="4.5" customHeight="1">
      <c r="G54" s="170"/>
    </row>
    <row r="55" spans="1:9" ht="23.25" customHeight="1">
      <c r="C55" s="204" t="s">
        <v>3</v>
      </c>
      <c r="D55" s="204"/>
      <c r="E55" s="204"/>
      <c r="F55" s="28"/>
      <c r="G55" s="204" t="s">
        <v>4</v>
      </c>
      <c r="H55" s="204"/>
      <c r="I55" s="204"/>
    </row>
    <row r="56" spans="1:9" ht="23.25" customHeight="1">
      <c r="C56" s="210" t="s">
        <v>71</v>
      </c>
      <c r="D56" s="210"/>
      <c r="E56" s="210"/>
      <c r="F56" s="29"/>
      <c r="G56" s="210" t="s">
        <v>71</v>
      </c>
      <c r="H56" s="210"/>
      <c r="I56" s="210"/>
    </row>
    <row r="57" spans="1:9" ht="23.25" customHeight="1">
      <c r="C57" s="210" t="s">
        <v>5</v>
      </c>
      <c r="D57" s="210"/>
      <c r="E57" s="210"/>
      <c r="F57" s="29"/>
      <c r="G57" s="210" t="s">
        <v>5</v>
      </c>
      <c r="H57" s="210"/>
      <c r="I57" s="210"/>
    </row>
    <row r="58" spans="1:9" ht="23.25" customHeight="1">
      <c r="B58" s="30" t="s">
        <v>7</v>
      </c>
      <c r="C58" s="27">
        <v>2568</v>
      </c>
      <c r="D58" s="27"/>
      <c r="E58" s="27">
        <v>2567</v>
      </c>
      <c r="F58" s="27"/>
      <c r="G58" s="168">
        <v>2568</v>
      </c>
      <c r="H58" s="27"/>
      <c r="I58" s="27">
        <v>2567</v>
      </c>
    </row>
    <row r="59" spans="1:9" ht="22.5" hidden="1" customHeight="1">
      <c r="C59" s="27"/>
      <c r="D59" s="27"/>
      <c r="E59" s="27"/>
      <c r="F59" s="27"/>
      <c r="G59" s="35"/>
      <c r="H59" s="27"/>
      <c r="I59" s="27"/>
    </row>
    <row r="60" spans="1:9" ht="23.25" customHeight="1">
      <c r="C60" s="206" t="s">
        <v>8</v>
      </c>
      <c r="D60" s="206"/>
      <c r="E60" s="206"/>
      <c r="F60" s="206"/>
      <c r="G60" s="206"/>
      <c r="H60" s="206"/>
      <c r="I60" s="206"/>
    </row>
    <row r="61" spans="1:9" ht="23.25" customHeight="1">
      <c r="A61" s="32" t="s">
        <v>161</v>
      </c>
      <c r="B61" s="32"/>
      <c r="D61" s="172"/>
      <c r="F61" s="172"/>
      <c r="G61" s="170"/>
      <c r="H61" s="172"/>
    </row>
    <row r="62" spans="1:9" ht="21.5">
      <c r="A62" s="23" t="s">
        <v>162</v>
      </c>
      <c r="C62" s="42">
        <v>2207442</v>
      </c>
      <c r="D62" s="33"/>
      <c r="E62" s="42">
        <v>11302093</v>
      </c>
      <c r="F62" s="33"/>
      <c r="G62" s="171">
        <v>845047</v>
      </c>
      <c r="H62" s="33"/>
      <c r="I62" s="42">
        <v>3300467</v>
      </c>
    </row>
    <row r="63" spans="1:9" ht="21.5">
      <c r="A63" s="23" t="s">
        <v>163</v>
      </c>
      <c r="C63" s="42">
        <v>-4788817</v>
      </c>
      <c r="D63" s="33"/>
      <c r="E63" s="42">
        <v>-25646325</v>
      </c>
      <c r="F63" s="33"/>
      <c r="G63" s="171">
        <v>-2804609</v>
      </c>
      <c r="H63" s="33"/>
      <c r="I63" s="42">
        <v>-22882670</v>
      </c>
    </row>
    <row r="64" spans="1:9" ht="21.5" hidden="1">
      <c r="A64" s="23" t="s">
        <v>164</v>
      </c>
      <c r="C64" s="35"/>
      <c r="D64" s="33"/>
      <c r="E64" s="42"/>
      <c r="F64" s="33"/>
      <c r="G64" s="35"/>
      <c r="H64" s="33"/>
      <c r="I64" s="42"/>
    </row>
    <row r="65" spans="1:9" ht="21.5">
      <c r="A65" s="25" t="s">
        <v>242</v>
      </c>
      <c r="C65" s="42"/>
      <c r="D65" s="33"/>
      <c r="E65" s="42"/>
      <c r="F65" s="33"/>
      <c r="G65" s="171"/>
      <c r="H65" s="33"/>
      <c r="I65" s="42"/>
    </row>
    <row r="66" spans="1:9" ht="22.5" customHeight="1">
      <c r="A66" s="25" t="s">
        <v>241</v>
      </c>
      <c r="C66" s="42">
        <v>-1500747109</v>
      </c>
      <c r="D66" s="33"/>
      <c r="E66" s="42">
        <v>769705249</v>
      </c>
      <c r="F66" s="33"/>
      <c r="G66" s="171">
        <v>-590586906</v>
      </c>
      <c r="H66" s="33"/>
      <c r="I66" s="42">
        <v>389001592</v>
      </c>
    </row>
    <row r="67" spans="1:9" ht="22.5" customHeight="1">
      <c r="A67" s="25" t="s">
        <v>214</v>
      </c>
      <c r="C67" s="37"/>
      <c r="D67" s="33"/>
      <c r="E67" s="42"/>
      <c r="F67" s="33"/>
      <c r="G67" s="171"/>
      <c r="H67" s="33"/>
      <c r="I67" s="42"/>
    </row>
    <row r="68" spans="1:9" ht="22.5" customHeight="1">
      <c r="A68" s="25" t="s">
        <v>245</v>
      </c>
      <c r="C68" s="37">
        <v>398890</v>
      </c>
      <c r="D68" s="33"/>
      <c r="E68" s="42">
        <v>70224</v>
      </c>
      <c r="F68" s="33"/>
      <c r="G68" s="171">
        <v>100556</v>
      </c>
      <c r="H68" s="33"/>
      <c r="I68" s="42">
        <v>621</v>
      </c>
    </row>
    <row r="69" spans="1:9" ht="21.5">
      <c r="A69" s="23" t="s">
        <v>74</v>
      </c>
      <c r="B69" s="30">
        <v>9</v>
      </c>
      <c r="C69" s="35">
        <v>0</v>
      </c>
      <c r="D69" s="33"/>
      <c r="E69" s="35">
        <v>0</v>
      </c>
      <c r="F69" s="42"/>
      <c r="G69" s="171">
        <v>23999996</v>
      </c>
      <c r="H69" s="33"/>
      <c r="I69" s="42">
        <v>56999991</v>
      </c>
    </row>
    <row r="70" spans="1:9" ht="21.5">
      <c r="A70" s="23" t="s">
        <v>148</v>
      </c>
      <c r="C70" s="42">
        <v>83308195</v>
      </c>
      <c r="D70" s="33"/>
      <c r="E70" s="42">
        <v>51829498</v>
      </c>
      <c r="F70" s="42"/>
      <c r="G70" s="171">
        <v>27964628</v>
      </c>
      <c r="H70" s="33"/>
      <c r="I70" s="42">
        <v>19546067</v>
      </c>
    </row>
    <row r="71" spans="1:9" ht="22.5" hidden="1" customHeight="1">
      <c r="A71" s="23" t="s">
        <v>165</v>
      </c>
      <c r="C71" s="42"/>
      <c r="D71" s="33"/>
      <c r="E71" s="42"/>
      <c r="F71" s="37"/>
      <c r="G71" s="171"/>
      <c r="H71" s="33"/>
      <c r="I71" s="42"/>
    </row>
    <row r="72" spans="1:9" ht="22.5" hidden="1" customHeight="1">
      <c r="A72" s="23" t="s">
        <v>166</v>
      </c>
      <c r="B72" s="30"/>
      <c r="C72" s="37"/>
      <c r="D72" s="33"/>
      <c r="E72" s="37"/>
      <c r="F72" s="37"/>
      <c r="G72" s="35"/>
      <c r="H72" s="33"/>
      <c r="I72" s="37"/>
    </row>
    <row r="73" spans="1:9" ht="22.5" hidden="1" customHeight="1">
      <c r="A73" s="23" t="s">
        <v>167</v>
      </c>
      <c r="C73" s="37"/>
      <c r="D73" s="33"/>
      <c r="E73" s="37"/>
      <c r="F73" s="33"/>
      <c r="G73" s="170"/>
      <c r="H73" s="33"/>
      <c r="I73" s="33"/>
    </row>
    <row r="74" spans="1:9" ht="22.5" hidden="1" customHeight="1">
      <c r="A74" s="23" t="s">
        <v>168</v>
      </c>
      <c r="C74" s="37"/>
      <c r="D74" s="33"/>
      <c r="E74" s="37"/>
      <c r="F74" s="33"/>
      <c r="G74" s="170"/>
      <c r="H74" s="33"/>
      <c r="I74" s="33"/>
    </row>
    <row r="75" spans="1:9" ht="23.25" customHeight="1">
      <c r="A75" s="97" t="s">
        <v>238</v>
      </c>
      <c r="B75" s="100"/>
      <c r="C75" s="10">
        <f>SUM(C62:C74)</f>
        <v>-1419621399</v>
      </c>
      <c r="D75" s="40"/>
      <c r="E75" s="10">
        <f>SUM(E62:E74)</f>
        <v>807260739</v>
      </c>
      <c r="F75" s="40"/>
      <c r="G75" s="12">
        <f>SUM(G62:G74)</f>
        <v>-540481288</v>
      </c>
      <c r="H75" s="40"/>
      <c r="I75" s="10">
        <f>SUM(I62:I74)</f>
        <v>445966068</v>
      </c>
    </row>
    <row r="76" spans="1:9" ht="21.65" customHeight="1">
      <c r="A76" s="97"/>
      <c r="B76" s="100"/>
      <c r="C76" s="42"/>
      <c r="D76" s="40"/>
      <c r="E76" s="42"/>
      <c r="F76" s="40"/>
      <c r="G76" s="170"/>
      <c r="H76" s="40"/>
      <c r="I76" s="33"/>
    </row>
    <row r="77" spans="1:9" ht="23.25" customHeight="1">
      <c r="A77" s="32" t="s">
        <v>169</v>
      </c>
      <c r="B77" s="32"/>
      <c r="C77" s="42"/>
      <c r="D77" s="33"/>
      <c r="E77" s="42"/>
      <c r="F77" s="33"/>
      <c r="G77" s="170"/>
      <c r="H77" s="33"/>
      <c r="I77" s="33"/>
    </row>
    <row r="78" spans="1:9" ht="22.5" hidden="1" customHeight="1">
      <c r="A78" s="23" t="s">
        <v>170</v>
      </c>
      <c r="C78" s="37" t="s">
        <v>48</v>
      </c>
      <c r="D78" s="33"/>
      <c r="E78" s="37" t="s">
        <v>48</v>
      </c>
      <c r="F78" s="33"/>
      <c r="G78" s="35" t="s">
        <v>48</v>
      </c>
      <c r="H78" s="33"/>
      <c r="I78" s="37" t="s">
        <v>48</v>
      </c>
    </row>
    <row r="79" spans="1:9" ht="22.5" hidden="1" customHeight="1">
      <c r="A79" s="23" t="s">
        <v>171</v>
      </c>
      <c r="C79" s="33"/>
      <c r="D79" s="33"/>
      <c r="E79" s="33"/>
      <c r="F79" s="33"/>
      <c r="G79" s="170"/>
      <c r="H79" s="33"/>
      <c r="I79" s="33"/>
    </row>
    <row r="80" spans="1:9" ht="22.5" hidden="1" customHeight="1">
      <c r="A80" s="25" t="s">
        <v>172</v>
      </c>
      <c r="C80" s="37" t="s">
        <v>48</v>
      </c>
      <c r="D80" s="33"/>
      <c r="E80" s="37" t="s">
        <v>48</v>
      </c>
      <c r="F80" s="33"/>
      <c r="G80" s="35" t="s">
        <v>48</v>
      </c>
      <c r="H80" s="33"/>
      <c r="I80" s="37" t="s">
        <v>48</v>
      </c>
    </row>
    <row r="81" spans="1:9" ht="21.5">
      <c r="A81" s="23" t="s">
        <v>173</v>
      </c>
      <c r="B81" s="30" t="s">
        <v>207</v>
      </c>
      <c r="C81" s="33">
        <v>-5162000</v>
      </c>
      <c r="D81" s="33"/>
      <c r="E81" s="33">
        <v>-5162000</v>
      </c>
      <c r="F81" s="33"/>
      <c r="G81" s="170">
        <v>-4362000</v>
      </c>
      <c r="H81" s="33"/>
      <c r="I81" s="33">
        <v>-4362000</v>
      </c>
    </row>
    <row r="82" spans="1:9" ht="21.5">
      <c r="A82" s="23" t="s">
        <v>174</v>
      </c>
      <c r="B82" s="30">
        <v>20</v>
      </c>
      <c r="C82" s="33">
        <v>-138000000</v>
      </c>
      <c r="D82" s="33"/>
      <c r="E82" s="33">
        <v>-276000000</v>
      </c>
      <c r="F82" s="33"/>
      <c r="G82" s="170">
        <v>-138000000</v>
      </c>
      <c r="H82" s="33"/>
      <c r="I82" s="33">
        <v>-276000000</v>
      </c>
    </row>
    <row r="83" spans="1:9" ht="21.5">
      <c r="A83" s="23" t="s">
        <v>175</v>
      </c>
      <c r="B83" s="30"/>
      <c r="D83" s="33"/>
      <c r="E83" s="33"/>
      <c r="F83" s="33"/>
      <c r="G83" s="170"/>
      <c r="H83" s="33"/>
      <c r="I83" s="33"/>
    </row>
    <row r="84" spans="1:9" ht="21.5">
      <c r="A84" s="23" t="s">
        <v>176</v>
      </c>
      <c r="B84" s="30"/>
      <c r="C84" s="170">
        <v>0</v>
      </c>
      <c r="D84" s="33"/>
      <c r="E84" s="33">
        <v>-1180</v>
      </c>
      <c r="F84" s="33"/>
      <c r="G84" s="170">
        <v>0</v>
      </c>
      <c r="H84" s="33"/>
      <c r="I84" s="33">
        <v>-1180</v>
      </c>
    </row>
    <row r="85" spans="1:9" ht="21.5">
      <c r="A85" s="23" t="s">
        <v>177</v>
      </c>
      <c r="C85" s="42">
        <v>-4</v>
      </c>
      <c r="D85" s="33"/>
      <c r="E85" s="42">
        <v>-9</v>
      </c>
      <c r="F85" s="33"/>
      <c r="G85" s="35">
        <v>0</v>
      </c>
      <c r="H85" s="33"/>
      <c r="I85" s="35">
        <v>0</v>
      </c>
    </row>
    <row r="86" spans="1:9" ht="22.5" hidden="1" customHeight="1">
      <c r="A86" s="23" t="s">
        <v>178</v>
      </c>
      <c r="C86" s="37"/>
      <c r="D86" s="33"/>
      <c r="E86" s="37"/>
      <c r="F86" s="33"/>
      <c r="G86" s="35"/>
      <c r="H86" s="33"/>
      <c r="I86" s="37"/>
    </row>
    <row r="87" spans="1:9" ht="23.25" customHeight="1">
      <c r="A87" s="97" t="s">
        <v>179</v>
      </c>
      <c r="B87" s="100"/>
      <c r="C87" s="10">
        <f>SUM(C78:C86)</f>
        <v>-143162004</v>
      </c>
      <c r="D87" s="40"/>
      <c r="E87" s="10">
        <f>SUM(E78:E86)</f>
        <v>-281163189</v>
      </c>
      <c r="F87" s="40"/>
      <c r="G87" s="12">
        <f>SUM(G78:G86)</f>
        <v>-142362000</v>
      </c>
      <c r="H87" s="40"/>
      <c r="I87" s="10">
        <f>SUM(I78:I86)</f>
        <v>-280363180</v>
      </c>
    </row>
    <row r="88" spans="1:9" ht="21.65" customHeight="1">
      <c r="A88" s="97"/>
      <c r="B88" s="100"/>
      <c r="C88" s="40"/>
      <c r="D88" s="40"/>
      <c r="E88" s="40"/>
      <c r="F88" s="40"/>
      <c r="G88" s="170"/>
      <c r="H88" s="40"/>
      <c r="I88" s="40"/>
    </row>
    <row r="89" spans="1:9" ht="22.75" customHeight="1">
      <c r="A89" s="96" t="s">
        <v>239</v>
      </c>
      <c r="B89" s="100"/>
      <c r="C89" s="33"/>
      <c r="D89" s="33"/>
      <c r="E89" s="33"/>
      <c r="F89" s="33"/>
      <c r="G89" s="170"/>
      <c r="H89" s="33"/>
      <c r="I89" s="33"/>
    </row>
    <row r="90" spans="1:9" ht="22">
      <c r="A90" s="96" t="s">
        <v>180</v>
      </c>
      <c r="B90" s="100"/>
      <c r="C90" s="192">
        <f>C87+C75+C49</f>
        <v>-914052705</v>
      </c>
      <c r="D90" s="33"/>
      <c r="E90" s="192">
        <f>E87+E75+E49</f>
        <v>818641545</v>
      </c>
      <c r="F90" s="42"/>
      <c r="G90" s="191">
        <f>G87+G75+G49</f>
        <v>-522842803</v>
      </c>
      <c r="H90" s="33"/>
      <c r="I90" s="192">
        <f>I87+I75+I49</f>
        <v>401388969</v>
      </c>
    </row>
    <row r="91" spans="1:9" ht="21.5">
      <c r="A91" s="96" t="s">
        <v>181</v>
      </c>
      <c r="B91" s="176"/>
      <c r="C91" s="42"/>
      <c r="D91" s="33"/>
      <c r="E91" s="42"/>
      <c r="F91" s="42"/>
      <c r="G91" s="171"/>
      <c r="H91" s="33"/>
      <c r="I91" s="42"/>
    </row>
    <row r="92" spans="1:9" ht="21.5">
      <c r="A92" s="96" t="s">
        <v>182</v>
      </c>
      <c r="B92" s="176"/>
      <c r="C92" s="42">
        <v>504</v>
      </c>
      <c r="D92" s="33"/>
      <c r="E92" s="42">
        <v>-531068</v>
      </c>
      <c r="F92" s="42"/>
      <c r="G92" s="35">
        <v>0</v>
      </c>
      <c r="H92" s="33"/>
      <c r="I92" s="35">
        <v>0</v>
      </c>
    </row>
    <row r="93" spans="1:9" ht="23.25" customHeight="1">
      <c r="A93" s="79" t="s">
        <v>239</v>
      </c>
      <c r="B93" s="176"/>
      <c r="C93" s="195">
        <f>SUM(C90:C92)</f>
        <v>-914052201</v>
      </c>
      <c r="D93" s="177"/>
      <c r="E93" s="195">
        <f>SUM(E90:E92)</f>
        <v>818110477</v>
      </c>
      <c r="F93" s="178"/>
      <c r="G93" s="196">
        <f>SUM(G90:G92)</f>
        <v>-522842803</v>
      </c>
      <c r="H93" s="177"/>
      <c r="I93" s="195">
        <f>SUM(I90:I92)</f>
        <v>401388969</v>
      </c>
    </row>
    <row r="94" spans="1:9" ht="21.5">
      <c r="A94" s="96" t="s">
        <v>183</v>
      </c>
      <c r="B94" s="176"/>
      <c r="C94" s="190">
        <f>'F1-F3'!E10</f>
        <v>1275591723</v>
      </c>
      <c r="D94" s="33"/>
      <c r="E94" s="42">
        <v>457481246</v>
      </c>
      <c r="F94" s="42"/>
      <c r="G94" s="194">
        <f>'F1-F3'!I10</f>
        <v>695708951</v>
      </c>
      <c r="H94" s="33"/>
      <c r="I94" s="42">
        <v>294319982</v>
      </c>
    </row>
    <row r="95" spans="1:9" ht="23.25" customHeight="1" thickBot="1">
      <c r="A95" s="97" t="s">
        <v>184</v>
      </c>
      <c r="B95" s="30">
        <v>5</v>
      </c>
      <c r="C95" s="11">
        <f>SUM(C93:C94)</f>
        <v>361539522</v>
      </c>
      <c r="D95" s="40"/>
      <c r="E95" s="11">
        <f>SUM(E93:E94)</f>
        <v>1275591723</v>
      </c>
      <c r="F95" s="40"/>
      <c r="G95" s="13">
        <f>SUM(G93:G94)</f>
        <v>172866148</v>
      </c>
      <c r="H95" s="40"/>
      <c r="I95" s="11">
        <f>SUM(I93:I94)</f>
        <v>695708951</v>
      </c>
    </row>
    <row r="96" spans="1:9" ht="22.5" hidden="1" customHeight="1" thickTop="1">
      <c r="C96" s="171"/>
      <c r="D96" s="179"/>
      <c r="E96" s="171"/>
      <c r="F96" s="171"/>
      <c r="G96" s="171"/>
      <c r="H96" s="179"/>
      <c r="I96" s="171"/>
    </row>
    <row r="97" spans="1:9" ht="21.65" customHeight="1" thickTop="1">
      <c r="C97" s="171"/>
      <c r="D97" s="179"/>
      <c r="E97" s="171"/>
      <c r="F97" s="171"/>
      <c r="G97" s="170"/>
      <c r="H97" s="179"/>
      <c r="I97" s="33"/>
    </row>
    <row r="98" spans="1:9" ht="23.25" hidden="1" customHeight="1">
      <c r="A98" s="68" t="s">
        <v>185</v>
      </c>
      <c r="C98" s="180"/>
      <c r="D98" s="40"/>
      <c r="E98" s="180"/>
      <c r="F98" s="180"/>
      <c r="G98" s="171"/>
      <c r="H98" s="40"/>
      <c r="I98" s="180"/>
    </row>
    <row r="99" spans="1:9" ht="22" hidden="1">
      <c r="A99" s="112" t="s">
        <v>186</v>
      </c>
      <c r="B99" s="30"/>
      <c r="C99" s="33">
        <v>0</v>
      </c>
      <c r="D99" s="40"/>
      <c r="E99" s="33">
        <v>0</v>
      </c>
      <c r="F99" s="40"/>
      <c r="G99" s="181">
        <v>0</v>
      </c>
      <c r="H99" s="33"/>
      <c r="I99" s="181">
        <v>0</v>
      </c>
    </row>
    <row r="100" spans="1:9" ht="22" hidden="1">
      <c r="A100" s="112" t="s">
        <v>188</v>
      </c>
      <c r="B100" s="30">
        <v>11</v>
      </c>
      <c r="C100" s="33">
        <v>0</v>
      </c>
      <c r="D100" s="40"/>
      <c r="E100" s="33">
        <v>0</v>
      </c>
      <c r="F100" s="40"/>
      <c r="G100" s="170">
        <v>0</v>
      </c>
      <c r="H100" s="33"/>
      <c r="I100" s="33">
        <v>0</v>
      </c>
    </row>
    <row r="101" spans="1:9" ht="23.25" hidden="1" customHeight="1">
      <c r="C101" s="145"/>
      <c r="D101" s="182"/>
      <c r="E101" s="145"/>
      <c r="F101" s="145"/>
      <c r="G101" s="171"/>
      <c r="H101" s="182"/>
      <c r="I101" s="145"/>
    </row>
    <row r="102" spans="1:9" ht="23.25" customHeight="1">
      <c r="C102" s="183"/>
      <c r="D102" s="184"/>
      <c r="E102" s="184"/>
      <c r="F102" s="184"/>
      <c r="G102" s="185"/>
      <c r="H102" s="186"/>
      <c r="I102" s="184"/>
    </row>
    <row r="103" spans="1:9" ht="23.25" customHeight="1">
      <c r="C103" s="187"/>
      <c r="E103" s="187"/>
      <c r="F103" s="188"/>
      <c r="G103" s="189"/>
      <c r="H103" s="189"/>
      <c r="I103" s="189"/>
    </row>
  </sheetData>
  <sheetProtection sheet="1" formatCells="0" formatColumns="0" formatRows="0" insertColumns="0" insertRows="0" insertHyperlinks="0" deleteColumns="0" deleteRows="0" sort="0" autoFilter="0" pivotTables="0"/>
  <mergeCells count="14">
    <mergeCell ref="C60:I60"/>
    <mergeCell ref="C5:E5"/>
    <mergeCell ref="G5:I5"/>
    <mergeCell ref="C10:I10"/>
    <mergeCell ref="C55:E55"/>
    <mergeCell ref="G55:I55"/>
    <mergeCell ref="C6:E6"/>
    <mergeCell ref="G6:I6"/>
    <mergeCell ref="C56:E56"/>
    <mergeCell ref="G56:I56"/>
    <mergeCell ref="C7:E7"/>
    <mergeCell ref="G7:I7"/>
    <mergeCell ref="C57:E57"/>
    <mergeCell ref="G57:I57"/>
  </mergeCells>
  <phoneticPr fontId="64" type="noConversion"/>
  <pageMargins left="0.7" right="0.7" top="0.48" bottom="0.5" header="0.5" footer="0.5"/>
  <pageSetup paperSize="9" scale="77" firstPageNumber="15" fitToHeight="0" orientation="portrait" useFirstPageNumber="1" r:id="rId1"/>
  <headerFooter>
    <oddFooter>&amp;Lหมายเหตุประกอบงบการเงินเป็นส่วนหนึ่งของงบการเงินนี้
&amp;C&amp;P</oddFooter>
  </headerFooter>
  <rowBreaks count="1" manualBreakCount="1">
    <brk id="50" max="16383" man="1"/>
  </rowBreaks>
  <customProperties>
    <customPr name="OrphanNamesChecke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AF7AB-6AED-41C2-B332-FF99BE9D0594}">
  <dimension ref="A1:D10"/>
  <sheetViews>
    <sheetView workbookViewId="0"/>
  </sheetViews>
  <sheetFormatPr defaultRowHeight="21.5"/>
  <cols>
    <col min="1" max="1" width="12.19921875" bestFit="1" customWidth="1"/>
    <col min="4" max="4" width="8.8984375" bestFit="1" customWidth="1"/>
  </cols>
  <sheetData>
    <row r="1" spans="1:4">
      <c r="A1">
        <v>1770122638279</v>
      </c>
      <c r="B1" t="s">
        <v>218</v>
      </c>
      <c r="C1" t="s">
        <v>219</v>
      </c>
      <c r="D1">
        <v>9</v>
      </c>
    </row>
    <row r="2" spans="1:4">
      <c r="A2">
        <v>1770122640998</v>
      </c>
      <c r="B2" t="s">
        <v>220</v>
      </c>
      <c r="C2" t="s">
        <v>221</v>
      </c>
      <c r="D2" t="s">
        <v>222</v>
      </c>
    </row>
    <row r="3" spans="1:4">
      <c r="A3">
        <v>1770122641034</v>
      </c>
      <c r="B3" t="s">
        <v>220</v>
      </c>
      <c r="C3" t="s">
        <v>223</v>
      </c>
      <c r="D3" t="s">
        <v>224</v>
      </c>
    </row>
    <row r="4" spans="1:4">
      <c r="A4">
        <v>1770122641034</v>
      </c>
      <c r="B4" t="s">
        <v>220</v>
      </c>
      <c r="C4" t="s">
        <v>225</v>
      </c>
      <c r="D4" t="s">
        <v>226</v>
      </c>
    </row>
    <row r="5" spans="1:4">
      <c r="A5">
        <v>1770122641034</v>
      </c>
      <c r="B5" t="s">
        <v>220</v>
      </c>
      <c r="C5" t="s">
        <v>227</v>
      </c>
      <c r="D5" t="s">
        <v>228</v>
      </c>
    </row>
    <row r="6" spans="1:4">
      <c r="A6">
        <v>1770122641034</v>
      </c>
      <c r="B6" t="s">
        <v>220</v>
      </c>
      <c r="C6" t="s">
        <v>229</v>
      </c>
      <c r="D6" t="s">
        <v>230</v>
      </c>
    </row>
    <row r="7" spans="1:4">
      <c r="A7">
        <v>1770129196548</v>
      </c>
      <c r="B7" t="s">
        <v>232</v>
      </c>
      <c r="C7" t="s">
        <v>221</v>
      </c>
      <c r="D7" t="s">
        <v>233</v>
      </c>
    </row>
    <row r="8" spans="1:4">
      <c r="A8">
        <v>1770129196552</v>
      </c>
      <c r="B8" t="s">
        <v>232</v>
      </c>
      <c r="C8" t="s">
        <v>225</v>
      </c>
      <c r="D8" t="s">
        <v>234</v>
      </c>
    </row>
    <row r="9" spans="1:4">
      <c r="A9">
        <v>1770171775982</v>
      </c>
      <c r="B9" t="s">
        <v>232</v>
      </c>
      <c r="C9" t="s">
        <v>225</v>
      </c>
      <c r="D9" t="s">
        <v>226</v>
      </c>
    </row>
    <row r="10" spans="1:4">
      <c r="A10">
        <v>1770171776101</v>
      </c>
      <c r="B10" t="s">
        <v>232</v>
      </c>
      <c r="C10" t="s">
        <v>225</v>
      </c>
      <c r="D10" t="s">
        <v>234</v>
      </c>
    </row>
  </sheetData>
  <pageMargins left="0.7" right="0.7" top="0.75" bottom="0.75" header="0.3" footer="0.3"/>
  <customProperties>
    <customPr name="OrphanNamesChecke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3A864-8FD4-43BC-86D5-E7A7FFF773B0}">
  <dimension ref="A1:D1"/>
  <sheetViews>
    <sheetView workbookViewId="0"/>
  </sheetViews>
  <sheetFormatPr defaultRowHeight="21.5"/>
  <cols>
    <col min="1" max="1" width="12.19921875" bestFit="1" customWidth="1"/>
    <col min="4" max="4" width="8.8984375" bestFit="1" customWidth="1"/>
  </cols>
  <sheetData>
    <row r="1" spans="1:4">
      <c r="A1">
        <v>1770122639272</v>
      </c>
      <c r="B1" t="s">
        <v>218</v>
      </c>
      <c r="C1" t="s">
        <v>219</v>
      </c>
      <c r="D1">
        <v>0</v>
      </c>
    </row>
  </sheetData>
  <pageMargins left="0.7" right="0.7" top="0.75" bottom="0.75" header="0.3" footer="0.3"/>
  <customProperties>
    <customPr name="OrphanNamesChecke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9A250-9615-41AF-BEE2-BD6C0179222A}">
  <dimension ref="A1:D1"/>
  <sheetViews>
    <sheetView workbookViewId="0"/>
  </sheetViews>
  <sheetFormatPr defaultRowHeight="21.5"/>
  <cols>
    <col min="1" max="1" width="12.19921875" bestFit="1" customWidth="1"/>
    <col min="4" max="4" width="8.8984375" bestFit="1" customWidth="1"/>
  </cols>
  <sheetData>
    <row r="1" spans="1:4">
      <c r="A1">
        <v>1770122640064</v>
      </c>
      <c r="B1" t="s">
        <v>218</v>
      </c>
      <c r="C1" t="s">
        <v>219</v>
      </c>
      <c r="D1">
        <v>0</v>
      </c>
    </row>
  </sheetData>
  <pageMargins left="0.7" right="0.7" top="0.75" bottom="0.75" header="0.3" footer="0.3"/>
  <customProperties>
    <customPr name="OrphanNamesChecke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A09B2-49C7-44D1-8EB5-5C052F3FB2E6}">
  <dimension ref="A1:D1"/>
  <sheetViews>
    <sheetView workbookViewId="0"/>
  </sheetViews>
  <sheetFormatPr defaultRowHeight="21.5"/>
  <cols>
    <col min="1" max="1" width="12.19921875" bestFit="1" customWidth="1"/>
    <col min="4" max="4" width="8.8984375" bestFit="1" customWidth="1"/>
  </cols>
  <sheetData>
    <row r="1" spans="1:4">
      <c r="A1">
        <v>1770122640873</v>
      </c>
      <c r="B1" t="s">
        <v>218</v>
      </c>
      <c r="C1" t="s">
        <v>219</v>
      </c>
      <c r="D1">
        <v>0</v>
      </c>
    </row>
  </sheetData>
  <pageMargins left="0.7" right="0.7" top="0.75" bottom="0.75" header="0.3" footer="0.3"/>
  <customProperties>
    <customPr name="OrphanNamesChecke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3C573FF70E394A86433F5E112C33AA" ma:contentTypeVersion="19" ma:contentTypeDescription="Create a new document." ma:contentTypeScope="" ma:versionID="55a4a21621ce3d59e9e1e5c6a9eaf919">
  <xsd:schema xmlns:xsd="http://www.w3.org/2001/XMLSchema" xmlns:xs="http://www.w3.org/2001/XMLSchema" xmlns:p="http://schemas.microsoft.com/office/2006/metadata/properties" xmlns:ns1="http://schemas.microsoft.com/sharepoint/v3" xmlns:ns2="f6ba49b0-bcda-4796-8236-5b5cc1493ace" xmlns:ns3="05716746-add9-412a-97a9-1b5167d151a3" xmlns:ns4="4243d5be-521d-4052-81ca-f0f31ea6f2da" targetNamespace="http://schemas.microsoft.com/office/2006/metadata/properties" ma:root="true" ma:fieldsID="e2be844e29070aa55979278d1cbc1d32" ns1:_="" ns2:_="" ns3:_="" ns4:_="">
    <xsd:import namespace="http://schemas.microsoft.com/sharepoint/v3"/>
    <xsd:import namespace="f6ba49b0-bcda-4796-8236-5b5cc1493ace"/>
    <xsd:import namespace="05716746-add9-412a-97a9-1b5167d151a3"/>
    <xsd:import namespace="4243d5be-521d-4052-81ca-f0f31ea6f2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ba49b0-bcda-4796-8236-5b5cc1493a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883d318-f35c-4577-94aa-4c8e836d27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16746-add9-412a-97a9-1b5167d151a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43d5be-521d-4052-81ca-f0f31ea6f2da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0ab28412-1f3e-45b3-a383-4139aabcf663}" ma:internalName="TaxCatchAll" ma:showField="CatchAllData" ma:web="05716746-add9-412a-97a9-1b5167d151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datasnipper xmlns="http://datasnipperlegacy" workbookId="ce1843fa-893b-4030-a61c-18dd2ac6fc15" dataSnipperSheetDeleted="false" guid="2974e693-cd4f-4497-ac30-20a9e7282a08" revision="2">
  <settings xmlns="" guid="5005069d-4b4c-4e27-9b08-ae5e4ae84a07">
    <setting type="boolean" value="True" name="embed-documents" guid="18599152-97fc-44fa-802b-1094f246e0c3"/>
  </settings>
</datasnipper>
</file>

<file path=customXml/item4.xml><?xml version="1.0" encoding="utf-8"?>
<datasnipper xmlns="http://datasnipper" xmlMigrated="true" guid="c1b01e8e-fd5f-4000-a693-82bfc9745e8b" revision="3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f6ba49b0-bcda-4796-8236-5b5cc1493ace">
      <Terms xmlns="http://schemas.microsoft.com/office/infopath/2007/PartnerControls"/>
    </lcf76f155ced4ddcb4097134ff3c332f>
    <_ip_UnifiedCompliancePolicyProperties xmlns="http://schemas.microsoft.com/sharepoint/v3" xsi:nil="true"/>
    <TaxCatchAll xmlns="4243d5be-521d-4052-81ca-f0f31ea6f2da" xsi:nil="true"/>
  </documentManagement>
</p:properties>
</file>

<file path=customXml/itemProps1.xml><?xml version="1.0" encoding="utf-8"?>
<ds:datastoreItem xmlns:ds="http://schemas.openxmlformats.org/officeDocument/2006/customXml" ds:itemID="{EEBC2809-499F-4089-B053-4E006A05F2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6ba49b0-bcda-4796-8236-5b5cc1493ace"/>
    <ds:schemaRef ds:uri="05716746-add9-412a-97a9-1b5167d151a3"/>
    <ds:schemaRef ds:uri="4243d5be-521d-4052-81ca-f0f31ea6f2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C25F77F-7AAD-4F84-A48D-7EEF6F8AE14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A67890-66C7-470B-AAB8-DBB37F3099FF}">
  <ds:schemaRefs>
    <ds:schemaRef ds:uri="http://datasnipperlegacy"/>
    <ds:schemaRef ds:uri=""/>
  </ds:schemaRefs>
</ds:datastoreItem>
</file>

<file path=customXml/itemProps4.xml><?xml version="1.0" encoding="utf-8"?>
<ds:datastoreItem xmlns:ds="http://schemas.openxmlformats.org/officeDocument/2006/customXml" ds:itemID="{94327874-043C-4C82-9113-2136C036DFEC}">
  <ds:schemaRefs>
    <ds:schemaRef ds:uri="http://datasnipper"/>
  </ds:schemaRefs>
</ds:datastoreItem>
</file>

<file path=customXml/itemProps5.xml><?xml version="1.0" encoding="utf-8"?>
<ds:datastoreItem xmlns:ds="http://schemas.openxmlformats.org/officeDocument/2006/customXml" ds:itemID="{074B4ECD-DF21-405A-AAB3-F03AB4B04AF3}">
  <ds:schemaRefs>
    <ds:schemaRef ds:uri="http://purl.org/dc/dcmitype/"/>
    <ds:schemaRef ds:uri="http://www.w3.org/XML/1998/namespace"/>
    <ds:schemaRef ds:uri="http://purl.org/dc/elements/1.1/"/>
    <ds:schemaRef ds:uri="49cf1592-d510-438b-8756-1425dd8b6f37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ae4c3e4c-2077-4966-81f2-e2d9b19966b5"/>
    <ds:schemaRef ds:uri="http://schemas.microsoft.com/office/2006/metadata/properties"/>
    <ds:schemaRef ds:uri="http://purl.org/dc/terms/"/>
    <ds:schemaRef ds:uri="http://schemas.microsoft.com/sharepoint/v3"/>
    <ds:schemaRef ds:uri="f6ba49b0-bcda-4796-8236-5b5cc1493ace"/>
    <ds:schemaRef ds:uri="4243d5be-521d-4052-81ca-f0f31ea6f2da"/>
  </ds:schemaRefs>
</ds:datastoreItem>
</file>

<file path=docMetadata/LabelInfo.xml><?xml version="1.0" encoding="utf-8"?>
<clbl:labelList xmlns:clbl="http://schemas.microsoft.com/office/2020/mipLabelMetadata">
  <clbl:label id="{deff24bb-2089-4400-8c8e-f71e680378b2}" enabled="0" method="" siteId="{deff24bb-2089-4400-8c8e-f71e680378b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F1-F3</vt:lpstr>
      <vt:lpstr>SH รวม</vt:lpstr>
      <vt:lpstr>SH เฉพาะ</vt:lpstr>
      <vt:lpstr>CF</vt:lpstr>
      <vt:lpstr>CF!Print_Area</vt:lpstr>
      <vt:lpstr>'F1-F3'!Print_Area</vt:lpstr>
      <vt:lpstr>'SH เฉพาะ'!Print_Area</vt:lpstr>
      <vt:lpstr>'SH รวม'!Print_Area</vt:lpstr>
    </vt:vector>
  </TitlesOfParts>
  <Manager/>
  <Company>KPMG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klimpakdee</dc:creator>
  <cp:keywords/>
  <dc:description/>
  <cp:lastModifiedBy>Rachapa, Sirirutchatorn</cp:lastModifiedBy>
  <cp:revision/>
  <cp:lastPrinted>2026-02-23T05:39:01Z</cp:lastPrinted>
  <dcterms:created xsi:type="dcterms:W3CDTF">2012-02-08T23:20:17Z</dcterms:created>
  <dcterms:modified xsi:type="dcterms:W3CDTF">2026-02-23T10:24:51Z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0x010100FC3C573FF70E394A86433F5E112C33AA</vt:lpwstr>
  </property>
  <property fmtid="{D5CDD505-2E9C-101B-9397-08002B2CF9AE}" pid="3" name="MediaServiceImageTags">
    <vt:lpwstr/>
  </property>
</Properties>
</file>